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TIC\TIC Sale Record\"/>
    </mc:Choice>
  </mc:AlternateContent>
  <bookViews>
    <workbookView xWindow="720" yWindow="330" windowWidth="22755" windowHeight="9750" activeTab="2"/>
  </bookViews>
  <sheets>
    <sheet name=" March 2021 " sheetId="1" r:id="rId1"/>
    <sheet name="November 2021" sheetId="3" r:id="rId2"/>
    <sheet name="December 2021" sheetId="4" r:id="rId3"/>
  </sheets>
  <definedNames>
    <definedName name="_xlnm._FilterDatabase" localSheetId="0" hidden="1">' March 2021 '!$A$3:$L$4</definedName>
    <definedName name="_xlnm._FilterDatabase" localSheetId="2" hidden="1">'December 2021'!$A$3:$L$8</definedName>
    <definedName name="_xlnm._FilterDatabase" localSheetId="1" hidden="1">'November 2021'!$A$3:$L$7</definedName>
  </definedNames>
  <calcPr calcId="152511"/>
</workbook>
</file>

<file path=xl/calcChain.xml><?xml version="1.0" encoding="utf-8"?>
<calcChain xmlns="http://schemas.openxmlformats.org/spreadsheetml/2006/main">
  <c r="D26" i="4" l="1"/>
  <c r="C26" i="4"/>
  <c r="D21" i="4"/>
  <c r="C21" i="4"/>
  <c r="G9" i="4" l="1"/>
  <c r="F8" i="3"/>
  <c r="I6" i="4" l="1"/>
  <c r="F6" i="4"/>
  <c r="I5" i="4"/>
  <c r="F5" i="4"/>
  <c r="K5" i="4" l="1"/>
  <c r="F9" i="4"/>
  <c r="K6" i="4"/>
  <c r="D16" i="4"/>
  <c r="C16" i="4"/>
  <c r="J9" i="4"/>
  <c r="I8" i="4"/>
  <c r="K8" i="4" s="1"/>
  <c r="I9" i="4" l="1"/>
  <c r="K9" i="4"/>
  <c r="L5" i="4"/>
  <c r="L6" i="4" s="1"/>
  <c r="L7" i="4" s="1"/>
  <c r="L8" i="4" s="1"/>
  <c r="D17" i="3"/>
  <c r="C17" i="3"/>
  <c r="G8" i="3" l="1"/>
  <c r="L5" i="3"/>
  <c r="L4" i="3"/>
  <c r="I7" i="3"/>
  <c r="I8" i="3" s="1"/>
  <c r="I6" i="3"/>
  <c r="K6" i="3" s="1"/>
  <c r="L6" i="3" s="1"/>
  <c r="I5" i="3"/>
  <c r="K5" i="3" s="1"/>
  <c r="I4" i="3"/>
  <c r="K4" i="3"/>
  <c r="J8" i="3"/>
  <c r="K7" i="3" l="1"/>
  <c r="K8" i="3" s="1"/>
  <c r="C12" i="1"/>
  <c r="F4" i="1"/>
  <c r="I4" i="1"/>
  <c r="I5" i="1" s="1"/>
  <c r="D12" i="1"/>
  <c r="J5" i="1"/>
  <c r="G5" i="1"/>
  <c r="L7" i="3" l="1"/>
  <c r="K4" i="1"/>
  <c r="L4" i="1" s="1"/>
  <c r="K5" i="1"/>
  <c r="F5" i="1"/>
</calcChain>
</file>

<file path=xl/sharedStrings.xml><?xml version="1.0" encoding="utf-8"?>
<sst xmlns="http://schemas.openxmlformats.org/spreadsheetml/2006/main" count="127" uniqueCount="56">
  <si>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</si>
  <si>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</si>
  <si>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</si>
  <si>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</si>
  <si>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</si>
  <si>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</si>
  <si>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</si>
  <si>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</si>
  <si>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</si>
  <si>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</si>
  <si>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</si>
  <si>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</si>
  <si>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</si>
  <si>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Peranakan Tiles Magnet (Box)</t>
  </si>
  <si>
    <t>Magnet</t>
  </si>
  <si>
    <t>PGT</t>
  </si>
  <si>
    <t>TOTAL</t>
  </si>
  <si>
    <t>Items</t>
  </si>
  <si>
    <t>Cost</t>
  </si>
  <si>
    <t>Sales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</si>
  <si>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2021</t>
    </r>
  </si>
  <si>
    <t>002405</t>
  </si>
  <si>
    <t>Purchase - Magnet - set of 4 (4)</t>
  </si>
  <si>
    <t>15/11/2021</t>
  </si>
  <si>
    <t>Penang Silver Collar Pin</t>
  </si>
  <si>
    <t>Collar Pin</t>
  </si>
  <si>
    <t>002406</t>
  </si>
  <si>
    <t xml:space="preserve">Disposable Raincoat </t>
  </si>
  <si>
    <t>Raincoat</t>
  </si>
  <si>
    <t>VIP Souvenir Set</t>
  </si>
  <si>
    <t>Souvenir Set</t>
  </si>
  <si>
    <t>30/11/2021</t>
  </si>
  <si>
    <t>002407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</si>
  <si>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2021</t>
    </r>
  </si>
  <si>
    <t>Penang Silver Collar Pin (3)</t>
  </si>
  <si>
    <t>Disposable Raincoat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</si>
  <si>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2021</t>
    </r>
  </si>
  <si>
    <t>Peranakan Tile Magnet (Single) - Two Flower</t>
  </si>
  <si>
    <t>002409</t>
  </si>
  <si>
    <t>Purchase - Magnet - single (1)</t>
  </si>
  <si>
    <t xml:space="preserve">Tanjong Life-Book </t>
  </si>
  <si>
    <t>Book</t>
  </si>
  <si>
    <t>Clarity Publishing Sdn. Bhd.</t>
  </si>
  <si>
    <t xml:space="preserve">The little mamak </t>
  </si>
  <si>
    <t>Asia's Hidden Eden (Soft Cover)</t>
  </si>
  <si>
    <t>Tropical Spice Garden</t>
  </si>
  <si>
    <t>Penang Heritage Food</t>
  </si>
  <si>
    <t>Ong Jin Teong</t>
  </si>
  <si>
    <t>002408</t>
  </si>
  <si>
    <t>Clarity 8</t>
  </si>
  <si>
    <t>Purchase - Book (1)</t>
  </si>
  <si>
    <t xml:space="preserve">Tropical Spice Garden </t>
  </si>
  <si>
    <t xml:space="preserve"> Cost </t>
  </si>
  <si>
    <t>VIP Souvenir Set (1)</t>
  </si>
  <si>
    <t>Purchase - Book (2)</t>
  </si>
  <si>
    <t>Purchase -Book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</si>
</sst>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Bookman Old Style"/>
      <family val="1"/>
    </font>
    <font>
      <b/>
      <sz val="10"/>
      <color theme="4" tint="-0.249977111117893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6" fillId="0" borderId="0"/>
  </cellStyleXfs>
  <cellXfs count="90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0" fontId="1" fillId="0" borderId="0" xfId="1" applyFont="1"/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4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5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1" fillId="0" borderId="0" xfId="1" applyFill="1"/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center" vertical="center" wrapText="1"/>
    </xf>
    <xf numFmtId="166" fontId="10" fillId="0" borderId="1" xfId="1" applyNumberFormat="1" applyFont="1" applyFill="1" applyBorder="1" applyAlignment="1">
      <alignment horizontal="center" vertical="center"/>
    </xf>
    <xf numFmtId="165" fontId="10" fillId="0" borderId="2" xfId="1" applyNumberFormat="1" applyFont="1" applyFill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65" fontId="12" fillId="0" borderId="1" xfId="2" applyNumberFormat="1" applyFont="1" applyFill="1" applyBorder="1" applyAlignment="1">
      <alignment horizontal="right" vertical="center"/>
    </xf>
    <xf numFmtId="165" fontId="13" fillId="0" borderId="2" xfId="2" applyNumberFormat="1" applyFont="1" applyFill="1" applyBorder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/>
    </xf>
    <xf numFmtId="165" fontId="9" fillId="0" borderId="1" xfId="1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3" fontId="0" fillId="0" borderId="5" xfId="2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43" fontId="0" fillId="0" borderId="1" xfId="2" applyFont="1" applyBorder="1" applyAlignment="1">
      <alignment horizontal="center" vertical="center"/>
    </xf>
    <xf numFmtId="0" fontId="0" fillId="0" borderId="1" xfId="1" applyFont="1" applyBorder="1" applyAlignment="1">
      <alignment horizontal="left" vertical="center"/>
    </xf>
    <xf numFmtId="165" fontId="17" fillId="0" borderId="2" xfId="1" applyNumberFormat="1" applyFont="1" applyFill="1" applyBorder="1" applyAlignment="1">
      <alignment horizontal="right" vertical="center" wrapText="1"/>
    </xf>
    <xf numFmtId="43" fontId="10" fillId="2" borderId="1" xfId="2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right" vertical="center"/>
    </xf>
    <xf numFmtId="43" fontId="14" fillId="2" borderId="1" xfId="2" applyFont="1" applyFill="1" applyBorder="1" applyAlignment="1">
      <alignment horizontal="right" vertical="center"/>
    </xf>
    <xf numFmtId="0" fontId="1" fillId="2" borderId="1" xfId="1" applyFill="1" applyBorder="1" applyAlignment="1">
      <alignment horizontal="right" vertical="center"/>
    </xf>
    <xf numFmtId="167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164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166" fontId="6" fillId="2" borderId="1" xfId="1" applyNumberFormat="1" applyFont="1" applyFill="1" applyBorder="1" applyAlignment="1">
      <alignment horizontal="center" vertical="center"/>
    </xf>
    <xf numFmtId="43" fontId="1" fillId="0" borderId="1" xfId="2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2" fontId="18" fillId="0" borderId="1" xfId="2" applyNumberFormat="1" applyFont="1" applyFill="1" applyBorder="1" applyAlignment="1">
      <alignment horizontal="right" vertical="center"/>
    </xf>
    <xf numFmtId="2" fontId="13" fillId="0" borderId="2" xfId="2" applyNumberFormat="1" applyFont="1" applyFill="1" applyBorder="1" applyAlignment="1">
      <alignment horizontal="right" vertical="center"/>
    </xf>
    <xf numFmtId="2" fontId="6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2" fontId="6" fillId="0" borderId="1" xfId="0" quotePrefix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0" fillId="0" borderId="1" xfId="1" applyFont="1" applyBorder="1" applyAlignment="1">
      <alignment vertical="center"/>
    </xf>
    <xf numFmtId="165" fontId="12" fillId="0" borderId="1" xfId="1" applyNumberFormat="1" applyFont="1" applyFill="1" applyBorder="1" applyAlignment="1">
      <alignment horizontal="right" vertical="center"/>
    </xf>
    <xf numFmtId="0" fontId="1" fillId="0" borderId="0" xfId="1" applyFill="1" applyAlignment="1">
      <alignment horizontal="right" vertical="center"/>
    </xf>
    <xf numFmtId="0" fontId="0" fillId="3" borderId="1" xfId="0" applyFill="1" applyBorder="1" applyAlignment="1">
      <alignment horizontal="left" vertical="center"/>
    </xf>
    <xf numFmtId="0" fontId="2" fillId="0" borderId="1" xfId="1" applyFont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" fillId="0" borderId="0" xfId="1" applyAlignment="1">
      <alignment vertical="center"/>
    </xf>
    <xf numFmtId="43" fontId="0" fillId="0" borderId="0" xfId="2" applyFont="1" applyAlignment="1">
      <alignment horizontal="center" vertical="center"/>
    </xf>
    <xf numFmtId="43" fontId="0" fillId="0" borderId="1" xfId="2" applyFont="1" applyBorder="1" applyAlignment="1">
      <alignment vertical="center"/>
    </xf>
    <xf numFmtId="43" fontId="1" fillId="0" borderId="1" xfId="2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selection activeCell="M14" sqref="M14"/>
    </sheetView>
  </sheetViews>
  <sheetFormatPr defaultRowHeight="15" x14ac:dyDescent="0.25"/>
  <cols>
    <col min="1" max="1" width="13.5703125" style="8" customWidth="1"/>
    <col min="2" max="2" width="65.7109375" style="8" customWidth="1"/>
    <col min="3" max="3" width="18" style="2" customWidth="1"/>
    <col min="4" max="4" width="24.7109375" style="8" customWidth="1"/>
    <col min="5" max="6" width="13.28515625" style="23" customWidth="1"/>
    <col min="7" max="7" width="12.7109375" style="23" customWidth="1"/>
    <col min="8" max="8" width="10" style="23" customWidth="1"/>
    <col min="9" max="9" width="13.85546875" style="23" customWidth="1"/>
    <col min="10" max="10" width="0" style="8" hidden="1" customWidth="1"/>
    <col min="11" max="11" width="10.85546875" style="8" customWidth="1"/>
    <col min="12" max="12" width="12.28515625" style="8" customWidth="1"/>
    <col min="13" max="13" width="10.7109375" style="8" customWidth="1"/>
    <col min="14" max="14" width="13.5703125" style="8" customWidth="1"/>
    <col min="15" max="15" width="12.85546875" style="8" customWidth="1"/>
    <col min="16" max="16" width="9.140625" style="8"/>
    <col min="17" max="17" width="12.5703125" style="8" customWidth="1"/>
    <col min="18" max="18" width="11.5703125" style="8" customWidth="1"/>
    <col min="19" max="16384" width="9.140625" style="8"/>
  </cols>
  <sheetData>
    <row r="1" spans="1:18" ht="21" x14ac:dyDescent="0.25">
      <c r="A1" s="69" t="s">
        <v>20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8" x14ac:dyDescent="0.25">
      <c r="A2" s="1"/>
      <c r="B2" s="2"/>
      <c r="D2" s="2"/>
      <c r="E2" s="3"/>
      <c r="F2" s="3"/>
      <c r="G2" s="4"/>
      <c r="H2" s="5"/>
      <c r="I2" s="9"/>
      <c r="J2" s="10"/>
      <c r="K2" s="6"/>
      <c r="L2" s="7"/>
    </row>
    <row r="3" spans="1:18" s="11" customFormat="1" ht="47.25" x14ac:dyDescent="0.25">
      <c r="A3" s="26" t="s">
        <v>0</v>
      </c>
      <c r="B3" s="27" t="s">
        <v>1</v>
      </c>
      <c r="C3" s="27" t="s">
        <v>2</v>
      </c>
      <c r="D3" s="27" t="s">
        <v>3</v>
      </c>
      <c r="E3" s="28" t="s">
        <v>4</v>
      </c>
      <c r="F3" s="28" t="s">
        <v>5</v>
      </c>
      <c r="G3" s="29" t="s">
        <v>6</v>
      </c>
      <c r="H3" s="28" t="s">
        <v>7</v>
      </c>
      <c r="I3" s="30" t="s">
        <v>8</v>
      </c>
      <c r="J3" s="30" t="s">
        <v>9</v>
      </c>
      <c r="K3" s="31" t="s">
        <v>10</v>
      </c>
      <c r="L3" s="32" t="s">
        <v>11</v>
      </c>
      <c r="M3" s="33" t="s">
        <v>12</v>
      </c>
    </row>
    <row r="4" spans="1:18" x14ac:dyDescent="0.25">
      <c r="A4" s="42">
        <v>44270</v>
      </c>
      <c r="B4" s="43" t="s">
        <v>13</v>
      </c>
      <c r="C4" s="41" t="s">
        <v>14</v>
      </c>
      <c r="D4" s="44" t="s">
        <v>15</v>
      </c>
      <c r="E4" s="34">
        <v>16.829999999999998</v>
      </c>
      <c r="F4" s="34">
        <f t="shared" ref="F4" si="0">E4*G4</f>
        <v>67.319999999999993</v>
      </c>
      <c r="G4" s="35">
        <v>4</v>
      </c>
      <c r="H4" s="36">
        <v>35</v>
      </c>
      <c r="I4" s="37">
        <f t="shared" ref="I4" si="1">H4*G4</f>
        <v>140</v>
      </c>
      <c r="J4" s="37">
        <v>4.8</v>
      </c>
      <c r="K4" s="38">
        <f t="shared" ref="K4" si="2">I4-F4</f>
        <v>72.680000000000007</v>
      </c>
      <c r="L4" s="39">
        <f>K4</f>
        <v>72.680000000000007</v>
      </c>
      <c r="M4" s="40" t="s">
        <v>21</v>
      </c>
    </row>
    <row r="5" spans="1:18" s="17" customFormat="1" ht="18.75" customHeight="1" x14ac:dyDescent="0.25">
      <c r="A5" s="70" t="s">
        <v>16</v>
      </c>
      <c r="B5" s="71"/>
      <c r="C5" s="71"/>
      <c r="D5" s="71"/>
      <c r="E5" s="72"/>
      <c r="F5" s="12">
        <f>SUBTOTAL(9,F4:F4)</f>
        <v>67.319999999999993</v>
      </c>
      <c r="G5" s="13">
        <f>SUBTOTAL(9,G4:G4)</f>
        <v>4</v>
      </c>
      <c r="H5" s="14"/>
      <c r="I5" s="12">
        <f>SUBTOTAL(9,I4:I4)</f>
        <v>140</v>
      </c>
      <c r="J5" s="15">
        <f>SUBTOTAL(9,J4:J4)</f>
        <v>4.8</v>
      </c>
      <c r="K5" s="15">
        <f>SUBTOTAL(9,K4:K4)</f>
        <v>72.680000000000007</v>
      </c>
      <c r="L5" s="16"/>
    </row>
    <row r="6" spans="1:18" x14ac:dyDescent="0.25">
      <c r="A6" s="2"/>
      <c r="B6" s="2"/>
      <c r="D6" s="18"/>
      <c r="E6" s="3"/>
      <c r="F6" s="3"/>
      <c r="G6" s="4"/>
      <c r="H6" s="5"/>
      <c r="I6" s="9"/>
      <c r="J6" s="10"/>
      <c r="K6" s="6"/>
      <c r="L6" s="7"/>
    </row>
    <row r="7" spans="1:18" x14ac:dyDescent="0.25">
      <c r="A7" s="2"/>
      <c r="B7" s="2"/>
      <c r="D7" s="18"/>
      <c r="E7" s="3"/>
      <c r="F7" s="3"/>
      <c r="G7" s="4"/>
      <c r="H7" s="5"/>
      <c r="I7" s="9"/>
      <c r="J7" s="10"/>
      <c r="K7" s="6"/>
      <c r="L7" s="7"/>
    </row>
    <row r="8" spans="1:18" s="19" customFormat="1" ht="18" customHeight="1" x14ac:dyDescent="0.25">
      <c r="B8" s="8"/>
      <c r="C8" s="20"/>
      <c r="D8" s="8"/>
      <c r="E8" s="21"/>
      <c r="F8" s="21"/>
      <c r="G8" s="21"/>
      <c r="H8" s="21"/>
      <c r="I8" s="21"/>
    </row>
    <row r="9" spans="1:18" x14ac:dyDescent="0.25">
      <c r="B9" s="22" t="s">
        <v>15</v>
      </c>
      <c r="C9" s="45"/>
      <c r="D9" s="46"/>
    </row>
    <row r="10" spans="1:18" s="23" customFormat="1" x14ac:dyDescent="0.25">
      <c r="A10" s="8"/>
      <c r="B10" s="47" t="s">
        <v>17</v>
      </c>
      <c r="C10" s="24" t="s">
        <v>18</v>
      </c>
      <c r="D10" s="47" t="s">
        <v>19</v>
      </c>
      <c r="J10" s="8"/>
      <c r="K10" s="8"/>
      <c r="L10" s="8"/>
      <c r="M10" s="8"/>
      <c r="N10" s="8"/>
      <c r="O10" s="8"/>
      <c r="P10" s="8"/>
      <c r="Q10" s="8"/>
      <c r="R10" s="8"/>
    </row>
    <row r="11" spans="1:18" s="23" customFormat="1" x14ac:dyDescent="0.25">
      <c r="A11" s="8"/>
      <c r="B11" s="49" t="s">
        <v>22</v>
      </c>
      <c r="C11" s="48">
        <v>67.319999999999993</v>
      </c>
      <c r="D11" s="48">
        <v>140</v>
      </c>
      <c r="J11" s="8"/>
      <c r="K11" s="8"/>
      <c r="L11" s="8"/>
      <c r="M11" s="8"/>
      <c r="N11" s="8"/>
      <c r="O11" s="8"/>
      <c r="P11" s="8"/>
      <c r="Q11" s="8"/>
      <c r="R11" s="8"/>
    </row>
    <row r="12" spans="1:18" s="23" customFormat="1" x14ac:dyDescent="0.25">
      <c r="A12" s="8"/>
      <c r="B12" s="47" t="s">
        <v>16</v>
      </c>
      <c r="C12" s="24">
        <f>SUM(C11:C11)</f>
        <v>67.319999999999993</v>
      </c>
      <c r="D12" s="25">
        <f>SUM(D11:D11)</f>
        <v>140</v>
      </c>
      <c r="J12" s="8"/>
      <c r="K12" s="8"/>
      <c r="L12" s="8"/>
      <c r="M12" s="8"/>
      <c r="N12" s="8"/>
      <c r="O12" s="8"/>
      <c r="P12" s="8"/>
      <c r="Q12" s="8"/>
      <c r="R12" s="8"/>
    </row>
    <row r="13" spans="1:18" s="23" customFormat="1" x14ac:dyDescent="0.25">
      <c r="A13" s="8"/>
      <c r="B13" s="8"/>
      <c r="C13" s="20"/>
      <c r="D13" s="8"/>
      <c r="J13" s="8"/>
      <c r="K13" s="8"/>
      <c r="L13" s="8"/>
      <c r="M13" s="8"/>
      <c r="N13" s="8"/>
      <c r="O13" s="8"/>
      <c r="P13" s="8"/>
      <c r="Q13" s="8"/>
      <c r="R13" s="8"/>
    </row>
  </sheetData>
  <autoFilter ref="A3:L4"/>
  <mergeCells count="2">
    <mergeCell ref="A1:M1"/>
    <mergeCell ref="A5:E5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E26" sqref="E26"/>
    </sheetView>
  </sheetViews>
  <sheetFormatPr defaultRowHeight="15" x14ac:dyDescent="0.25"/>
  <cols>
    <col min="1" max="1" width="13.5703125" style="8" customWidth="1"/>
    <col min="2" max="2" width="65.7109375" style="8" customWidth="1"/>
    <col min="3" max="3" width="18" style="2" customWidth="1"/>
    <col min="4" max="4" width="24.7109375" style="8" customWidth="1"/>
    <col min="5" max="6" width="13.28515625" style="23" customWidth="1"/>
    <col min="7" max="7" width="12.7109375" style="23" customWidth="1"/>
    <col min="8" max="8" width="10" style="23" customWidth="1"/>
    <col min="9" max="9" width="13.85546875" style="23" customWidth="1"/>
    <col min="10" max="10" width="0" style="8" hidden="1" customWidth="1"/>
    <col min="11" max="11" width="10.85546875" style="8" customWidth="1"/>
    <col min="12" max="12" width="12.28515625" style="8" customWidth="1"/>
    <col min="13" max="13" width="10.7109375" style="8" customWidth="1"/>
    <col min="14" max="14" width="13.5703125" style="8" customWidth="1"/>
    <col min="15" max="15" width="12.85546875" style="8" customWidth="1"/>
    <col min="16" max="16" width="9.140625" style="8"/>
    <col min="17" max="17" width="12.5703125" style="8" customWidth="1"/>
    <col min="18" max="18" width="11.5703125" style="8" customWidth="1"/>
    <col min="19" max="16384" width="9.140625" style="8"/>
  </cols>
  <sheetData>
    <row r="1" spans="1:18" ht="21" x14ac:dyDescent="0.25">
      <c r="A1" s="69" t="s">
        <v>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8" x14ac:dyDescent="0.25">
      <c r="A2" s="1"/>
      <c r="B2" s="2"/>
      <c r="D2" s="2"/>
      <c r="E2" s="3"/>
      <c r="F2" s="3"/>
      <c r="G2" s="4"/>
      <c r="H2" s="5"/>
      <c r="I2" s="9"/>
      <c r="J2" s="10"/>
      <c r="K2" s="6"/>
      <c r="L2" s="7"/>
    </row>
    <row r="3" spans="1:18" s="11" customFormat="1" ht="47.25" x14ac:dyDescent="0.25">
      <c r="A3" s="26" t="s">
        <v>0</v>
      </c>
      <c r="B3" s="27" t="s">
        <v>1</v>
      </c>
      <c r="C3" s="27" t="s">
        <v>2</v>
      </c>
      <c r="D3" s="27" t="s">
        <v>3</v>
      </c>
      <c r="E3" s="28" t="s">
        <v>4</v>
      </c>
      <c r="F3" s="28" t="s">
        <v>5</v>
      </c>
      <c r="G3" s="29" t="s">
        <v>6</v>
      </c>
      <c r="H3" s="28" t="s">
        <v>7</v>
      </c>
      <c r="I3" s="30" t="s">
        <v>8</v>
      </c>
      <c r="J3" s="30" t="s">
        <v>9</v>
      </c>
      <c r="K3" s="32" t="s">
        <v>10</v>
      </c>
      <c r="L3" s="32" t="s">
        <v>11</v>
      </c>
      <c r="M3" s="33" t="s">
        <v>12</v>
      </c>
    </row>
    <row r="4" spans="1:18" s="11" customFormat="1" x14ac:dyDescent="0.25">
      <c r="A4" s="58" t="s">
        <v>23</v>
      </c>
      <c r="B4" s="59" t="s">
        <v>24</v>
      </c>
      <c r="C4" s="60" t="s">
        <v>25</v>
      </c>
      <c r="D4" s="59" t="s">
        <v>15</v>
      </c>
      <c r="E4" s="34">
        <v>1.1499999999999999</v>
      </c>
      <c r="F4" s="34">
        <v>1.1499999999999999</v>
      </c>
      <c r="G4" s="63">
        <v>1</v>
      </c>
      <c r="H4" s="64">
        <v>5</v>
      </c>
      <c r="I4" s="65">
        <f>H4*G4</f>
        <v>5</v>
      </c>
      <c r="J4" s="50"/>
      <c r="K4" s="38">
        <f>I4-F4</f>
        <v>3.85</v>
      </c>
      <c r="L4" s="39">
        <f>K4</f>
        <v>3.85</v>
      </c>
      <c r="M4" s="66" t="s">
        <v>26</v>
      </c>
    </row>
    <row r="5" spans="1:18" s="11" customFormat="1" x14ac:dyDescent="0.25">
      <c r="A5" s="58" t="s">
        <v>23</v>
      </c>
      <c r="B5" s="59" t="s">
        <v>27</v>
      </c>
      <c r="C5" s="60" t="s">
        <v>28</v>
      </c>
      <c r="D5" s="59" t="s">
        <v>15</v>
      </c>
      <c r="E5" s="34">
        <v>3.6</v>
      </c>
      <c r="F5" s="34">
        <v>7.2</v>
      </c>
      <c r="G5" s="63">
        <v>2</v>
      </c>
      <c r="H5" s="64">
        <v>5</v>
      </c>
      <c r="I5" s="65">
        <f>H5*G5</f>
        <v>10</v>
      </c>
      <c r="J5" s="50"/>
      <c r="K5" s="38">
        <f>I5-F5</f>
        <v>2.8</v>
      </c>
      <c r="L5" s="39">
        <f>L4+K5</f>
        <v>6.65</v>
      </c>
      <c r="M5" s="66" t="s">
        <v>26</v>
      </c>
    </row>
    <row r="6" spans="1:18" s="11" customFormat="1" x14ac:dyDescent="0.25">
      <c r="A6" s="58" t="s">
        <v>23</v>
      </c>
      <c r="B6" s="59" t="s">
        <v>29</v>
      </c>
      <c r="C6" s="60" t="s">
        <v>30</v>
      </c>
      <c r="D6" s="59" t="s">
        <v>15</v>
      </c>
      <c r="E6" s="34">
        <v>42.72</v>
      </c>
      <c r="F6" s="34">
        <v>42.72</v>
      </c>
      <c r="G6" s="63">
        <v>1</v>
      </c>
      <c r="H6" s="64">
        <v>70</v>
      </c>
      <c r="I6" s="65">
        <f>H6*G6</f>
        <v>70</v>
      </c>
      <c r="J6" s="50"/>
      <c r="K6" s="38">
        <f>I6-F6</f>
        <v>27.28</v>
      </c>
      <c r="L6" s="39">
        <f>L5+K6</f>
        <v>33.93</v>
      </c>
      <c r="M6" s="66" t="s">
        <v>26</v>
      </c>
    </row>
    <row r="7" spans="1:18" x14ac:dyDescent="0.25">
      <c r="A7" s="55" t="s">
        <v>31</v>
      </c>
      <c r="B7" s="56" t="s">
        <v>24</v>
      </c>
      <c r="C7" s="41" t="s">
        <v>25</v>
      </c>
      <c r="D7" s="57" t="s">
        <v>15</v>
      </c>
      <c r="E7" s="34">
        <v>1.1499999999999999</v>
      </c>
      <c r="F7" s="34">
        <v>2.2999999999999998</v>
      </c>
      <c r="G7" s="63">
        <v>2</v>
      </c>
      <c r="H7" s="64">
        <v>5</v>
      </c>
      <c r="I7" s="65">
        <f>H7*G7</f>
        <v>10</v>
      </c>
      <c r="J7" s="37">
        <v>4.8</v>
      </c>
      <c r="K7" s="38">
        <f>I7-F7</f>
        <v>7.7</v>
      </c>
      <c r="L7" s="39">
        <f>L6+K7</f>
        <v>41.63</v>
      </c>
      <c r="M7" s="67" t="s">
        <v>32</v>
      </c>
    </row>
    <row r="8" spans="1:18" s="17" customFormat="1" ht="18.75" customHeight="1" x14ac:dyDescent="0.25">
      <c r="A8" s="70" t="s">
        <v>16</v>
      </c>
      <c r="B8" s="71"/>
      <c r="C8" s="71"/>
      <c r="D8" s="71"/>
      <c r="E8" s="72"/>
      <c r="F8" s="51">
        <f>SUM(F4:F7)</f>
        <v>53.37</v>
      </c>
      <c r="G8" s="61">
        <f>SUM(G4:G7)</f>
        <v>6</v>
      </c>
      <c r="H8" s="52"/>
      <c r="I8" s="51">
        <f>SUM(I4:I7)</f>
        <v>95</v>
      </c>
      <c r="J8" s="53">
        <f>SUBTOTAL(9,J7:J7)</f>
        <v>4.8</v>
      </c>
      <c r="K8" s="53">
        <f>SUM(K4:K7)</f>
        <v>41.63</v>
      </c>
      <c r="L8" s="54"/>
    </row>
    <row r="9" spans="1:18" x14ac:dyDescent="0.25">
      <c r="A9" s="2"/>
      <c r="B9" s="2"/>
      <c r="D9" s="18"/>
      <c r="E9" s="3"/>
      <c r="F9" s="3"/>
      <c r="G9" s="4"/>
      <c r="H9" s="5"/>
      <c r="I9" s="9"/>
      <c r="J9" s="10"/>
      <c r="K9" s="6"/>
      <c r="L9" s="7"/>
    </row>
    <row r="10" spans="1:18" x14ac:dyDescent="0.25">
      <c r="A10" s="2"/>
      <c r="B10" s="2"/>
      <c r="D10" s="18"/>
      <c r="E10" s="3"/>
      <c r="F10" s="3"/>
      <c r="G10" s="4"/>
      <c r="H10" s="5"/>
      <c r="I10" s="9"/>
      <c r="J10" s="10"/>
      <c r="K10" s="6"/>
      <c r="L10" s="7"/>
    </row>
    <row r="11" spans="1:18" s="19" customFormat="1" ht="18" customHeight="1" x14ac:dyDescent="0.25">
      <c r="B11" s="8"/>
      <c r="C11" s="20"/>
      <c r="D11" s="8"/>
      <c r="E11" s="21"/>
      <c r="F11" s="21"/>
      <c r="G11" s="21"/>
      <c r="H11" s="21"/>
      <c r="I11" s="21"/>
    </row>
    <row r="12" spans="1:18" x14ac:dyDescent="0.25">
      <c r="B12" s="22" t="s">
        <v>15</v>
      </c>
      <c r="C12" s="45"/>
      <c r="D12" s="46"/>
    </row>
    <row r="13" spans="1:18" s="23" customFormat="1" x14ac:dyDescent="0.25">
      <c r="A13" s="8"/>
      <c r="B13" s="47" t="s">
        <v>17</v>
      </c>
      <c r="C13" s="24" t="s">
        <v>18</v>
      </c>
      <c r="D13" s="47" t="s">
        <v>19</v>
      </c>
      <c r="J13" s="8"/>
      <c r="K13" s="8"/>
      <c r="L13" s="8"/>
      <c r="M13" s="8"/>
      <c r="N13" s="8"/>
      <c r="O13" s="8"/>
      <c r="P13" s="8"/>
      <c r="Q13" s="8"/>
      <c r="R13" s="8"/>
    </row>
    <row r="14" spans="1:18" s="23" customFormat="1" x14ac:dyDescent="0.25">
      <c r="A14" s="8"/>
      <c r="B14" s="49" t="s">
        <v>34</v>
      </c>
      <c r="C14" s="62">
        <v>3.45</v>
      </c>
      <c r="D14" s="62">
        <v>15</v>
      </c>
      <c r="J14" s="8"/>
      <c r="K14" s="8"/>
      <c r="L14" s="8"/>
      <c r="M14" s="8"/>
      <c r="N14" s="8"/>
      <c r="O14" s="8"/>
      <c r="P14" s="8"/>
      <c r="Q14" s="8"/>
      <c r="R14" s="8"/>
    </row>
    <row r="15" spans="1:18" s="23" customFormat="1" x14ac:dyDescent="0.25">
      <c r="A15" s="8"/>
      <c r="B15" s="49" t="s">
        <v>35</v>
      </c>
      <c r="C15" s="62">
        <v>7.2</v>
      </c>
      <c r="D15" s="62">
        <v>10</v>
      </c>
      <c r="J15" s="8"/>
      <c r="K15" s="8"/>
      <c r="L15" s="8"/>
      <c r="M15" s="8"/>
      <c r="N15" s="8"/>
      <c r="O15" s="8"/>
      <c r="P15" s="8"/>
      <c r="Q15" s="8"/>
      <c r="R15" s="8"/>
    </row>
    <row r="16" spans="1:18" s="23" customFormat="1" x14ac:dyDescent="0.25">
      <c r="A16" s="8"/>
      <c r="B16" s="49" t="s">
        <v>53</v>
      </c>
      <c r="C16" s="62">
        <v>42.72</v>
      </c>
      <c r="D16" s="48">
        <v>70</v>
      </c>
      <c r="J16" s="8"/>
      <c r="K16" s="8"/>
      <c r="L16" s="8"/>
      <c r="M16" s="8"/>
      <c r="N16" s="8"/>
      <c r="O16" s="8"/>
      <c r="P16" s="8"/>
      <c r="Q16" s="8"/>
      <c r="R16" s="8"/>
    </row>
    <row r="17" spans="1:18" s="23" customFormat="1" x14ac:dyDescent="0.25">
      <c r="A17" s="8"/>
      <c r="B17" s="47" t="s">
        <v>16</v>
      </c>
      <c r="C17" s="24">
        <f>SUM(C14:C16)</f>
        <v>53.37</v>
      </c>
      <c r="D17" s="25">
        <f>SUM(D14:D16)</f>
        <v>95</v>
      </c>
      <c r="L17" s="8"/>
      <c r="M17" s="8"/>
      <c r="N17" s="8"/>
      <c r="O17" s="8"/>
      <c r="P17" s="8"/>
      <c r="Q17" s="8"/>
      <c r="R17" s="8"/>
    </row>
    <row r="18" spans="1:18" s="23" customFormat="1" x14ac:dyDescent="0.25">
      <c r="A18" s="8"/>
      <c r="B18" s="8"/>
      <c r="C18" s="20"/>
      <c r="D18" s="8"/>
      <c r="L18" s="8"/>
      <c r="M18" s="8"/>
      <c r="N18" s="8"/>
      <c r="O18" s="8"/>
      <c r="P18" s="8"/>
      <c r="Q18" s="8"/>
      <c r="R18" s="8"/>
    </row>
  </sheetData>
  <autoFilter ref="A3:L7"/>
  <mergeCells count="2">
    <mergeCell ref="A1:M1"/>
    <mergeCell ref="A8:E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K17" sqref="K17"/>
    </sheetView>
  </sheetViews>
  <sheetFormatPr defaultRowHeight="15" x14ac:dyDescent="0.25"/>
  <cols>
    <col min="1" max="1" width="13.5703125" style="8" customWidth="1"/>
    <col min="2" max="2" width="65.7109375" style="8" customWidth="1"/>
    <col min="3" max="3" width="18" style="2" customWidth="1"/>
    <col min="4" max="4" width="24.7109375" style="8" customWidth="1"/>
    <col min="5" max="6" width="13.28515625" style="23" customWidth="1"/>
    <col min="7" max="7" width="12.7109375" style="23" customWidth="1"/>
    <col min="8" max="8" width="10" style="23" customWidth="1"/>
    <col min="9" max="9" width="13.85546875" style="23" customWidth="1"/>
    <col min="10" max="10" width="0" style="8" hidden="1" customWidth="1"/>
    <col min="11" max="11" width="10.85546875" style="8" customWidth="1"/>
    <col min="12" max="12" width="12.28515625" style="8" customWidth="1"/>
    <col min="13" max="13" width="10.7109375" style="8" customWidth="1"/>
    <col min="14" max="14" width="13.5703125" style="8" customWidth="1"/>
    <col min="15" max="15" width="12.85546875" style="8" customWidth="1"/>
    <col min="16" max="16" width="9.140625" style="8"/>
    <col min="17" max="17" width="12.5703125" style="8" customWidth="1"/>
    <col min="18" max="18" width="11.5703125" style="8" customWidth="1"/>
    <col min="19" max="16384" width="9.140625" style="8"/>
  </cols>
  <sheetData>
    <row r="1" spans="1:18" ht="21" x14ac:dyDescent="0.25">
      <c r="A1" s="69" t="s">
        <v>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8" x14ac:dyDescent="0.25">
      <c r="A2" s="1"/>
      <c r="B2" s="2"/>
      <c r="D2" s="2"/>
      <c r="E2" s="3"/>
      <c r="F2" s="3"/>
      <c r="G2" s="4"/>
      <c r="H2" s="5"/>
      <c r="I2" s="9"/>
      <c r="J2" s="10"/>
      <c r="K2" s="6"/>
      <c r="L2" s="7"/>
    </row>
    <row r="3" spans="1:18" s="11" customFormat="1" ht="47.25" x14ac:dyDescent="0.25">
      <c r="A3" s="26" t="s">
        <v>0</v>
      </c>
      <c r="B3" s="27" t="s">
        <v>1</v>
      </c>
      <c r="C3" s="27" t="s">
        <v>2</v>
      </c>
      <c r="D3" s="27" t="s">
        <v>3</v>
      </c>
      <c r="E3" s="28" t="s">
        <v>4</v>
      </c>
      <c r="F3" s="28" t="s">
        <v>5</v>
      </c>
      <c r="G3" s="29" t="s">
        <v>6</v>
      </c>
      <c r="H3" s="28" t="s">
        <v>7</v>
      </c>
      <c r="I3" s="30" t="s">
        <v>8</v>
      </c>
      <c r="J3" s="30" t="s">
        <v>9</v>
      </c>
      <c r="K3" s="32" t="s">
        <v>10</v>
      </c>
      <c r="L3" s="32" t="s">
        <v>11</v>
      </c>
      <c r="M3" s="33" t="s">
        <v>12</v>
      </c>
    </row>
    <row r="4" spans="1:18" s="11" customFormat="1" x14ac:dyDescent="0.25">
      <c r="A4" s="58">
        <v>44532</v>
      </c>
      <c r="B4" s="44" t="s">
        <v>44</v>
      </c>
      <c r="C4" s="41" t="s">
        <v>41</v>
      </c>
      <c r="D4" s="44" t="s">
        <v>45</v>
      </c>
      <c r="E4" s="34">
        <v>52.5</v>
      </c>
      <c r="F4" s="34">
        <v>52.5</v>
      </c>
      <c r="G4" s="73">
        <v>1</v>
      </c>
      <c r="H4" s="79">
        <v>75</v>
      </c>
      <c r="I4" s="37">
        <v>75</v>
      </c>
      <c r="J4" s="37"/>
      <c r="K4" s="38">
        <v>22.5</v>
      </c>
      <c r="L4" s="39">
        <v>22.5</v>
      </c>
      <c r="M4" s="68" t="s">
        <v>48</v>
      </c>
    </row>
    <row r="5" spans="1:18" s="17" customFormat="1" ht="18.75" customHeight="1" x14ac:dyDescent="0.25">
      <c r="A5" s="58">
        <v>44532</v>
      </c>
      <c r="B5" s="81" t="s">
        <v>40</v>
      </c>
      <c r="C5" s="41" t="s">
        <v>41</v>
      </c>
      <c r="D5" s="44" t="s">
        <v>42</v>
      </c>
      <c r="E5" s="34">
        <v>31.2</v>
      </c>
      <c r="F5" s="34">
        <f t="shared" ref="F5" si="0">E5*G5</f>
        <v>31.2</v>
      </c>
      <c r="G5" s="73">
        <v>1</v>
      </c>
      <c r="H5" s="79">
        <v>39</v>
      </c>
      <c r="I5" s="37">
        <f t="shared" ref="I5" si="1">H5*G5</f>
        <v>39</v>
      </c>
      <c r="J5" s="37"/>
      <c r="K5" s="38">
        <f t="shared" ref="K5" si="2">I5-F5</f>
        <v>7.8000000000000007</v>
      </c>
      <c r="L5" s="39">
        <f>L4+K5</f>
        <v>30.3</v>
      </c>
      <c r="M5" s="68" t="s">
        <v>48</v>
      </c>
    </row>
    <row r="6" spans="1:18" x14ac:dyDescent="0.25">
      <c r="A6" s="58">
        <v>44532</v>
      </c>
      <c r="B6" s="81" t="s">
        <v>43</v>
      </c>
      <c r="C6" s="41" t="s">
        <v>41</v>
      </c>
      <c r="D6" s="44" t="s">
        <v>42</v>
      </c>
      <c r="E6" s="34">
        <v>31.2</v>
      </c>
      <c r="F6" s="34">
        <f t="shared" ref="F6" si="3">E6*G6</f>
        <v>31.2</v>
      </c>
      <c r="G6" s="73">
        <v>1</v>
      </c>
      <c r="H6" s="79">
        <v>39</v>
      </c>
      <c r="I6" s="37">
        <f t="shared" ref="I6" si="4">H6*G6</f>
        <v>39</v>
      </c>
      <c r="J6" s="37"/>
      <c r="K6" s="38">
        <f t="shared" ref="K6" si="5">I6-F6</f>
        <v>7.8000000000000007</v>
      </c>
      <c r="L6" s="39">
        <f>L5+K6</f>
        <v>38.1</v>
      </c>
      <c r="M6" s="68" t="s">
        <v>48</v>
      </c>
    </row>
    <row r="7" spans="1:18" s="19" customFormat="1" ht="18" customHeight="1" x14ac:dyDescent="0.25">
      <c r="A7" s="58">
        <v>44532</v>
      </c>
      <c r="B7" s="56" t="s">
        <v>46</v>
      </c>
      <c r="C7" s="41" t="s">
        <v>41</v>
      </c>
      <c r="D7" s="57" t="s">
        <v>47</v>
      </c>
      <c r="E7" s="34">
        <v>40</v>
      </c>
      <c r="F7" s="34">
        <v>40</v>
      </c>
      <c r="G7" s="63">
        <v>1</v>
      </c>
      <c r="H7" s="64">
        <v>49.9</v>
      </c>
      <c r="I7" s="65">
        <v>49.9</v>
      </c>
      <c r="J7" s="37">
        <v>9.9</v>
      </c>
      <c r="K7" s="38">
        <v>9.9</v>
      </c>
      <c r="L7" s="39">
        <f>L6+K7</f>
        <v>48</v>
      </c>
      <c r="M7" s="68" t="s">
        <v>48</v>
      </c>
    </row>
    <row r="8" spans="1:18" x14ac:dyDescent="0.25">
      <c r="A8" s="58">
        <v>44537</v>
      </c>
      <c r="B8" s="43" t="s">
        <v>37</v>
      </c>
      <c r="C8" s="41" t="s">
        <v>14</v>
      </c>
      <c r="D8" s="59" t="s">
        <v>15</v>
      </c>
      <c r="E8" s="34">
        <v>4.1900000000000004</v>
      </c>
      <c r="F8" s="34">
        <v>4.1900000000000004</v>
      </c>
      <c r="G8" s="63">
        <v>1</v>
      </c>
      <c r="H8" s="64">
        <v>10</v>
      </c>
      <c r="I8" s="65">
        <f>H8*G8</f>
        <v>10</v>
      </c>
      <c r="J8" s="50"/>
      <c r="K8" s="38">
        <f>I8-F8</f>
        <v>5.81</v>
      </c>
      <c r="L8" s="39">
        <f>L7+K8</f>
        <v>53.81</v>
      </c>
      <c r="M8" s="68" t="s">
        <v>38</v>
      </c>
    </row>
    <row r="9" spans="1:18" s="23" customFormat="1" ht="15.75" x14ac:dyDescent="0.25">
      <c r="A9" s="70" t="s">
        <v>16</v>
      </c>
      <c r="B9" s="71"/>
      <c r="C9" s="71"/>
      <c r="D9" s="71"/>
      <c r="E9" s="72"/>
      <c r="F9" s="51">
        <f>SUM(F4:F8)</f>
        <v>159.09</v>
      </c>
      <c r="G9" s="61">
        <f>SUM(G4:G8)</f>
        <v>5</v>
      </c>
      <c r="H9" s="52"/>
      <c r="I9" s="51">
        <f>SUM(I4:I8)</f>
        <v>212.9</v>
      </c>
      <c r="J9" s="53" t="e">
        <f>SUBTOTAL(9,#REF!)</f>
        <v>#REF!</v>
      </c>
      <c r="K9" s="53">
        <f>SUM(K4:K8)</f>
        <v>53.81</v>
      </c>
      <c r="L9" s="54"/>
      <c r="M9" s="80"/>
      <c r="N9" s="8"/>
      <c r="O9" s="8"/>
      <c r="P9" s="8"/>
      <c r="Q9" s="8"/>
      <c r="R9" s="8"/>
    </row>
    <row r="10" spans="1:18" s="23" customFormat="1" x14ac:dyDescent="0.25">
      <c r="A10" s="2"/>
      <c r="B10" s="2"/>
      <c r="C10" s="2"/>
      <c r="D10" s="18"/>
      <c r="E10" s="3"/>
      <c r="F10" s="3"/>
      <c r="G10" s="4"/>
      <c r="H10" s="5"/>
      <c r="I10" s="9"/>
      <c r="J10" s="10"/>
      <c r="K10" s="6"/>
      <c r="L10" s="7"/>
      <c r="M10" s="8"/>
      <c r="N10" s="8"/>
      <c r="O10" s="8"/>
      <c r="P10" s="8"/>
      <c r="Q10" s="8"/>
      <c r="R10" s="8"/>
    </row>
    <row r="11" spans="1:18" s="23" customFormat="1" x14ac:dyDescent="0.25">
      <c r="A11" s="2"/>
      <c r="B11" s="2"/>
      <c r="C11" s="2"/>
      <c r="D11" s="18"/>
      <c r="E11" s="3"/>
      <c r="F11" s="3"/>
      <c r="G11" s="4"/>
      <c r="H11" s="5"/>
      <c r="I11" s="9"/>
      <c r="J11" s="10"/>
      <c r="K11" s="6"/>
      <c r="L11" s="7"/>
      <c r="M11" s="8"/>
      <c r="N11" s="8"/>
      <c r="O11" s="8"/>
      <c r="P11" s="8"/>
      <c r="Q11" s="8"/>
      <c r="R11" s="8"/>
    </row>
    <row r="12" spans="1:18" s="23" customFormat="1" x14ac:dyDescent="0.25">
      <c r="A12" s="19"/>
      <c r="B12" s="8"/>
      <c r="C12" s="20"/>
      <c r="D12" s="8"/>
      <c r="E12" s="21"/>
      <c r="F12" s="21"/>
      <c r="G12" s="21"/>
      <c r="H12" s="21"/>
      <c r="I12" s="21"/>
      <c r="J12" s="19"/>
      <c r="K12" s="19"/>
      <c r="L12" s="19"/>
      <c r="M12" s="19"/>
      <c r="N12" s="8"/>
      <c r="O12" s="8"/>
      <c r="P12" s="8"/>
      <c r="Q12" s="8"/>
      <c r="R12" s="8"/>
    </row>
    <row r="13" spans="1:18" s="23" customFormat="1" x14ac:dyDescent="0.25">
      <c r="A13" s="8"/>
      <c r="B13" s="76" t="s">
        <v>15</v>
      </c>
      <c r="C13" s="45"/>
      <c r="D13" s="46"/>
      <c r="J13" s="8"/>
      <c r="K13" s="8"/>
      <c r="L13" s="8"/>
      <c r="M13" s="8"/>
      <c r="N13" s="8"/>
      <c r="O13" s="8"/>
      <c r="P13" s="8"/>
      <c r="Q13" s="8"/>
      <c r="R13" s="8"/>
    </row>
    <row r="14" spans="1:18" s="23" customFormat="1" x14ac:dyDescent="0.25">
      <c r="A14" s="8"/>
      <c r="B14" s="47" t="s">
        <v>17</v>
      </c>
      <c r="C14" s="75" t="s">
        <v>18</v>
      </c>
      <c r="D14" s="47" t="s">
        <v>19</v>
      </c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25">
      <c r="B15" s="78" t="s">
        <v>39</v>
      </c>
      <c r="C15" s="62">
        <v>4.1900000000000004</v>
      </c>
      <c r="D15" s="62">
        <v>10</v>
      </c>
    </row>
    <row r="16" spans="1:18" x14ac:dyDescent="0.25">
      <c r="B16" s="47" t="s">
        <v>16</v>
      </c>
      <c r="C16" s="75">
        <f>SUM(C15:C15)</f>
        <v>4.1900000000000004</v>
      </c>
      <c r="D16" s="74">
        <f>SUM(D15:D15)</f>
        <v>10</v>
      </c>
    </row>
    <row r="17" spans="2:11" x14ac:dyDescent="0.25">
      <c r="B17" s="84"/>
      <c r="C17" s="85"/>
      <c r="D17" s="84"/>
    </row>
    <row r="18" spans="2:11" x14ac:dyDescent="0.25">
      <c r="B18" s="76" t="s">
        <v>51</v>
      </c>
      <c r="C18" s="45"/>
      <c r="D18" s="46"/>
      <c r="J18" s="23"/>
      <c r="K18" s="23"/>
    </row>
    <row r="19" spans="2:11" x14ac:dyDescent="0.25">
      <c r="B19" s="47" t="s">
        <v>17</v>
      </c>
      <c r="C19" s="75" t="s">
        <v>18</v>
      </c>
      <c r="D19" s="47" t="s">
        <v>19</v>
      </c>
      <c r="J19" s="23"/>
      <c r="K19" s="23"/>
    </row>
    <row r="20" spans="2:11" x14ac:dyDescent="0.25">
      <c r="B20" s="78" t="s">
        <v>50</v>
      </c>
      <c r="C20" s="48">
        <v>52.5</v>
      </c>
      <c r="D20" s="86">
        <v>75</v>
      </c>
    </row>
    <row r="21" spans="2:11" x14ac:dyDescent="0.25">
      <c r="B21" s="47" t="s">
        <v>16</v>
      </c>
      <c r="C21" s="75">
        <f>SUM(C20:C20)</f>
        <v>52.5</v>
      </c>
      <c r="D21" s="74">
        <f>SUM(D20:D20)</f>
        <v>75</v>
      </c>
    </row>
    <row r="22" spans="2:11" x14ac:dyDescent="0.25">
      <c r="B22" s="84"/>
      <c r="C22" s="77"/>
      <c r="D22" s="84"/>
    </row>
    <row r="23" spans="2:11" x14ac:dyDescent="0.25">
      <c r="B23" s="76" t="s">
        <v>49</v>
      </c>
      <c r="C23" s="45"/>
      <c r="D23" s="46"/>
    </row>
    <row r="24" spans="2:11" x14ac:dyDescent="0.25">
      <c r="B24" s="47" t="s">
        <v>17</v>
      </c>
      <c r="C24" s="75" t="s">
        <v>18</v>
      </c>
      <c r="D24" s="47" t="s">
        <v>19</v>
      </c>
    </row>
    <row r="25" spans="2:11" x14ac:dyDescent="0.25">
      <c r="B25" s="78" t="s">
        <v>54</v>
      </c>
      <c r="C25" s="62">
        <v>62.4</v>
      </c>
      <c r="D25" s="87">
        <v>78</v>
      </c>
    </row>
    <row r="26" spans="2:11" x14ac:dyDescent="0.25">
      <c r="B26" s="47" t="s">
        <v>16</v>
      </c>
      <c r="C26" s="75">
        <f>SUM(C25:C25)</f>
        <v>62.4</v>
      </c>
      <c r="D26" s="74">
        <f>SUM(D25:D25)</f>
        <v>78</v>
      </c>
    </row>
    <row r="27" spans="2:11" x14ac:dyDescent="0.25">
      <c r="B27" s="84"/>
      <c r="C27" s="77"/>
      <c r="D27" s="84"/>
    </row>
    <row r="28" spans="2:11" x14ac:dyDescent="0.25">
      <c r="B28" s="88" t="s">
        <v>47</v>
      </c>
      <c r="C28" s="89"/>
      <c r="D28" s="88"/>
    </row>
    <row r="29" spans="2:11" x14ac:dyDescent="0.25">
      <c r="B29" s="47" t="s">
        <v>17</v>
      </c>
      <c r="C29" s="47" t="s">
        <v>52</v>
      </c>
      <c r="D29" s="47" t="s">
        <v>19</v>
      </c>
    </row>
    <row r="30" spans="2:11" x14ac:dyDescent="0.25">
      <c r="B30" s="78" t="s">
        <v>55</v>
      </c>
      <c r="C30" s="83">
        <v>40</v>
      </c>
      <c r="D30" s="83">
        <v>49.9</v>
      </c>
    </row>
    <row r="31" spans="2:11" x14ac:dyDescent="0.25">
      <c r="B31" s="47" t="s">
        <v>16</v>
      </c>
      <c r="C31" s="82">
        <v>40</v>
      </c>
      <c r="D31" s="82">
        <v>49.9</v>
      </c>
    </row>
  </sheetData>
  <autoFilter ref="A3:L8"/>
  <mergeCells count="2">
    <mergeCell ref="A1:M1"/>
    <mergeCell ref="A9:E9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March 2021 </vt:lpstr>
      <vt:lpstr>November 2021</vt:lpstr>
      <vt:lpstr>December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dcterms:created xsi:type="dcterms:W3CDTF">2021-04-02T01:11:50Z</dcterms:created>
  <dcterms:modified xsi:type="dcterms:W3CDTF">2022-01-07T03:59:48Z</dcterms:modified>
</cp:coreProperties>
</file>