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2435"/>
  </bookViews>
  <sheets>
    <sheet name="Licensed Hotel" sheetId="7" r:id="rId1"/>
    <sheet name="Non-Licensed Hotel" sheetId="2" r:id="rId2"/>
    <sheet name="Closed Hotel" sheetId="10" r:id="rId3"/>
  </sheets>
  <definedNames>
    <definedName name="_xlnm.Print_Area" localSheetId="0">'Licensed Hotel'!$A$1:$T$265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1" i="10" l="1"/>
  <c r="A16" i="10"/>
  <c r="M395" i="7"/>
  <c r="M394" i="7"/>
  <c r="A396" i="7"/>
  <c r="A395" i="7"/>
  <c r="A394" i="7"/>
  <c r="M190" i="7" l="1"/>
  <c r="M64" i="10" l="1"/>
  <c r="L64" i="10"/>
  <c r="K64" i="10"/>
  <c r="J64" i="10"/>
  <c r="I64" i="10"/>
  <c r="H64" i="10"/>
  <c r="G64" i="10"/>
  <c r="F64" i="10"/>
  <c r="E64" i="10"/>
  <c r="D64" i="10"/>
  <c r="C64" i="10"/>
  <c r="M63" i="10"/>
  <c r="L63" i="10"/>
  <c r="K63" i="10"/>
  <c r="J63" i="10"/>
  <c r="I63" i="10"/>
  <c r="H63" i="10"/>
  <c r="G63" i="10"/>
  <c r="F63" i="10"/>
  <c r="E63" i="10"/>
  <c r="D63" i="10"/>
  <c r="C63" i="10"/>
  <c r="L39" i="10"/>
  <c r="K39" i="10"/>
  <c r="J39" i="10"/>
  <c r="I39" i="10"/>
  <c r="H39" i="10"/>
  <c r="G39" i="10"/>
  <c r="F39" i="10"/>
  <c r="E39" i="10"/>
  <c r="D39" i="10"/>
  <c r="C39" i="10"/>
  <c r="L38" i="10"/>
  <c r="K38" i="10"/>
  <c r="J38" i="10"/>
  <c r="I38" i="10"/>
  <c r="H38" i="10"/>
  <c r="G38" i="10"/>
  <c r="F38" i="10"/>
  <c r="E38" i="10"/>
  <c r="D38" i="10"/>
  <c r="C38" i="10"/>
  <c r="M37" i="10"/>
  <c r="M16" i="10"/>
  <c r="M38" i="10" l="1"/>
  <c r="M39" i="10"/>
  <c r="L49" i="10"/>
  <c r="L48" i="10"/>
  <c r="K49" i="10"/>
  <c r="K48" i="10"/>
  <c r="J49" i="10"/>
  <c r="J48" i="10"/>
  <c r="I49" i="10"/>
  <c r="I48" i="10"/>
  <c r="H49" i="10"/>
  <c r="H48" i="10"/>
  <c r="G49" i="10"/>
  <c r="G48" i="10"/>
  <c r="F49" i="10"/>
  <c r="F48" i="10"/>
  <c r="E49" i="10"/>
  <c r="E48" i="10"/>
  <c r="D49" i="10"/>
  <c r="D48" i="10"/>
  <c r="C49" i="10"/>
  <c r="C48" i="10"/>
  <c r="L44" i="10"/>
  <c r="L43" i="10"/>
  <c r="K44" i="10"/>
  <c r="K43" i="10"/>
  <c r="J44" i="10"/>
  <c r="J43" i="10"/>
  <c r="I44" i="10"/>
  <c r="I43" i="10"/>
  <c r="H44" i="10"/>
  <c r="H43" i="10"/>
  <c r="G44" i="10"/>
  <c r="G43" i="10"/>
  <c r="F44" i="10"/>
  <c r="F43" i="10"/>
  <c r="E44" i="10"/>
  <c r="E43" i="10"/>
  <c r="D44" i="10"/>
  <c r="D43" i="10"/>
  <c r="C44" i="10"/>
  <c r="C43" i="10"/>
  <c r="L35" i="10"/>
  <c r="L34" i="10"/>
  <c r="K35" i="10"/>
  <c r="K34" i="10"/>
  <c r="J35" i="10"/>
  <c r="J34" i="10"/>
  <c r="I35" i="10"/>
  <c r="I34" i="10"/>
  <c r="H35" i="10"/>
  <c r="H34" i="10"/>
  <c r="G35" i="10"/>
  <c r="G34" i="10"/>
  <c r="F35" i="10"/>
  <c r="F34" i="10"/>
  <c r="E35" i="10"/>
  <c r="E34" i="10"/>
  <c r="D35" i="10"/>
  <c r="D34" i="10"/>
  <c r="C35" i="10"/>
  <c r="C34" i="10"/>
  <c r="L30" i="10"/>
  <c r="L29" i="10"/>
  <c r="K30" i="10"/>
  <c r="K29" i="10"/>
  <c r="J30" i="10"/>
  <c r="J29" i="10"/>
  <c r="I30" i="10"/>
  <c r="I29" i="10"/>
  <c r="H30" i="10"/>
  <c r="H29" i="10"/>
  <c r="G30" i="10"/>
  <c r="G29" i="10"/>
  <c r="F30" i="10"/>
  <c r="F29" i="10"/>
  <c r="E30" i="10"/>
  <c r="E29" i="10"/>
  <c r="D30" i="10"/>
  <c r="D29" i="10"/>
  <c r="C30" i="10"/>
  <c r="C29" i="10"/>
  <c r="L24" i="10"/>
  <c r="L23" i="10"/>
  <c r="K23" i="10"/>
  <c r="K24" i="10"/>
  <c r="J24" i="10"/>
  <c r="J23" i="10"/>
  <c r="I24" i="10"/>
  <c r="I23" i="10"/>
  <c r="H24" i="10"/>
  <c r="H23" i="10"/>
  <c r="G24" i="10"/>
  <c r="G23" i="10"/>
  <c r="F24" i="10"/>
  <c r="F23" i="10"/>
  <c r="E24" i="10"/>
  <c r="E23" i="10"/>
  <c r="D24" i="10"/>
  <c r="D23" i="10"/>
  <c r="C24" i="10"/>
  <c r="C23" i="10"/>
  <c r="L19" i="10"/>
  <c r="L18" i="10"/>
  <c r="K19" i="10"/>
  <c r="K18" i="10"/>
  <c r="J19" i="10"/>
  <c r="J18" i="10"/>
  <c r="I19" i="10"/>
  <c r="I18" i="10"/>
  <c r="H19" i="10"/>
  <c r="H18" i="10"/>
  <c r="G19" i="10"/>
  <c r="G18" i="10"/>
  <c r="F19" i="10"/>
  <c r="F18" i="10"/>
  <c r="E19" i="10"/>
  <c r="E18" i="10"/>
  <c r="D19" i="10"/>
  <c r="D18" i="10"/>
  <c r="C19" i="10"/>
  <c r="C18" i="10"/>
  <c r="K52" i="10"/>
  <c r="M47" i="10"/>
  <c r="M46" i="10"/>
  <c r="M41" i="10"/>
  <c r="M33" i="10"/>
  <c r="M32" i="10"/>
  <c r="M26" i="10"/>
  <c r="M21" i="10"/>
  <c r="M12" i="10"/>
  <c r="M13" i="10"/>
  <c r="M14" i="10"/>
  <c r="M11" i="10"/>
  <c r="M10" i="10"/>
  <c r="M15" i="10"/>
  <c r="M9" i="10"/>
  <c r="M8" i="10"/>
  <c r="M17" i="10"/>
  <c r="M7" i="10"/>
  <c r="M423" i="7"/>
  <c r="M422" i="7"/>
  <c r="M274" i="7"/>
  <c r="M273" i="7"/>
  <c r="M272" i="7"/>
  <c r="M271" i="7"/>
  <c r="M260" i="7"/>
  <c r="M259" i="7"/>
  <c r="M258" i="7"/>
  <c r="M257" i="7"/>
  <c r="M256" i="7"/>
  <c r="M254" i="7"/>
  <c r="M240" i="7"/>
  <c r="M239" i="7"/>
  <c r="M60" i="7"/>
  <c r="M59" i="7"/>
  <c r="M57" i="7"/>
  <c r="M56" i="7"/>
  <c r="M391" i="7"/>
  <c r="M360" i="7"/>
  <c r="M364" i="7"/>
  <c r="M187" i="7"/>
  <c r="M75" i="7"/>
  <c r="M183" i="7"/>
  <c r="M188" i="7"/>
  <c r="M311" i="7"/>
  <c r="M285" i="7"/>
  <c r="M41" i="7"/>
  <c r="M40" i="7"/>
  <c r="M174" i="7"/>
  <c r="M185" i="7"/>
  <c r="M38" i="7"/>
  <c r="M283" i="7"/>
  <c r="M310" i="7"/>
  <c r="M309" i="7"/>
  <c r="M363" i="7"/>
  <c r="M406" i="7"/>
  <c r="M405" i="7"/>
  <c r="M178" i="7"/>
  <c r="M186" i="7"/>
  <c r="M30" i="7"/>
  <c r="M206" i="7"/>
  <c r="M332" i="7"/>
  <c r="M205" i="7"/>
  <c r="M98" i="7"/>
  <c r="M312" i="7"/>
  <c r="M333" i="7"/>
  <c r="M184" i="7"/>
  <c r="M189" i="7"/>
  <c r="M108" i="7"/>
  <c r="M104" i="7"/>
  <c r="M106" i="7"/>
  <c r="M105" i="7"/>
  <c r="M42" i="7"/>
  <c r="M182" i="7"/>
  <c r="M39" i="7"/>
  <c r="M393" i="7"/>
  <c r="M404" i="7"/>
  <c r="M37" i="7"/>
  <c r="M103" i="7"/>
  <c r="M36" i="7"/>
  <c r="M181" i="7"/>
  <c r="M35" i="7"/>
  <c r="M34" i="7"/>
  <c r="M313" i="7"/>
  <c r="M102" i="7"/>
  <c r="M170" i="7"/>
  <c r="M180" i="7"/>
  <c r="M33" i="7"/>
  <c r="M122" i="7"/>
  <c r="M365" i="7"/>
  <c r="M18" i="10" l="1"/>
  <c r="M48" i="10"/>
  <c r="M49" i="10"/>
  <c r="M34" i="10"/>
  <c r="M35" i="10"/>
  <c r="M19" i="10"/>
  <c r="M179" i="7"/>
  <c r="M124" i="7" l="1"/>
  <c r="M177" i="7" l="1"/>
  <c r="M215" i="7"/>
  <c r="M214" i="7"/>
  <c r="M213" i="7"/>
  <c r="M212" i="7"/>
  <c r="L217" i="7"/>
  <c r="K217" i="7"/>
  <c r="J217" i="7"/>
  <c r="I217" i="7"/>
  <c r="H217" i="7"/>
  <c r="G217" i="7"/>
  <c r="F217" i="7"/>
  <c r="E217" i="7"/>
  <c r="D217" i="7"/>
  <c r="C217" i="7"/>
  <c r="L216" i="7"/>
  <c r="K216" i="7"/>
  <c r="J216" i="7"/>
  <c r="I216" i="7"/>
  <c r="H216" i="7"/>
  <c r="G216" i="7"/>
  <c r="F216" i="7"/>
  <c r="E216" i="7"/>
  <c r="D216" i="7"/>
  <c r="C216" i="7"/>
  <c r="L134" i="7"/>
  <c r="K134" i="7"/>
  <c r="J134" i="7"/>
  <c r="I134" i="7"/>
  <c r="H134" i="7"/>
  <c r="G134" i="7"/>
  <c r="F134" i="7"/>
  <c r="E134" i="7"/>
  <c r="D134" i="7"/>
  <c r="C134" i="7"/>
  <c r="L133" i="7"/>
  <c r="K133" i="7"/>
  <c r="J133" i="7"/>
  <c r="I133" i="7"/>
  <c r="H133" i="7"/>
  <c r="G133" i="7"/>
  <c r="F133" i="7"/>
  <c r="E133" i="7"/>
  <c r="D133" i="7"/>
  <c r="C133" i="7"/>
  <c r="M132" i="7"/>
  <c r="M131" i="7"/>
  <c r="M130" i="7"/>
  <c r="M129" i="7"/>
  <c r="M128" i="7"/>
  <c r="M241" i="7"/>
  <c r="M238" i="7"/>
  <c r="M234" i="7"/>
  <c r="M233" i="7"/>
  <c r="M229" i="7"/>
  <c r="M228" i="7"/>
  <c r="M227" i="7"/>
  <c r="M226" i="7"/>
  <c r="M222" i="7"/>
  <c r="M221" i="7"/>
  <c r="M220" i="7"/>
  <c r="M219" i="7"/>
  <c r="M208" i="7"/>
  <c r="M207" i="7"/>
  <c r="M204" i="7"/>
  <c r="M203" i="7"/>
  <c r="M202" i="7"/>
  <c r="M201" i="7"/>
  <c r="M200" i="7"/>
  <c r="M199" i="7"/>
  <c r="M198" i="7"/>
  <c r="M197" i="7"/>
  <c r="M196" i="7"/>
  <c r="M195" i="7"/>
  <c r="M123" i="7"/>
  <c r="M121" i="7"/>
  <c r="M120" i="7"/>
  <c r="M119" i="7"/>
  <c r="M118" i="7"/>
  <c r="M117" i="7"/>
  <c r="M116" i="7"/>
  <c r="M115" i="7"/>
  <c r="M114" i="7"/>
  <c r="M113" i="7"/>
  <c r="M58" i="7"/>
  <c r="M55" i="7"/>
  <c r="M54" i="7"/>
  <c r="M53" i="7"/>
  <c r="M52" i="7"/>
  <c r="M51" i="7"/>
  <c r="M50" i="7"/>
  <c r="M49" i="7"/>
  <c r="M48" i="7"/>
  <c r="M47" i="7"/>
  <c r="L62" i="7"/>
  <c r="K62" i="7"/>
  <c r="J62" i="7"/>
  <c r="I62" i="7"/>
  <c r="H62" i="7"/>
  <c r="G62" i="7"/>
  <c r="F62" i="7"/>
  <c r="E62" i="7"/>
  <c r="D62" i="7"/>
  <c r="C62" i="7"/>
  <c r="L61" i="7"/>
  <c r="K61" i="7"/>
  <c r="J61" i="7"/>
  <c r="I61" i="7"/>
  <c r="H61" i="7"/>
  <c r="G61" i="7"/>
  <c r="F61" i="7"/>
  <c r="E61" i="7"/>
  <c r="D61" i="7"/>
  <c r="C61" i="7"/>
  <c r="L126" i="7"/>
  <c r="K126" i="7"/>
  <c r="J126" i="7"/>
  <c r="I126" i="7"/>
  <c r="H126" i="7"/>
  <c r="G126" i="7"/>
  <c r="F126" i="7"/>
  <c r="E126" i="7"/>
  <c r="D126" i="7"/>
  <c r="C126" i="7"/>
  <c r="L125" i="7"/>
  <c r="K125" i="7"/>
  <c r="J125" i="7"/>
  <c r="I125" i="7"/>
  <c r="H125" i="7"/>
  <c r="G125" i="7"/>
  <c r="F125" i="7"/>
  <c r="E125" i="7"/>
  <c r="D125" i="7"/>
  <c r="C125" i="7"/>
  <c r="L243" i="7"/>
  <c r="K243" i="7"/>
  <c r="J243" i="7"/>
  <c r="I243" i="7"/>
  <c r="H243" i="7"/>
  <c r="G243" i="7"/>
  <c r="F243" i="7"/>
  <c r="E243" i="7"/>
  <c r="D243" i="7"/>
  <c r="C243" i="7"/>
  <c r="L242" i="7"/>
  <c r="K242" i="7"/>
  <c r="J242" i="7"/>
  <c r="I242" i="7"/>
  <c r="H242" i="7"/>
  <c r="G242" i="7"/>
  <c r="F242" i="7"/>
  <c r="E242" i="7"/>
  <c r="D242" i="7"/>
  <c r="C242" i="7"/>
  <c r="L236" i="7"/>
  <c r="K236" i="7"/>
  <c r="J236" i="7"/>
  <c r="I236" i="7"/>
  <c r="H236" i="7"/>
  <c r="G236" i="7"/>
  <c r="F236" i="7"/>
  <c r="E236" i="7"/>
  <c r="D236" i="7"/>
  <c r="C236" i="7"/>
  <c r="L235" i="7"/>
  <c r="K235" i="7"/>
  <c r="J235" i="7"/>
  <c r="I235" i="7"/>
  <c r="H235" i="7"/>
  <c r="G235" i="7"/>
  <c r="F235" i="7"/>
  <c r="E235" i="7"/>
  <c r="D235" i="7"/>
  <c r="C235" i="7"/>
  <c r="L231" i="7"/>
  <c r="K231" i="7"/>
  <c r="J231" i="7"/>
  <c r="I231" i="7"/>
  <c r="H231" i="7"/>
  <c r="G231" i="7"/>
  <c r="F231" i="7"/>
  <c r="E231" i="7"/>
  <c r="D231" i="7"/>
  <c r="C231" i="7"/>
  <c r="L230" i="7"/>
  <c r="K230" i="7"/>
  <c r="J230" i="7"/>
  <c r="I230" i="7"/>
  <c r="H230" i="7"/>
  <c r="G230" i="7"/>
  <c r="F230" i="7"/>
  <c r="E230" i="7"/>
  <c r="D230" i="7"/>
  <c r="C230" i="7"/>
  <c r="L224" i="7"/>
  <c r="K224" i="7"/>
  <c r="J224" i="7"/>
  <c r="I224" i="7"/>
  <c r="H224" i="7"/>
  <c r="G224" i="7"/>
  <c r="F224" i="7"/>
  <c r="E224" i="7"/>
  <c r="D224" i="7"/>
  <c r="C224" i="7"/>
  <c r="L223" i="7"/>
  <c r="K223" i="7"/>
  <c r="J223" i="7"/>
  <c r="I223" i="7"/>
  <c r="H223" i="7"/>
  <c r="G223" i="7"/>
  <c r="F223" i="7"/>
  <c r="E223" i="7"/>
  <c r="D223" i="7"/>
  <c r="C223" i="7"/>
  <c r="L210" i="7"/>
  <c r="K210" i="7"/>
  <c r="J210" i="7"/>
  <c r="I210" i="7"/>
  <c r="H210" i="7"/>
  <c r="G210" i="7"/>
  <c r="F210" i="7"/>
  <c r="E210" i="7"/>
  <c r="D210" i="7"/>
  <c r="C210" i="7"/>
  <c r="L209" i="7"/>
  <c r="K209" i="7"/>
  <c r="J209" i="7"/>
  <c r="I209" i="7"/>
  <c r="H209" i="7"/>
  <c r="G209" i="7"/>
  <c r="F209" i="7"/>
  <c r="E209" i="7"/>
  <c r="D209" i="7"/>
  <c r="C209" i="7"/>
  <c r="M245" i="7"/>
  <c r="M246" i="7"/>
  <c r="M247" i="7"/>
  <c r="M248" i="7"/>
  <c r="M249" i="7"/>
  <c r="M250" i="7"/>
  <c r="M251" i="7"/>
  <c r="M252" i="7"/>
  <c r="M253" i="7"/>
  <c r="M255" i="7"/>
  <c r="M261" i="7"/>
  <c r="M125" i="7" l="1"/>
  <c r="M216" i="7"/>
  <c r="M217" i="7"/>
  <c r="M133" i="7"/>
  <c r="M134" i="7"/>
  <c r="M62" i="7"/>
  <c r="M61" i="7"/>
  <c r="M126" i="7"/>
  <c r="M242" i="7"/>
  <c r="M243" i="7"/>
  <c r="M235" i="7"/>
  <c r="M236" i="7"/>
  <c r="M230" i="7"/>
  <c r="M231" i="7"/>
  <c r="M223" i="7"/>
  <c r="M224" i="7"/>
  <c r="M210" i="7"/>
  <c r="M209" i="7"/>
  <c r="M101" i="7"/>
  <c r="M100" i="7"/>
  <c r="M99" i="7"/>
  <c r="M96" i="7"/>
  <c r="M31" i="7"/>
  <c r="M29" i="7"/>
  <c r="M28" i="7"/>
  <c r="M27" i="7"/>
  <c r="A6" i="10" l="1"/>
  <c r="A7" i="10" s="1"/>
  <c r="A8" i="10" l="1"/>
  <c r="A9" i="10" s="1"/>
  <c r="L61" i="10"/>
  <c r="K61" i="10"/>
  <c r="J61" i="10"/>
  <c r="I61" i="10"/>
  <c r="H61" i="10"/>
  <c r="G61" i="10"/>
  <c r="F61" i="10"/>
  <c r="E61" i="10"/>
  <c r="D61" i="10"/>
  <c r="C61" i="10"/>
  <c r="L60" i="10"/>
  <c r="K60" i="10"/>
  <c r="J60" i="10"/>
  <c r="I60" i="10"/>
  <c r="H60" i="10"/>
  <c r="G60" i="10"/>
  <c r="F60" i="10"/>
  <c r="E60" i="10"/>
  <c r="D60" i="10"/>
  <c r="C60" i="10"/>
  <c r="M59" i="10"/>
  <c r="L57" i="10"/>
  <c r="K57" i="10"/>
  <c r="J57" i="10"/>
  <c r="I57" i="10"/>
  <c r="H57" i="10"/>
  <c r="G57" i="10"/>
  <c r="F57" i="10"/>
  <c r="E57" i="10"/>
  <c r="D57" i="10"/>
  <c r="C57" i="10"/>
  <c r="L56" i="10"/>
  <c r="K56" i="10"/>
  <c r="J56" i="10"/>
  <c r="I56" i="10"/>
  <c r="H56" i="10"/>
  <c r="G56" i="10"/>
  <c r="F56" i="10"/>
  <c r="E56" i="10"/>
  <c r="D56" i="10"/>
  <c r="C56" i="10"/>
  <c r="M55" i="10"/>
  <c r="L53" i="10"/>
  <c r="K53" i="10"/>
  <c r="J53" i="10"/>
  <c r="I53" i="10"/>
  <c r="H53" i="10"/>
  <c r="G53" i="10"/>
  <c r="F53" i="10"/>
  <c r="E53" i="10"/>
  <c r="D53" i="10"/>
  <c r="C53" i="10"/>
  <c r="L52" i="10"/>
  <c r="J52" i="10"/>
  <c r="I52" i="10"/>
  <c r="H52" i="10"/>
  <c r="G52" i="10"/>
  <c r="F52" i="10"/>
  <c r="E52" i="10"/>
  <c r="D52" i="10"/>
  <c r="C52" i="10"/>
  <c r="M51" i="10"/>
  <c r="M42" i="10"/>
  <c r="M28" i="10"/>
  <c r="M27" i="10"/>
  <c r="M22" i="10"/>
  <c r="M6" i="10"/>
  <c r="M5" i="10"/>
  <c r="R4" i="10" l="1"/>
  <c r="R20" i="10"/>
  <c r="R5" i="10"/>
  <c r="S7" i="10"/>
  <c r="R6" i="10"/>
  <c r="S8" i="10"/>
  <c r="R7" i="10"/>
  <c r="S13" i="10"/>
  <c r="R8" i="10"/>
  <c r="A10" i="10"/>
  <c r="A11" i="10" s="1"/>
  <c r="A12" i="10" s="1"/>
  <c r="A13" i="10" s="1"/>
  <c r="A14" i="10" s="1"/>
  <c r="A15" i="10" s="1"/>
  <c r="S4" i="10"/>
  <c r="S14" i="10"/>
  <c r="S15" i="10"/>
  <c r="R13" i="10"/>
  <c r="S20" i="10"/>
  <c r="R14" i="10"/>
  <c r="S5" i="10"/>
  <c r="R15" i="10"/>
  <c r="S6" i="10"/>
  <c r="M43" i="10"/>
  <c r="M57" i="10"/>
  <c r="M56" i="10"/>
  <c r="M53" i="10"/>
  <c r="M44" i="10"/>
  <c r="M30" i="10"/>
  <c r="M29" i="10"/>
  <c r="M24" i="10"/>
  <c r="M23" i="10"/>
  <c r="M52" i="10"/>
  <c r="M61" i="10"/>
  <c r="M60" i="10"/>
  <c r="L430" i="7"/>
  <c r="K430" i="7"/>
  <c r="J430" i="7"/>
  <c r="I430" i="7"/>
  <c r="H430" i="7"/>
  <c r="G430" i="7"/>
  <c r="F430" i="7"/>
  <c r="E430" i="7"/>
  <c r="D430" i="7"/>
  <c r="C430" i="7"/>
  <c r="L429" i="7"/>
  <c r="K429" i="7"/>
  <c r="J429" i="7"/>
  <c r="I429" i="7"/>
  <c r="H429" i="7"/>
  <c r="G429" i="7"/>
  <c r="F429" i="7"/>
  <c r="E429" i="7"/>
  <c r="D429" i="7"/>
  <c r="C429" i="7"/>
  <c r="M428" i="7"/>
  <c r="M427" i="7"/>
  <c r="M426" i="7"/>
  <c r="M425" i="7"/>
  <c r="M424" i="7"/>
  <c r="M421" i="7"/>
  <c r="M420" i="7"/>
  <c r="M419" i="7"/>
  <c r="M418" i="7"/>
  <c r="M417" i="7"/>
  <c r="M416" i="7"/>
  <c r="M415" i="7"/>
  <c r="M414" i="7"/>
  <c r="M413" i="7"/>
  <c r="M412" i="7"/>
  <c r="M411" i="7"/>
  <c r="L409" i="7"/>
  <c r="K409" i="7"/>
  <c r="J409" i="7"/>
  <c r="I409" i="7"/>
  <c r="H409" i="7"/>
  <c r="G409" i="7"/>
  <c r="F409" i="7"/>
  <c r="E409" i="7"/>
  <c r="D409" i="7"/>
  <c r="C409" i="7"/>
  <c r="L408" i="7"/>
  <c r="K408" i="7"/>
  <c r="J408" i="7"/>
  <c r="I408" i="7"/>
  <c r="H408" i="7"/>
  <c r="G408" i="7"/>
  <c r="F408" i="7"/>
  <c r="E408" i="7"/>
  <c r="D408" i="7"/>
  <c r="C408" i="7"/>
  <c r="M407" i="7"/>
  <c r="M403" i="7"/>
  <c r="M402" i="7"/>
  <c r="M401" i="7"/>
  <c r="M400" i="7"/>
  <c r="L398" i="7"/>
  <c r="K398" i="7"/>
  <c r="J398" i="7"/>
  <c r="I398" i="7"/>
  <c r="H398" i="7"/>
  <c r="G398" i="7"/>
  <c r="F398" i="7"/>
  <c r="E398" i="7"/>
  <c r="D398" i="7"/>
  <c r="C398" i="7"/>
  <c r="L397" i="7"/>
  <c r="K397" i="7"/>
  <c r="J397" i="7"/>
  <c r="I397" i="7"/>
  <c r="H397" i="7"/>
  <c r="G397" i="7"/>
  <c r="F397" i="7"/>
  <c r="E397" i="7"/>
  <c r="D397" i="7"/>
  <c r="C397" i="7"/>
  <c r="M396" i="7"/>
  <c r="M392" i="7"/>
  <c r="M390" i="7"/>
  <c r="M389" i="7"/>
  <c r="M388" i="7"/>
  <c r="M387" i="7"/>
  <c r="M386" i="7"/>
  <c r="M385" i="7"/>
  <c r="M384" i="7"/>
  <c r="M383" i="7"/>
  <c r="M382" i="7"/>
  <c r="M381" i="7"/>
  <c r="M380" i="7"/>
  <c r="M379" i="7"/>
  <c r="M378" i="7"/>
  <c r="M377" i="7"/>
  <c r="M376" i="7"/>
  <c r="M375" i="7"/>
  <c r="L373" i="7"/>
  <c r="K373" i="7"/>
  <c r="J373" i="7"/>
  <c r="I373" i="7"/>
  <c r="H373" i="7"/>
  <c r="G373" i="7"/>
  <c r="F373" i="7"/>
  <c r="E373" i="7"/>
  <c r="D373" i="7"/>
  <c r="C373" i="7"/>
  <c r="L372" i="7"/>
  <c r="K372" i="7"/>
  <c r="J372" i="7"/>
  <c r="I372" i="7"/>
  <c r="H372" i="7"/>
  <c r="G372" i="7"/>
  <c r="F372" i="7"/>
  <c r="E372" i="7"/>
  <c r="D372" i="7"/>
  <c r="C372" i="7"/>
  <c r="M371" i="7"/>
  <c r="M370" i="7"/>
  <c r="M369" i="7"/>
  <c r="M368" i="7"/>
  <c r="M367" i="7"/>
  <c r="M366" i="7"/>
  <c r="M362" i="7"/>
  <c r="M361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L337" i="7"/>
  <c r="K337" i="7"/>
  <c r="J337" i="7"/>
  <c r="I337" i="7"/>
  <c r="H337" i="7"/>
  <c r="G337" i="7"/>
  <c r="F337" i="7"/>
  <c r="E337" i="7"/>
  <c r="D337" i="7"/>
  <c r="C337" i="7"/>
  <c r="L336" i="7"/>
  <c r="K336" i="7"/>
  <c r="J336" i="7"/>
  <c r="I336" i="7"/>
  <c r="H336" i="7"/>
  <c r="G336" i="7"/>
  <c r="F336" i="7"/>
  <c r="E336" i="7"/>
  <c r="D336" i="7"/>
  <c r="C336" i="7"/>
  <c r="M335" i="7"/>
  <c r="M334" i="7"/>
  <c r="M331" i="7"/>
  <c r="M330" i="7"/>
  <c r="M329" i="7"/>
  <c r="M328" i="7"/>
  <c r="M327" i="7"/>
  <c r="M326" i="7"/>
  <c r="M325" i="7"/>
  <c r="M324" i="7"/>
  <c r="M323" i="7"/>
  <c r="M322" i="7"/>
  <c r="M321" i="7"/>
  <c r="M320" i="7"/>
  <c r="M319" i="7"/>
  <c r="M318" i="7"/>
  <c r="L316" i="7"/>
  <c r="K316" i="7"/>
  <c r="J316" i="7"/>
  <c r="I316" i="7"/>
  <c r="H316" i="7"/>
  <c r="G316" i="7"/>
  <c r="F316" i="7"/>
  <c r="E316" i="7"/>
  <c r="D316" i="7"/>
  <c r="C316" i="7"/>
  <c r="L315" i="7"/>
  <c r="K315" i="7"/>
  <c r="J315" i="7"/>
  <c r="I315" i="7"/>
  <c r="H315" i="7"/>
  <c r="G315" i="7"/>
  <c r="F315" i="7"/>
  <c r="E315" i="7"/>
  <c r="D315" i="7"/>
  <c r="C315" i="7"/>
  <c r="M314" i="7"/>
  <c r="M308" i="7"/>
  <c r="M307" i="7"/>
  <c r="M306" i="7"/>
  <c r="M305" i="7"/>
  <c r="M304" i="7"/>
  <c r="M303" i="7"/>
  <c r="M302" i="7"/>
  <c r="M301" i="7"/>
  <c r="M300" i="7"/>
  <c r="L298" i="7"/>
  <c r="K298" i="7"/>
  <c r="J298" i="7"/>
  <c r="I298" i="7"/>
  <c r="H298" i="7"/>
  <c r="G298" i="7"/>
  <c r="F298" i="7"/>
  <c r="E298" i="7"/>
  <c r="D298" i="7"/>
  <c r="C298" i="7"/>
  <c r="L297" i="7"/>
  <c r="K297" i="7"/>
  <c r="J297" i="7"/>
  <c r="I297" i="7"/>
  <c r="H297" i="7"/>
  <c r="G297" i="7"/>
  <c r="F297" i="7"/>
  <c r="E297" i="7"/>
  <c r="D297" i="7"/>
  <c r="C297" i="7"/>
  <c r="M296" i="7"/>
  <c r="M295" i="7"/>
  <c r="M294" i="7"/>
  <c r="L292" i="7"/>
  <c r="K292" i="7"/>
  <c r="J292" i="7"/>
  <c r="I292" i="7"/>
  <c r="H292" i="7"/>
  <c r="G292" i="7"/>
  <c r="F292" i="7"/>
  <c r="E292" i="7"/>
  <c r="D292" i="7"/>
  <c r="C292" i="7"/>
  <c r="L291" i="7"/>
  <c r="K291" i="7"/>
  <c r="J291" i="7"/>
  <c r="I291" i="7"/>
  <c r="H291" i="7"/>
  <c r="G291" i="7"/>
  <c r="F291" i="7"/>
  <c r="E291" i="7"/>
  <c r="D291" i="7"/>
  <c r="C291" i="7"/>
  <c r="M290" i="7"/>
  <c r="L288" i="7"/>
  <c r="K288" i="7"/>
  <c r="J288" i="7"/>
  <c r="I288" i="7"/>
  <c r="H288" i="7"/>
  <c r="G288" i="7"/>
  <c r="F288" i="7"/>
  <c r="E288" i="7"/>
  <c r="D288" i="7"/>
  <c r="C288" i="7"/>
  <c r="L287" i="7"/>
  <c r="K287" i="7"/>
  <c r="J287" i="7"/>
  <c r="I287" i="7"/>
  <c r="H287" i="7"/>
  <c r="G287" i="7"/>
  <c r="F287" i="7"/>
  <c r="E287" i="7"/>
  <c r="D287" i="7"/>
  <c r="C287" i="7"/>
  <c r="M286" i="7"/>
  <c r="M284" i="7"/>
  <c r="M282" i="7"/>
  <c r="M281" i="7"/>
  <c r="M280" i="7"/>
  <c r="L278" i="7"/>
  <c r="K278" i="7"/>
  <c r="J278" i="7"/>
  <c r="I278" i="7"/>
  <c r="H278" i="7"/>
  <c r="G278" i="7"/>
  <c r="F278" i="7"/>
  <c r="E278" i="7"/>
  <c r="D278" i="7"/>
  <c r="C278" i="7"/>
  <c r="L277" i="7"/>
  <c r="K277" i="7"/>
  <c r="J277" i="7"/>
  <c r="I277" i="7"/>
  <c r="H277" i="7"/>
  <c r="G277" i="7"/>
  <c r="F277" i="7"/>
  <c r="E277" i="7"/>
  <c r="D277" i="7"/>
  <c r="C277" i="7"/>
  <c r="M276" i="7"/>
  <c r="M275" i="7"/>
  <c r="M270" i="7"/>
  <c r="M269" i="7"/>
  <c r="M268" i="7"/>
  <c r="M267" i="7"/>
  <c r="M266" i="7"/>
  <c r="M265" i="7"/>
  <c r="L263" i="7"/>
  <c r="K263" i="7"/>
  <c r="J263" i="7"/>
  <c r="I263" i="7"/>
  <c r="H263" i="7"/>
  <c r="G263" i="7"/>
  <c r="F263" i="7"/>
  <c r="E263" i="7"/>
  <c r="D263" i="7"/>
  <c r="C263" i="7"/>
  <c r="L262" i="7"/>
  <c r="K262" i="7"/>
  <c r="J262" i="7"/>
  <c r="I262" i="7"/>
  <c r="H262" i="7"/>
  <c r="G262" i="7"/>
  <c r="F262" i="7"/>
  <c r="E262" i="7"/>
  <c r="D262" i="7"/>
  <c r="C262" i="7"/>
  <c r="L193" i="7"/>
  <c r="K193" i="7"/>
  <c r="J193" i="7"/>
  <c r="I193" i="7"/>
  <c r="H193" i="7"/>
  <c r="G193" i="7"/>
  <c r="F193" i="7"/>
  <c r="E193" i="7"/>
  <c r="D193" i="7"/>
  <c r="C193" i="7"/>
  <c r="L192" i="7"/>
  <c r="K192" i="7"/>
  <c r="J192" i="7"/>
  <c r="I192" i="7"/>
  <c r="H192" i="7"/>
  <c r="G192" i="7"/>
  <c r="F192" i="7"/>
  <c r="E192" i="7"/>
  <c r="D192" i="7"/>
  <c r="C192" i="7"/>
  <c r="M191" i="7"/>
  <c r="M176" i="7"/>
  <c r="M175" i="7"/>
  <c r="M173" i="7"/>
  <c r="M172" i="7"/>
  <c r="M171" i="7"/>
  <c r="M169" i="7"/>
  <c r="M168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L111" i="7"/>
  <c r="K111" i="7"/>
  <c r="J111" i="7"/>
  <c r="I111" i="7"/>
  <c r="H111" i="7"/>
  <c r="G111" i="7"/>
  <c r="F111" i="7"/>
  <c r="E111" i="7"/>
  <c r="D111" i="7"/>
  <c r="C111" i="7"/>
  <c r="L110" i="7"/>
  <c r="K110" i="7"/>
  <c r="J110" i="7"/>
  <c r="I110" i="7"/>
  <c r="H110" i="7"/>
  <c r="G110" i="7"/>
  <c r="F110" i="7"/>
  <c r="E110" i="7"/>
  <c r="D110" i="7"/>
  <c r="C110" i="7"/>
  <c r="M109" i="7"/>
  <c r="M107" i="7"/>
  <c r="M97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4" i="7"/>
  <c r="M73" i="7"/>
  <c r="M72" i="7"/>
  <c r="M71" i="7"/>
  <c r="M70" i="7"/>
  <c r="M69" i="7"/>
  <c r="M68" i="7"/>
  <c r="M67" i="7"/>
  <c r="M66" i="7"/>
  <c r="M65" i="7"/>
  <c r="M64" i="7"/>
  <c r="L45" i="7"/>
  <c r="K45" i="7"/>
  <c r="J45" i="7"/>
  <c r="I45" i="7"/>
  <c r="H45" i="7"/>
  <c r="G45" i="7"/>
  <c r="F45" i="7"/>
  <c r="E45" i="7"/>
  <c r="D45" i="7"/>
  <c r="C45" i="7"/>
  <c r="L44" i="7"/>
  <c r="K44" i="7"/>
  <c r="J44" i="7"/>
  <c r="I44" i="7"/>
  <c r="H44" i="7"/>
  <c r="G44" i="7"/>
  <c r="F44" i="7"/>
  <c r="E44" i="7"/>
  <c r="D44" i="7"/>
  <c r="C44" i="7"/>
  <c r="M43" i="7"/>
  <c r="M32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A7" i="7"/>
  <c r="M6" i="7"/>
  <c r="M5" i="7"/>
  <c r="S16" i="10" l="1"/>
  <c r="A17" i="10"/>
  <c r="A21" i="10" s="1"/>
  <c r="A22" i="10" s="1"/>
  <c r="A26" i="10" s="1"/>
  <c r="A27" i="10" s="1"/>
  <c r="A28" i="10" s="1"/>
  <c r="A32" i="10" s="1"/>
  <c r="A33" i="10" s="1"/>
  <c r="R16" i="10"/>
  <c r="F432" i="7"/>
  <c r="S7" i="7" s="1"/>
  <c r="H432" i="7"/>
  <c r="S13" i="7" s="1"/>
  <c r="C433" i="7"/>
  <c r="R4" i="7" s="1"/>
  <c r="K433" i="7"/>
  <c r="R20" i="7" s="1"/>
  <c r="E432" i="7"/>
  <c r="S6" i="7" s="1"/>
  <c r="J433" i="7"/>
  <c r="R15" i="7" s="1"/>
  <c r="G432" i="7"/>
  <c r="S8" i="7" s="1"/>
  <c r="D433" i="7"/>
  <c r="R5" i="7" s="1"/>
  <c r="L433" i="7"/>
  <c r="E433" i="7"/>
  <c r="R6" i="7" s="1"/>
  <c r="I432" i="7"/>
  <c r="S14" i="7" s="1"/>
  <c r="F433" i="7"/>
  <c r="R7" i="7" s="1"/>
  <c r="J432" i="7"/>
  <c r="S15" i="7" s="1"/>
  <c r="G433" i="7"/>
  <c r="R8" i="7" s="1"/>
  <c r="C432" i="7"/>
  <c r="S4" i="7" s="1"/>
  <c r="H433" i="7"/>
  <c r="R13" i="7" s="1"/>
  <c r="D432" i="7"/>
  <c r="S5" i="7" s="1"/>
  <c r="L432" i="7"/>
  <c r="K432" i="7"/>
  <c r="S20" i="7" s="1"/>
  <c r="I433" i="7"/>
  <c r="R14" i="7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R9" i="10"/>
  <c r="S9" i="10"/>
  <c r="M263" i="7"/>
  <c r="M373" i="7"/>
  <c r="M288" i="7"/>
  <c r="M278" i="7"/>
  <c r="M409" i="7"/>
  <c r="M262" i="7"/>
  <c r="M110" i="7"/>
  <c r="M277" i="7"/>
  <c r="M298" i="7"/>
  <c r="M337" i="7"/>
  <c r="M408" i="7"/>
  <c r="M287" i="7"/>
  <c r="M192" i="7"/>
  <c r="M291" i="7"/>
  <c r="M315" i="7"/>
  <c r="M398" i="7"/>
  <c r="M193" i="7"/>
  <c r="M292" i="7"/>
  <c r="M316" i="7"/>
  <c r="M397" i="7"/>
  <c r="M297" i="7"/>
  <c r="M372" i="7"/>
  <c r="M430" i="7"/>
  <c r="M45" i="7"/>
  <c r="M336" i="7"/>
  <c r="M111" i="7"/>
  <c r="M429" i="7"/>
  <c r="M44" i="7"/>
  <c r="S22" i="10" l="1"/>
  <c r="A37" i="10"/>
  <c r="A41" i="10" s="1"/>
  <c r="A42" i="10" s="1"/>
  <c r="A46" i="10" s="1"/>
  <c r="A47" i="10" s="1"/>
  <c r="A55" i="10" s="1"/>
  <c r="A59" i="10" s="1"/>
  <c r="R22" i="10"/>
  <c r="S9" i="7"/>
  <c r="R9" i="7"/>
  <c r="M432" i="7"/>
  <c r="M433" i="7"/>
  <c r="A18" i="7"/>
  <c r="A19" i="7" s="1"/>
  <c r="A20" i="7" s="1"/>
  <c r="A21" i="7" s="1"/>
  <c r="A22" i="7" s="1"/>
  <c r="A23" i="7" s="1"/>
  <c r="A24" i="7" s="1"/>
  <c r="A25" i="7" s="1"/>
  <c r="A26" i="7" s="1"/>
  <c r="S16" i="7"/>
  <c r="R16" i="7"/>
  <c r="S22" i="7" l="1"/>
  <c r="A27" i="7"/>
  <c r="A28" i="7" s="1"/>
  <c r="A29" i="7" s="1"/>
  <c r="R22" i="7"/>
  <c r="M10" i="2"/>
  <c r="A30" i="7" l="1"/>
  <c r="A31" i="7" s="1"/>
  <c r="A32" i="7" s="1"/>
  <c r="A33" i="7" s="1"/>
  <c r="M6" i="2"/>
  <c r="A34" i="7" l="1"/>
  <c r="L12" i="2"/>
  <c r="L11" i="2"/>
  <c r="L8" i="2"/>
  <c r="L15" i="2" s="1"/>
  <c r="L7" i="2"/>
  <c r="L14" i="2" s="1"/>
  <c r="A35" i="7" l="1"/>
  <c r="K11" i="2"/>
  <c r="A36" i="7" l="1"/>
  <c r="K12" i="2"/>
  <c r="J12" i="2"/>
  <c r="I12" i="2"/>
  <c r="H12" i="2"/>
  <c r="G12" i="2"/>
  <c r="F12" i="2"/>
  <c r="E12" i="2"/>
  <c r="D12" i="2"/>
  <c r="C12" i="2"/>
  <c r="J11" i="2"/>
  <c r="I11" i="2"/>
  <c r="H11" i="2"/>
  <c r="G11" i="2"/>
  <c r="F11" i="2"/>
  <c r="E11" i="2"/>
  <c r="D11" i="2"/>
  <c r="C11" i="2"/>
  <c r="K8" i="2"/>
  <c r="J8" i="2"/>
  <c r="J15" i="2" s="1"/>
  <c r="R15" i="2" s="1"/>
  <c r="I8" i="2"/>
  <c r="I15" i="2" s="1"/>
  <c r="R14" i="2" s="1"/>
  <c r="H8" i="2"/>
  <c r="H15" i="2" s="1"/>
  <c r="R13" i="2" s="1"/>
  <c r="G8" i="2"/>
  <c r="G15" i="2" s="1"/>
  <c r="R8" i="2" s="1"/>
  <c r="F8" i="2"/>
  <c r="E8" i="2"/>
  <c r="D8" i="2"/>
  <c r="C8" i="2"/>
  <c r="C15" i="2" s="1"/>
  <c r="R4" i="2" s="1"/>
  <c r="K7" i="2"/>
  <c r="K14" i="2" s="1"/>
  <c r="S20" i="2" s="1"/>
  <c r="J7" i="2"/>
  <c r="J14" i="2" s="1"/>
  <c r="S15" i="2" s="1"/>
  <c r="I7" i="2"/>
  <c r="I14" i="2" s="1"/>
  <c r="S14" i="2" s="1"/>
  <c r="H7" i="2"/>
  <c r="H14" i="2" s="1"/>
  <c r="S13" i="2" s="1"/>
  <c r="S16" i="2" s="1"/>
  <c r="G7" i="2"/>
  <c r="G14" i="2" s="1"/>
  <c r="S8" i="2" s="1"/>
  <c r="F7" i="2"/>
  <c r="E7" i="2"/>
  <c r="D7" i="2"/>
  <c r="C7" i="2"/>
  <c r="C14" i="2" s="1"/>
  <c r="S4" i="2" s="1"/>
  <c r="M5" i="2"/>
  <c r="F15" i="2" l="1"/>
  <c r="R7" i="2" s="1"/>
  <c r="R16" i="2"/>
  <c r="K15" i="2"/>
  <c r="R20" i="2" s="1"/>
  <c r="F14" i="2"/>
  <c r="S7" i="2" s="1"/>
  <c r="E15" i="2"/>
  <c r="R6" i="2" s="1"/>
  <c r="A37" i="7"/>
  <c r="A38" i="7" s="1"/>
  <c r="A39" i="7" s="1"/>
  <c r="A40" i="7" s="1"/>
  <c r="A41" i="7" s="1"/>
  <c r="A42" i="7" s="1"/>
  <c r="D14" i="2"/>
  <c r="S5" i="2" s="1"/>
  <c r="S9" i="2" s="1"/>
  <c r="S22" i="2" s="1"/>
  <c r="E14" i="2"/>
  <c r="S6" i="2" s="1"/>
  <c r="D15" i="2"/>
  <c r="R5" i="2" s="1"/>
  <c r="M8" i="2"/>
  <c r="M12" i="2"/>
  <c r="M11" i="2"/>
  <c r="M7" i="2"/>
  <c r="M14" i="2" s="1"/>
  <c r="R9" i="2" l="1"/>
  <c r="R22" i="2" s="1"/>
  <c r="M15" i="2"/>
  <c r="A6" i="2"/>
  <c r="A10" i="2" s="1"/>
  <c r="A43" i="7" l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4" i="7" s="1"/>
  <c r="A65" i="7" l="1"/>
  <c r="A66" i="7" s="1"/>
  <c r="A67" i="7" s="1"/>
  <c r="A68" i="7" l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l="1"/>
  <c r="A101" i="7" s="1"/>
  <c r="A102" i="7" s="1"/>
  <c r="A103" i="7" s="1"/>
  <c r="A104" i="7" l="1"/>
  <c r="A105" i="7" s="1"/>
  <c r="A106" i="7" s="1"/>
  <c r="A107" i="7" s="1"/>
  <c r="A108" i="7" l="1"/>
  <c r="A109" i="7" s="1"/>
  <c r="A113" i="7" s="1"/>
  <c r="A114" i="7" l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8" i="7" s="1"/>
  <c r="A129" i="7" s="1"/>
  <c r="A130" i="7" s="1"/>
  <c r="A131" i="7" s="1"/>
  <c r="A132" i="7" l="1"/>
  <c r="A136" i="7" s="1"/>
  <c r="A137" i="7" s="1"/>
  <c r="A138" i="7" s="1"/>
  <c r="A139" i="7" l="1"/>
  <c r="A140" i="7" s="1"/>
  <c r="A141" i="7" l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l="1"/>
  <c r="A157" i="7" s="1"/>
  <c r="A158" i="7" l="1"/>
  <c r="A159" i="7" s="1"/>
  <c r="A160" i="7" s="1"/>
  <c r="A161" i="7" l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l="1"/>
  <c r="A175" i="7" s="1"/>
  <c r="A176" i="7" s="1"/>
  <c r="A177" i="7" s="1"/>
  <c r="A178" i="7" s="1"/>
  <c r="A179" i="7" s="1"/>
  <c r="A180" i="7" s="1"/>
  <c r="A181" i="7" l="1"/>
  <c r="A182" i="7" l="1"/>
  <c r="A183" i="7" s="1"/>
  <c r="A184" i="7" s="1"/>
  <c r="A185" i="7" l="1"/>
  <c r="A186" i="7" s="1"/>
  <c r="A187" i="7" s="1"/>
  <c r="A188" i="7" s="1"/>
  <c r="A189" i="7" l="1"/>
  <c r="A190" i="7" l="1"/>
  <c r="A191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12" i="7" s="1"/>
  <c r="A213" i="7" s="1"/>
  <c r="A214" i="7" s="1"/>
  <c r="A215" i="7" s="1"/>
  <c r="A219" i="7" s="1"/>
  <c r="A220" i="7" l="1"/>
  <c r="A221" i="7" s="1"/>
  <c r="A222" i="7" s="1"/>
  <c r="A226" i="7" s="1"/>
  <c r="A227" i="7" s="1"/>
  <c r="A228" i="7" s="1"/>
  <c r="A229" i="7" s="1"/>
  <c r="A233" i="7" s="1"/>
  <c r="A234" i="7" s="1"/>
  <c r="A238" i="7" s="1"/>
  <c r="A239" i="7" s="1"/>
  <c r="A240" i="7" s="1"/>
  <c r="A241" i="7" s="1"/>
  <c r="A245" i="7" s="1"/>
  <c r="A246" i="7" l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l="1"/>
  <c r="A260" i="7" s="1"/>
  <c r="A261" i="7" s="1"/>
  <c r="A265" i="7" l="1"/>
  <c r="A266" i="7" s="1"/>
  <c r="A267" i="7" s="1"/>
  <c r="A268" i="7" s="1"/>
  <c r="A269" i="7" s="1"/>
  <c r="A270" i="7" s="1"/>
  <c r="A271" i="7" s="1"/>
  <c r="A272" i="7" s="1"/>
  <c r="A273" i="7" s="1"/>
  <c r="A274" i="7" l="1"/>
  <c r="A275" i="7" s="1"/>
  <c r="A276" i="7" s="1"/>
  <c r="A280" i="7" l="1"/>
  <c r="A281" i="7" s="1"/>
  <c r="A282" i="7" s="1"/>
  <c r="A283" i="7" s="1"/>
  <c r="A284" i="7" s="1"/>
  <c r="A285" i="7" l="1"/>
  <c r="A286" i="7" s="1"/>
  <c r="A290" i="7" l="1"/>
  <c r="A294" i="7" s="1"/>
  <c r="A295" i="7" s="1"/>
  <c r="A296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l="1"/>
  <c r="A333" i="7" s="1"/>
  <c r="A334" i="7" s="1"/>
  <c r="A335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400" i="7" s="1"/>
  <c r="A401" i="7" s="1"/>
  <c r="A402" i="7" s="1"/>
  <c r="A403" i="7" s="1"/>
  <c r="A404" i="7" s="1"/>
  <c r="A405" i="7" s="1"/>
  <c r="A406" i="7" s="1"/>
  <c r="A407" i="7" s="1"/>
  <c r="A411" i="7" s="1"/>
  <c r="A412" i="7" s="1"/>
  <c r="A413" i="7" s="1"/>
  <c r="A414" i="7" s="1"/>
  <c r="A415" i="7" s="1"/>
  <c r="A416" i="7" s="1"/>
  <c r="A417" i="7" s="1"/>
  <c r="A418" i="7" s="1"/>
  <c r="A419" i="7" s="1"/>
  <c r="A420" i="7" s="1"/>
  <c r="A421" i="7" s="1"/>
  <c r="A422" i="7" s="1"/>
  <c r="A423" i="7" s="1"/>
  <c r="A424" i="7" s="1"/>
  <c r="A425" i="7" s="1"/>
  <c r="A426" i="7" s="1"/>
  <c r="A427" i="7" s="1"/>
  <c r="A428" i="7" s="1"/>
</calcChain>
</file>

<file path=xl/sharedStrings.xml><?xml version="1.0" encoding="utf-8"?>
<sst xmlns="http://schemas.openxmlformats.org/spreadsheetml/2006/main" count="1354" uniqueCount="597">
  <si>
    <t>NO</t>
  </si>
  <si>
    <t>LOCALITY</t>
  </si>
  <si>
    <t>BY STAR RATING</t>
  </si>
  <si>
    <t>BY ORCHID RATING</t>
  </si>
  <si>
    <t>NON RATED</t>
  </si>
  <si>
    <t>WAN HAI HOTEL</t>
  </si>
  <si>
    <t>ENG LOH HOTEL</t>
  </si>
  <si>
    <t>HOTEL HONG PING</t>
  </si>
  <si>
    <t>BROADWAY BUDGET HOTEL</t>
  </si>
  <si>
    <t>MERLIN HOTEL</t>
  </si>
  <si>
    <t>SEVEN TERRACES</t>
  </si>
  <si>
    <t>23 LOVE LANE HOTEL</t>
  </si>
  <si>
    <t>THE CHAMBERS HOTEL</t>
  </si>
  <si>
    <t>PEKING HOTEL</t>
  </si>
  <si>
    <t>BAN AUN HOTEL</t>
  </si>
  <si>
    <t>WALDORF HOTEL</t>
  </si>
  <si>
    <t>HOTEL MALAYSIA</t>
  </si>
  <si>
    <t>HOTEL CONTINENTAL</t>
  </si>
  <si>
    <t>EASTERN HOTEL</t>
  </si>
  <si>
    <t>ORIENTAL HOTEL</t>
  </si>
  <si>
    <t>MODERN HOTEL</t>
  </si>
  <si>
    <t>CITITEL PENANG</t>
  </si>
  <si>
    <t>HANG CHOW HOTEL</t>
  </si>
  <si>
    <t>OLIVE SPRING HOTEL</t>
  </si>
  <si>
    <t>DARUSSALAM MOTEL</t>
  </si>
  <si>
    <t>ORANGE MOTEL &amp; KAFE</t>
  </si>
  <si>
    <t>CHULIA HERITAGE HOTEL</t>
  </si>
  <si>
    <t>YENG KENG HOTEL</t>
  </si>
  <si>
    <t>CAMPBELL HOUSE</t>
  </si>
  <si>
    <t>NEW ASIA HERITAGE HOTEL</t>
  </si>
  <si>
    <t>ARMENIAN ST. HERITAGE HOTEL</t>
  </si>
  <si>
    <t>BETEL NUT LODGE</t>
  </si>
  <si>
    <t>NAM KENG HOTEL</t>
  </si>
  <si>
    <t>GRAND SWISS HOTEL</t>
  </si>
  <si>
    <t>THE BLUE MANSION</t>
  </si>
  <si>
    <t>HOTEL KIMBERLEY</t>
  </si>
  <si>
    <t>GEORGE TOWN WHS CORE ZONE</t>
  </si>
  <si>
    <t>GEORGE TOWN WHS BUFFER ZONE</t>
  </si>
  <si>
    <t xml:space="preserve">GEORGE TOWN </t>
  </si>
  <si>
    <t>JEN HOTEL</t>
  </si>
  <si>
    <t>PARAMOUNT HOTEL</t>
  </si>
  <si>
    <t>HOCK AUN HOTEL</t>
  </si>
  <si>
    <t>MINGOOD HOTEL</t>
  </si>
  <si>
    <t>WATERFALL HOTEL</t>
  </si>
  <si>
    <t>SOO CHOW HOTEL</t>
  </si>
  <si>
    <t>HOTEL ROYAL PENANG</t>
  </si>
  <si>
    <t>EVERGREEN LAUREL HOTEL</t>
  </si>
  <si>
    <t>HOTEL REGAL MALAYSIA</t>
  </si>
  <si>
    <t>GARDEN INN HOTEL</t>
  </si>
  <si>
    <t>NEW SAVOY HOTEL</t>
  </si>
  <si>
    <t>SIN TONG AH HOTEL</t>
  </si>
  <si>
    <t>PP ISLAND HOTEL</t>
  </si>
  <si>
    <t>SUPER 8 HOTEL</t>
  </si>
  <si>
    <t>G INN</t>
  </si>
  <si>
    <t>BURMAHTEL</t>
  </si>
  <si>
    <t>THE MACALISTER</t>
  </si>
  <si>
    <t>HOTEL SENTRAL GEORGE TOWN</t>
  </si>
  <si>
    <t>RED ROCK HOTEL</t>
  </si>
  <si>
    <t>HOTEL MUNLUSTAY 88</t>
  </si>
  <si>
    <t xml:space="preserve">GOODHOPE HOTEL </t>
  </si>
  <si>
    <t xml:space="preserve">MUSEUM HOTEL </t>
  </si>
  <si>
    <t>HOTEL CENTRAL</t>
  </si>
  <si>
    <t>INK HOTEL</t>
  </si>
  <si>
    <t>ST. GILES WEMBLEY PREMIER HOTEL</t>
  </si>
  <si>
    <t>CITITEL EXPRESS</t>
  </si>
  <si>
    <t>T+ HOTEL</t>
  </si>
  <si>
    <t>ONE PACIFIC SERVICED APARTMENT</t>
  </si>
  <si>
    <t>SUMMER TREE HOTEL</t>
  </si>
  <si>
    <t>MEI HOTEL</t>
  </si>
  <si>
    <t>WANG'S HOTEL</t>
  </si>
  <si>
    <t>TANJUNG BUNGAH</t>
  </si>
  <si>
    <t>BATU FERRINGHI</t>
  </si>
  <si>
    <t>PARKROYAL PENANG</t>
  </si>
  <si>
    <t>BAYVIEW BEACH RESORT</t>
  </si>
  <si>
    <t>SHANGRI-LA'S RASA SAYANG</t>
  </si>
  <si>
    <t>HARD ROCK PENANG</t>
  </si>
  <si>
    <t>DOUBLE TREE RESORT BY HILTON PENANG</t>
  </si>
  <si>
    <t>HOTEL LONE PINE</t>
  </si>
  <si>
    <t>FLAMINGO BY THE BEACH HOTEL</t>
  </si>
  <si>
    <t>RAINBOW PARADISE SANDY BEACH RESORT</t>
  </si>
  <si>
    <t>MERCURE PENANG BEACH</t>
  </si>
  <si>
    <t>TANJUNG TOKONG</t>
  </si>
  <si>
    <t>HOTEL SENTRAL SEAVIEW PENANG</t>
  </si>
  <si>
    <t>SERIENTAL HOTEL</t>
  </si>
  <si>
    <t>HONG KONG HOTEL</t>
  </si>
  <si>
    <t>BUKIT JAMBUL</t>
  </si>
  <si>
    <t>HOTEL EQUATORIAL</t>
  </si>
  <si>
    <t>BAYAN BARU</t>
  </si>
  <si>
    <t>HOTEL SERI MALAYSIA</t>
  </si>
  <si>
    <t>BAYAN LEPAS</t>
  </si>
  <si>
    <t>EASTIN HOTEL</t>
  </si>
  <si>
    <t>ALORA HOTEL</t>
  </si>
  <si>
    <t>OLIVE TREE HOTEL</t>
  </si>
  <si>
    <t>U HOTEL</t>
  </si>
  <si>
    <t>LEXIS SUITES PENANG</t>
  </si>
  <si>
    <t>BUTTERWORTH</t>
  </si>
  <si>
    <t>HOTEL APOLLO</t>
  </si>
  <si>
    <t>HOTEL AMBASSADRESS</t>
  </si>
  <si>
    <t>HOTEL PALM INN BUTTERWORTH</t>
  </si>
  <si>
    <t>MARINA ORIENTAL HOTEL</t>
  </si>
  <si>
    <t>HOTEL FUHOW</t>
  </si>
  <si>
    <t>JJ HOTEL</t>
  </si>
  <si>
    <t xml:space="preserve">WAH TOH HOTEL </t>
  </si>
  <si>
    <t>SE HOTEL SDN BHD</t>
  </si>
  <si>
    <t>BUKIT MERTAJAM</t>
  </si>
  <si>
    <t>DA QING LOU HOMESTAY</t>
  </si>
  <si>
    <t>STARWAY HOTEL</t>
  </si>
  <si>
    <t>HOTEL ALPHA</t>
  </si>
  <si>
    <t>SUMMIT HOTEL BM</t>
  </si>
  <si>
    <t>SRI INDAR HOTEL</t>
  </si>
  <si>
    <t>WINSONS BUSINESS INN</t>
  </si>
  <si>
    <t>LUSCIOUS HOTEL</t>
  </si>
  <si>
    <t>PICE HOTEL</t>
  </si>
  <si>
    <t xml:space="preserve">GOLDEN WHEEL HOTEL </t>
  </si>
  <si>
    <t>HOTEL CITIRIA</t>
  </si>
  <si>
    <t>SEBERANG JAYA</t>
  </si>
  <si>
    <t>MARVELTON HOTEL</t>
  </si>
  <si>
    <t>AROWANA LODGE</t>
  </si>
  <si>
    <t>SUNWAY HOTEL</t>
  </si>
  <si>
    <t>PEARL VIEW HOTEL</t>
  </si>
  <si>
    <t>HOTEL INDERAWASIH</t>
  </si>
  <si>
    <t>HOTEL PRAI JAYA</t>
  </si>
  <si>
    <t xml:space="preserve">HOTEL PRAI </t>
  </si>
  <si>
    <t>E-RED HOTEL</t>
  </si>
  <si>
    <t xml:space="preserve">SE HOTEL   </t>
  </si>
  <si>
    <t>KEPALA BATAS</t>
  </si>
  <si>
    <t>SPRING MOTEL KEPALA BATAS</t>
  </si>
  <si>
    <t>SIMPANG AMPAT</t>
  </si>
  <si>
    <t>JURU HOTEL</t>
  </si>
  <si>
    <t>STAR CITY MOTEL</t>
  </si>
  <si>
    <t>SUNFLOWER FORTUNE MOTEL</t>
  </si>
  <si>
    <t>D'JAWI BELLA HOTEL</t>
  </si>
  <si>
    <t>GOLDEN ACE HOTEL</t>
  </si>
  <si>
    <t>A ONE HOTEL</t>
  </si>
  <si>
    <t>RUMAH TUMPANGAN JV</t>
  </si>
  <si>
    <t>NO OF BED</t>
  </si>
  <si>
    <t>TOTAL ROOMS BY STAR RATING</t>
  </si>
  <si>
    <t>TOTAL ROOMS BY STAR RATING IN PENANG</t>
  </si>
  <si>
    <t>Orchid Rating</t>
  </si>
  <si>
    <t>Star</t>
  </si>
  <si>
    <t>Rooms</t>
  </si>
  <si>
    <t>Hotel</t>
  </si>
  <si>
    <t>Total</t>
  </si>
  <si>
    <t>Non Rated</t>
  </si>
  <si>
    <t>TOTAL</t>
  </si>
  <si>
    <t>NUMBER OF ROOMS</t>
  </si>
  <si>
    <t>GRAND TOTAL</t>
  </si>
  <si>
    <t>No star</t>
  </si>
  <si>
    <t>Star Rating</t>
  </si>
  <si>
    <t>Orchid</t>
  </si>
  <si>
    <t>AIKKA HOTEL</t>
  </si>
  <si>
    <t>SE TWO HOTEL</t>
  </si>
  <si>
    <t>TANDOP HOTEL (T+ HOTEL)</t>
  </si>
  <si>
    <t>THE LIGHT HOTEL</t>
  </si>
  <si>
    <t>28 GRED HOTEL</t>
  </si>
  <si>
    <t>BLUE EYES INN (JLN DAGANGAN 5)</t>
  </si>
  <si>
    <t>BLUE EYES INN (JLN DAGANGAN 9)</t>
  </si>
  <si>
    <t>FIELD HOME MOTEL</t>
  </si>
  <si>
    <t>SEVEN HOTEL</t>
  </si>
  <si>
    <t>U PLUS BUDGET HOTEL</t>
  </si>
  <si>
    <t>DIAMOND INN</t>
  </si>
  <si>
    <t>WE HOTEL (SYMPHONY HOTEL MGT SDN BHD)</t>
  </si>
  <si>
    <t>EXO AVENUE (WESLEY HOTEL)</t>
  </si>
  <si>
    <t>DCOZY HOTEL</t>
  </si>
  <si>
    <t>HARDROCK MOTEL</t>
  </si>
  <si>
    <t>OMG HOTEL (GOOD MEMORY SDN BHD)</t>
  </si>
  <si>
    <t>THANKS HOTEL (JASA MURNI ABADI SDN BHD)</t>
  </si>
  <si>
    <t>CHEN HEONG @ CHAN NYET YING</t>
  </si>
  <si>
    <t>NUM LOKE YUEN</t>
  </si>
  <si>
    <t>RUMAH TUMPANGAN CHUAH</t>
  </si>
  <si>
    <t>SUNSHINE MOTEL</t>
  </si>
  <si>
    <t>TAI LOH HOTEL</t>
  </si>
  <si>
    <t>ANGGERIK LODGE (AG HOTEL)</t>
  </si>
  <si>
    <t>SUMMER TERRACE HOSTEL</t>
  </si>
  <si>
    <t>LOST PARADISE RESORT</t>
  </si>
  <si>
    <t xml:space="preserve">HOTEL GOLDEN CITY </t>
  </si>
  <si>
    <t>OZO GEORGE TOWN PENANG</t>
  </si>
  <si>
    <t xml:space="preserve">BROWN HOTEL </t>
  </si>
  <si>
    <t>BAHANG BAY HOTEL</t>
  </si>
  <si>
    <t xml:space="preserve">ATTA HOTEL </t>
  </si>
  <si>
    <t xml:space="preserve">88 ARMENIAN </t>
  </si>
  <si>
    <t xml:space="preserve">CROWN PRINCE HOTEL </t>
  </si>
  <si>
    <t>DR HOTEL</t>
  </si>
  <si>
    <t>EAST INDIES MANSION</t>
  </si>
  <si>
    <t>WANG'S HERITAGE HOTEL</t>
  </si>
  <si>
    <t>HOTEL PENAGA (JLN HUTTON)</t>
  </si>
  <si>
    <t>HOTEL PENAGA (JLN TRANSFER)</t>
  </si>
  <si>
    <t>HOTEL PENAGA (LEBUH CLARKE)</t>
  </si>
  <si>
    <t>JAWI PERANAKAN MANSION</t>
  </si>
  <si>
    <t>SAVV HOTEL GEORGETOWN</t>
  </si>
  <si>
    <t>MOON TREE 47</t>
  </si>
  <si>
    <t>KEOW PIN HOTEL</t>
  </si>
  <si>
    <t>KOONING HOTEL</t>
  </si>
  <si>
    <t>M SUMMIT 191</t>
  </si>
  <si>
    <t>MACALISTER TERRACES HOTEL</t>
  </si>
  <si>
    <t>NAZA HOTEL</t>
  </si>
  <si>
    <t>OLD PENANG HOTEL</t>
  </si>
  <si>
    <t>CASUARINA BEACH HOTEL</t>
  </si>
  <si>
    <t>PENANG MUTIARA BEACH RESORT</t>
  </si>
  <si>
    <t>THE PRESTIGE HOTEL</t>
  </si>
  <si>
    <t>LOOP ON LEITH HOTEL</t>
  </si>
  <si>
    <t xml:space="preserve">ANGSANA </t>
  </si>
  <si>
    <t>MUNTRI GROVE HOTEL</t>
  </si>
  <si>
    <t>MANSION ONE SUITES</t>
  </si>
  <si>
    <t>SKY HOTEL (TIEN HOTEL SDN)</t>
  </si>
  <si>
    <t>COURTYARD BY MARRIOTT PENANG (TROPICANA 218)</t>
  </si>
  <si>
    <t xml:space="preserve">THE SOUTHERN BOUTIQUE HOTEL </t>
  </si>
  <si>
    <t>VICTORIA GARDEN HOTEL</t>
  </si>
  <si>
    <t>GREAT SHANGHAI GUESTHOUSE</t>
  </si>
  <si>
    <t>HOTEL CHENNAI BY WINK</t>
  </si>
  <si>
    <t>MACALISTER VISTA HOTEL</t>
  </si>
  <si>
    <t>MACALISTER HOTEL BY PHC</t>
  </si>
  <si>
    <t xml:space="preserve">WOW HOTEL </t>
  </si>
  <si>
    <t>OASIS HOTEL</t>
  </si>
  <si>
    <t>APPLE 1 HOTEL</t>
  </si>
  <si>
    <t>YMCA OF PENANG</t>
  </si>
  <si>
    <t>CHULIA MANSION</t>
  </si>
  <si>
    <t>G HOTEL KELAWAI</t>
  </si>
  <si>
    <t>G HOTEL GURNEY</t>
  </si>
  <si>
    <t>WIFI HOTEL</t>
  </si>
  <si>
    <t xml:space="preserve">KIM HAUS LOFT GUESTHOUSE </t>
  </si>
  <si>
    <t>TOTAL CLOSED HOTELS</t>
  </si>
  <si>
    <t>TOTAL NON-LICENSED HOTELS</t>
  </si>
  <si>
    <t>TOTAL LICENSED HOTELS</t>
  </si>
  <si>
    <t>URBAN H HOTEL (LIVINGSTON TOWER)</t>
  </si>
  <si>
    <t>MCLANE BOUTIQUE HOTEL</t>
  </si>
  <si>
    <t>HELICONIA HOTEL</t>
  </si>
  <si>
    <t>HOTEL BELLEVUE</t>
  </si>
  <si>
    <t>HOTEL TONG LEK 8</t>
  </si>
  <si>
    <t>5IMPLE 9ICE HERITAGE</t>
  </si>
  <si>
    <t>STAR LODGE</t>
  </si>
  <si>
    <t>D'FERRINGHI HAUS HOTEL &amp; RESTAURANT</t>
  </si>
  <si>
    <t>JEREJAK ISLAND RESORT</t>
  </si>
  <si>
    <t>G TIMES INN HOTEL</t>
  </si>
  <si>
    <t xml:space="preserve">REN I TANG HERITAGE INN </t>
  </si>
  <si>
    <t xml:space="preserve">SWEET CILI HOTEL </t>
  </si>
  <si>
    <t xml:space="preserve">PALM MANSION BOUTIQUE SUITES </t>
  </si>
  <si>
    <t xml:space="preserve">YOU LE YUEN </t>
  </si>
  <si>
    <t xml:space="preserve">B STREET HOTEL </t>
  </si>
  <si>
    <t xml:space="preserve">HOTEL TIDO </t>
  </si>
  <si>
    <t xml:space="preserve">MUNTRI MEWS </t>
  </si>
  <si>
    <t xml:space="preserve">D'NICE HERITAGE HOTEL </t>
  </si>
  <si>
    <t xml:space="preserve">ARECA HOTEL </t>
  </si>
  <si>
    <t xml:space="preserve">LOKE THYE KEE RESIDENCE </t>
  </si>
  <si>
    <t xml:space="preserve">MC NAIR PLACE </t>
  </si>
  <si>
    <t xml:space="preserve">PINGSA HOTEL </t>
  </si>
  <si>
    <t xml:space="preserve">VOUK HOTEL SUITES </t>
  </si>
  <si>
    <t xml:space="preserve">118 HOTEL MACALISTER </t>
  </si>
  <si>
    <t xml:space="preserve">NOORDIN MEWS </t>
  </si>
  <si>
    <t xml:space="preserve">SUPER 8 HOTEL </t>
  </si>
  <si>
    <t xml:space="preserve">THE CORUM VIEW HOTEL </t>
  </si>
  <si>
    <t xml:space="preserve">THYE ANN HOTEL </t>
  </si>
  <si>
    <t>GRAND INN SDN BHD (JLN MACALISTER)</t>
  </si>
  <si>
    <t>HOTEL GRAND INN (JLN PENANG)</t>
  </si>
  <si>
    <t>JALAN MACALISTER</t>
  </si>
  <si>
    <t>JALAN BURMA</t>
  </si>
  <si>
    <t>GURNEY DRIVE</t>
  </si>
  <si>
    <t>BUKIT DUMBAR</t>
  </si>
  <si>
    <t>JALAN PENANG</t>
  </si>
  <si>
    <t>LEBUH CHULIA</t>
  </si>
  <si>
    <t>JALAN TRANSFER</t>
  </si>
  <si>
    <t>JALAN MAGAZINE</t>
  </si>
  <si>
    <t>SUNWAY BIZ HOTEL</t>
  </si>
  <si>
    <t>HOTEL HOMPTON BY THE BEACH</t>
  </si>
  <si>
    <t xml:space="preserve">AROMA BUSINESS HOTEL </t>
  </si>
  <si>
    <t xml:space="preserve">IXORA HOTEL </t>
  </si>
  <si>
    <t xml:space="preserve">HOTEL NEO+ </t>
  </si>
  <si>
    <t xml:space="preserve">RANGKAIAN HOTEL SERI MALAYSIA </t>
  </si>
  <si>
    <t xml:space="preserve">LODGE 18 </t>
  </si>
  <si>
    <t>BEACH GARDEN HOTEL</t>
  </si>
  <si>
    <t>GRAND DE' GARDEN HOTEL</t>
  </si>
  <si>
    <t>CHARITON HOTEL BUTTERWORTH (ECOTEL)</t>
  </si>
  <si>
    <t xml:space="preserve">SPM RAFIKKALI </t>
  </si>
  <si>
    <t xml:space="preserve">GOLDEN NASMIR HOTEL </t>
  </si>
  <si>
    <t xml:space="preserve">HOTEL PALM INN (M) </t>
  </si>
  <si>
    <t>S HOTEL (CCBC VENTURES SDN BHD)</t>
  </si>
  <si>
    <t>SAFIRA COUNTRY CLUB (SJ RECREATION)</t>
  </si>
  <si>
    <t>SAS SDN BHD (E-RED PERDA)</t>
  </si>
  <si>
    <t xml:space="preserve">MODE INN </t>
  </si>
  <si>
    <t>E-RED HOTEL (LORONG SERI ALMA)</t>
  </si>
  <si>
    <t>E-RED HOTEL (JLN BAYU MUTIARA)</t>
  </si>
  <si>
    <t>CHARITON HOTEL (ALMA)</t>
  </si>
  <si>
    <t>HOTEL NEW TOWN</t>
  </si>
  <si>
    <t>OM HOTEL (NATURE HILL RESORT SDN BHD)</t>
  </si>
  <si>
    <t xml:space="preserve">HOTEL MINT GARDEN </t>
  </si>
  <si>
    <t>CLAN KONGSI GEORGE TOWN HOTEL</t>
  </si>
  <si>
    <t>EASTERN &amp; ORIENTAL HOTEL</t>
  </si>
  <si>
    <t>PENANG CLUB (ROOMS FOR MEMBERS ONLY)</t>
  </si>
  <si>
    <t>SPICES HOTEL</t>
  </si>
  <si>
    <t xml:space="preserve">THE BLANKET HOTEL </t>
  </si>
  <si>
    <t>TUNE HOTELS</t>
  </si>
  <si>
    <t>ESQ FERRINGHI HOTEL</t>
  </si>
  <si>
    <t xml:space="preserve">KE-LAN-TAN HOUSE </t>
  </si>
  <si>
    <t>DE VIEW HOTEL PENANG</t>
  </si>
  <si>
    <t>LEISURE COVE HOTEL AND APARTMENTS</t>
  </si>
  <si>
    <t>GOLDEN VIEW SERVICES APARTMENT</t>
  </si>
  <si>
    <t>ARENA CURVE RESIDENCY (D'NICE HOTEL)</t>
  </si>
  <si>
    <t xml:space="preserve">BG BUSINESS HOTEL </t>
  </si>
  <si>
    <t>LAGUNA HOTEL (GRAND ORIENT HOTEL PERAI)</t>
  </si>
  <si>
    <t>MASSON HOTEL (MASSON ORIENTAL SDN BHD)</t>
  </si>
  <si>
    <t>JV HOTEL BANDAR TASIK MUTIARA</t>
  </si>
  <si>
    <t xml:space="preserve">CITY BAYVIEW HOTEL </t>
  </si>
  <si>
    <t>THE MERCHANT HOTEL</t>
  </si>
  <si>
    <t>TRAVELODGE (GLOW PENANG BY ZINC)</t>
  </si>
  <si>
    <t xml:space="preserve">BEAUTY HOUSE HOTEL </t>
  </si>
  <si>
    <t>KIM SUN HOTEL BM</t>
  </si>
  <si>
    <t>FEDERAL HOTEL</t>
  </si>
  <si>
    <t>MY HOTEL (HARVEST GOLDEN WORLD SDN BHD)</t>
  </si>
  <si>
    <t>QUEEN CITY HOTEL</t>
  </si>
  <si>
    <t>ETON HOTEL PENANG</t>
  </si>
  <si>
    <t>28 BAHARI GUESTHOUSE</t>
  </si>
  <si>
    <t>NEWHOPE INN</t>
  </si>
  <si>
    <t>LE DREAM HOTEL</t>
  </si>
  <si>
    <t xml:space="preserve">M QUBE HOTEL </t>
  </si>
  <si>
    <t>BABA GUESTHOUSE</t>
  </si>
  <si>
    <t>E.T BUDGET GUESTHOUSE</t>
  </si>
  <si>
    <t>THIRTY THREE STEWART HOSUE</t>
  </si>
  <si>
    <t>REUNION HERITAGE HOUSE</t>
  </si>
  <si>
    <t>RAINHILL GUESTHOUSE</t>
  </si>
  <si>
    <t>MOUSTACHZ HAUZE</t>
  </si>
  <si>
    <t>AT TAQWA INN</t>
  </si>
  <si>
    <t>88 MOTEL</t>
  </si>
  <si>
    <t>NICE INN</t>
  </si>
  <si>
    <t>APOLLO INN</t>
  </si>
  <si>
    <t>CINTRA HERITAGE HOUSE</t>
  </si>
  <si>
    <t>GRAND FC HOTEL</t>
  </si>
  <si>
    <t>THE FRAME GUESTHOUSE</t>
  </si>
  <si>
    <t>GOODLUCK INN</t>
  </si>
  <si>
    <t>WHITE MANSION</t>
  </si>
  <si>
    <t>AIR ITAM / BALIK PULAU</t>
  </si>
  <si>
    <t>MALIHOM PRIVATE ESTATE</t>
  </si>
  <si>
    <t>118 HOTEL (DATO KERAMAT)</t>
  </si>
  <si>
    <t>OLD PENANG GUESTHOUSE</t>
  </si>
  <si>
    <t>HOTEL SERI PAUH</t>
  </si>
  <si>
    <t xml:space="preserve">D PEARL HOTEL </t>
  </si>
  <si>
    <t>HOTEL MIL BOUTIQUE RESIDENCE</t>
  </si>
  <si>
    <t>OLD BUDGET HOTEL</t>
  </si>
  <si>
    <t>RIVER INN HOTEL</t>
  </si>
  <si>
    <t>MACALISTER MANSION</t>
  </si>
  <si>
    <t>THE 80'S GUESTHOUSE</t>
  </si>
  <si>
    <t>AR RAUDHAH SUITES &amp; HOTEL</t>
  </si>
  <si>
    <t>NOORDIN STREET HOUSE</t>
  </si>
  <si>
    <t>HOTEL JANNAH</t>
  </si>
  <si>
    <t>HOTEL KAMELIA</t>
  </si>
  <si>
    <t>ADAMSON INN</t>
  </si>
  <si>
    <t>ECONTEL HOTEL</t>
  </si>
  <si>
    <t>RASA MOTEL</t>
  </si>
  <si>
    <t>SRI BATIK TIMES INN MOTEL</t>
  </si>
  <si>
    <t>HOTEL PEN MUTIARA</t>
  </si>
  <si>
    <t>LUXFORT 118 SERVICES SUITES</t>
  </si>
  <si>
    <t>CHARLIES BUDGET HOTEL</t>
  </si>
  <si>
    <t>SIOK HOSTEL</t>
  </si>
  <si>
    <t>HERITAGE SIXTEEN</t>
  </si>
  <si>
    <t>MAX FERRINGHI HOTEL</t>
  </si>
  <si>
    <t>BUKIT JAWI GOLF RESORT</t>
  </si>
  <si>
    <t>LANG HOOSE</t>
  </si>
  <si>
    <t>TANJUNG POINT</t>
  </si>
  <si>
    <t xml:space="preserve">BOULDEDR VALLEY GLAMPING </t>
  </si>
  <si>
    <t>DD HOTEL</t>
  </si>
  <si>
    <t>SO HOTEL</t>
  </si>
  <si>
    <t>STATION BUDGET HOTEL</t>
  </si>
  <si>
    <t xml:space="preserve">SEA PRINCESS HOTEL </t>
  </si>
  <si>
    <t>INN RESIDENCE 18</t>
  </si>
  <si>
    <t>THE UPPER HOUSE</t>
  </si>
  <si>
    <t>HICKORY ON PENANG HILL (HILLSIDE RETREAT)</t>
  </si>
  <si>
    <t>THE GRAND MULIA</t>
  </si>
  <si>
    <t>SKY RESIDENCE PRAI @ THE ASCOTT LIMITED</t>
  </si>
  <si>
    <t>HOTEL ENRICH</t>
  </si>
  <si>
    <t xml:space="preserve">HOTEL BLUE DIAMOND </t>
  </si>
  <si>
    <t xml:space="preserve">AI GOH HOTEL </t>
  </si>
  <si>
    <t xml:space="preserve">TOWNE HOUSE HOTEL </t>
  </si>
  <si>
    <t xml:space="preserve">KING WAH HOTEL </t>
  </si>
  <si>
    <t xml:space="preserve">THE KRYSTAL SUITES SERVICE APARTMENT </t>
  </si>
  <si>
    <t xml:space="preserve">THE JAZZ SERVICE SUITE PENANG </t>
  </si>
  <si>
    <t xml:space="preserve">MOTEL SRI PANTAI </t>
  </si>
  <si>
    <t xml:space="preserve">COPTHORNE ORCHID PENANG </t>
  </si>
  <si>
    <t xml:space="preserve">HOLIDAY INN RESORT PENANG </t>
  </si>
  <si>
    <t xml:space="preserve">HONG AUN HOTEL </t>
  </si>
  <si>
    <t xml:space="preserve">THE NORTHAM ALL SUITE PENANG </t>
  </si>
  <si>
    <t xml:space="preserve">HOTEL LAY HONG </t>
  </si>
  <si>
    <t xml:space="preserve">HOTEL 1926 HERITAGE </t>
  </si>
  <si>
    <t xml:space="preserve">KIN TOO HOTEL </t>
  </si>
  <si>
    <t xml:space="preserve">NAM SENG HOTEL </t>
  </si>
  <si>
    <t xml:space="preserve">INTERNATIONAL HOTEL </t>
  </si>
  <si>
    <t>1881 CHONG TIAN HOTEL</t>
  </si>
  <si>
    <t>RATING EXPIRED DATE</t>
  </si>
  <si>
    <t>18.05.2024</t>
  </si>
  <si>
    <t>03.12.2021</t>
  </si>
  <si>
    <t>25.09.2022</t>
  </si>
  <si>
    <t>08.11.2022</t>
  </si>
  <si>
    <t>04.06.2021</t>
  </si>
  <si>
    <t>27.08.2021</t>
  </si>
  <si>
    <t>17.02.2023</t>
  </si>
  <si>
    <t>13.11.2015</t>
  </si>
  <si>
    <t>07.03.2022</t>
  </si>
  <si>
    <t>26.04.2021</t>
  </si>
  <si>
    <t>07.08.2023</t>
  </si>
  <si>
    <t>15.03.2024</t>
  </si>
  <si>
    <t>05.02.2021</t>
  </si>
  <si>
    <t>02.04.2024</t>
  </si>
  <si>
    <t>17.04.2022</t>
  </si>
  <si>
    <t>31.07.2022</t>
  </si>
  <si>
    <t>10.02.2024</t>
  </si>
  <si>
    <t>27.07.2021</t>
  </si>
  <si>
    <t>13.03.2023</t>
  </si>
  <si>
    <t>06.01.2024</t>
  </si>
  <si>
    <t>21.02.2023</t>
  </si>
  <si>
    <t>25.09.2021</t>
  </si>
  <si>
    <t>08.05.2020</t>
  </si>
  <si>
    <t>12.12.2020</t>
  </si>
  <si>
    <t>29.05.2022</t>
  </si>
  <si>
    <t>01.04.2017</t>
  </si>
  <si>
    <t>31.07.2020</t>
  </si>
  <si>
    <t>29.03.2021</t>
  </si>
  <si>
    <t>30.10.2020</t>
  </si>
  <si>
    <t>-</t>
  </si>
  <si>
    <t>PANEL 5/2013</t>
  </si>
  <si>
    <t>01.03.2021</t>
  </si>
  <si>
    <t>24.12.2022</t>
  </si>
  <si>
    <t>31.05.2019</t>
  </si>
  <si>
    <t>28.08.2013</t>
  </si>
  <si>
    <t>10.01.2015</t>
  </si>
  <si>
    <t>11.02.2014</t>
  </si>
  <si>
    <t>12.01.2014</t>
  </si>
  <si>
    <t>08.06.2020</t>
  </si>
  <si>
    <t>29.08.2022</t>
  </si>
  <si>
    <t>24.02.2019</t>
  </si>
  <si>
    <t>28.11.2019</t>
  </si>
  <si>
    <t>15.10.2009</t>
  </si>
  <si>
    <t>28.08.2016</t>
  </si>
  <si>
    <t>31.01.2015</t>
  </si>
  <si>
    <t>12.04.2016</t>
  </si>
  <si>
    <t>08.09.2007</t>
  </si>
  <si>
    <t>25.05.2015</t>
  </si>
  <si>
    <t>26.03.2012</t>
  </si>
  <si>
    <t>22.10.2011</t>
  </si>
  <si>
    <t>26.10.2012</t>
  </si>
  <si>
    <t>21.03.2013</t>
  </si>
  <si>
    <t>27.02.2011</t>
  </si>
  <si>
    <t>17.01.2000</t>
  </si>
  <si>
    <t>29.09.2015</t>
  </si>
  <si>
    <t>17.01.2008</t>
  </si>
  <si>
    <t>REMARKS</t>
  </si>
  <si>
    <t>GOLDEN SANDS BEACH RESORTS</t>
  </si>
  <si>
    <t xml:space="preserve">TROPICS EIGHT </t>
  </si>
  <si>
    <t xml:space="preserve">HOTEL NOBLE </t>
  </si>
  <si>
    <t xml:space="preserve">PIN SENG HOTEL </t>
  </si>
  <si>
    <t xml:space="preserve">VICTORIA INN </t>
  </si>
  <si>
    <t>HOTEL 19</t>
  </si>
  <si>
    <t>MANGO TREE PLACE HIDEAWAY</t>
  </si>
  <si>
    <t xml:space="preserve">ISLAND CITY HOTEL </t>
  </si>
  <si>
    <t xml:space="preserve">BANANA BOUTIQUE HOTEL </t>
  </si>
  <si>
    <t xml:space="preserve">CONTAINER HOTEL </t>
  </si>
  <si>
    <t xml:space="preserve">THE CAMPBELL TIMES HOTEL </t>
  </si>
  <si>
    <t xml:space="preserve">SINKEH GUESTHOUSE </t>
  </si>
  <si>
    <t xml:space="preserve">ROPEWALK PIAZZA HOTEL </t>
  </si>
  <si>
    <t xml:space="preserve">HUTTON CENTRAL II </t>
  </si>
  <si>
    <t xml:space="preserve">THE SMALL INN </t>
  </si>
  <si>
    <t xml:space="preserve">MUNTRI HOUSE </t>
  </si>
  <si>
    <t xml:space="preserve">HUTTON LODGE </t>
  </si>
  <si>
    <t xml:space="preserve">RYOKAN MUNTRI HOTEL </t>
  </si>
  <si>
    <t xml:space="preserve">ORIENTAL HOTEL </t>
  </si>
  <si>
    <t xml:space="preserve">HUTTON CENTRAL I </t>
  </si>
  <si>
    <t xml:space="preserve">PARIS HOTEL </t>
  </si>
  <si>
    <t xml:space="preserve">MACALLUM CENTRAL HOTEL BY PHC </t>
  </si>
  <si>
    <t xml:space="preserve">BAHARI PARADE PENANG BY PHC </t>
  </si>
  <si>
    <t xml:space="preserve">LINK HOTEL </t>
  </si>
  <si>
    <t xml:space="preserve">MAGAZINE VISTA HOTEL </t>
  </si>
  <si>
    <t>THE GURNEY RESORT HOTEL</t>
  </si>
  <si>
    <t xml:space="preserve">STALLIONS SERVICE APARTMENT </t>
  </si>
  <si>
    <t xml:space="preserve">SRI SAYANG RESORT SERVICE APARTMENT </t>
  </si>
  <si>
    <t xml:space="preserve">ECO CAPSULE RESORT </t>
  </si>
  <si>
    <t xml:space="preserve">GRAND BAGAN HOTEL </t>
  </si>
  <si>
    <t>THE ROYALE CHULAN PENANG (PREV: ROYALE BINTANG HOTEL)</t>
  </si>
  <si>
    <t>* Same no.of rooms with MBPP database.
* Hotel not found in hotel fee collection database.</t>
  </si>
  <si>
    <t xml:space="preserve">* Same no.of rooms with MBPP database. 
* Hotel not found in hotel fee collection database. </t>
  </si>
  <si>
    <t>* Same no. of rooms with MBPP database. 
* Hotel not found in hotel fee collection database.</t>
  </si>
  <si>
    <t>ATTIC HOTEL (PREV: KIM SUN HOTEL)</t>
  </si>
  <si>
    <t>* No no. of rooms in MBPP database.
* Hotel not found in hotel fee collection database.</t>
  </si>
  <si>
    <t>* Different no. of rooms with MBPP database.
* Hotel not found in hotel fee collection database.</t>
  </si>
  <si>
    <t>* Hotel temporarily closed.
* No no.of rooms in MBPP database.
* Same no. of rooms with hotel fee collection database.</t>
  </si>
  <si>
    <t>* Same no. of rooms with MBPP database.
* Hotel not found in hotel fee collection database.</t>
  </si>
  <si>
    <t>* Different no.of rooms with MBPP database.
* Hotel not found in hotel fee collection database.</t>
  </si>
  <si>
    <t>* Different no.of rooms with MBPP database.
* Same no. of rooms with hotel fee collection database.</t>
  </si>
  <si>
    <t>* Same no.of rooms with MBPP database and hotel fee collection database.</t>
  </si>
  <si>
    <t>* Different no.of rooms with MBPP database and hotel fee collection database.</t>
  </si>
  <si>
    <t>* Hotel temporarily closed.
* Same no. of rooms with MBPP database and hotel fee collection database.</t>
  </si>
  <si>
    <t>* Hotel temporarily closed.
* Different no. of rooms with MBPP database and hotel fee collection database.</t>
  </si>
  <si>
    <t>* Same no. of rooms with MBPP database and hotel fee collection database.</t>
  </si>
  <si>
    <t>* Same hotel rating with previouos MOTAC database.
* Same no. of rooms with MBPP database.
* Hotel not found in hotel fee collection database.</t>
  </si>
  <si>
    <t>* Same hotel rating with previous MOTAC database. 
* Same no.of rooms with MBPP database and hotel fee collection database.</t>
  </si>
  <si>
    <t>* Same hotel rating with previous MOTAC database.
* Same no.of rooms with MBPP database and hotel fee collection database.</t>
  </si>
  <si>
    <t>* Same hotel rating with previous MOTAC database.
* Same no.of rooms with MBPP database.
* Different no. of rooms with hotel fee collection database.</t>
  </si>
  <si>
    <t>* No rating in previous MOTAC database. 
* Same no.of rooms with MBPP database and hotel fee collection database.</t>
  </si>
  <si>
    <t>* Hotel temporarily closed. 
* Same hotel rating with previous MOTAC database.
* Same no. of rooms with MBPP database and hotel fee collection database.</t>
  </si>
  <si>
    <t>* Same hotel rating with previous MOTAC database.
* Same no. of rooms with hotel fee collection database.</t>
  </si>
  <si>
    <t>* Same hotel rating with previous MOTAC database.
* Same no. of rooms with MBPP database.
* Hotel not found in hotel fee collection database.</t>
  </si>
  <si>
    <t>* Different no. of rooms with MBPP database.
* Same no. of rooms with hotel fee collection database.</t>
  </si>
  <si>
    <t>* Same hotel rating with previous MOTAC database.
* Same no. of rooms with MBPP database and hotel fee collection database.</t>
  </si>
  <si>
    <t>* Hotel temporarily closed.
* No no. of rooms in MBPP database. 
* Hotel not found in hotel fee collection database.</t>
  </si>
  <si>
    <t xml:space="preserve">* Same no. of rooms with MBPP database. 
* Hotel not found in hotel fee collection database. </t>
  </si>
  <si>
    <t>* Same hotel rating with previous MOTAC database. 
* Same no. of rooms with MBPP database.
* Different no. of rooms with hotel fee collection database.</t>
  </si>
  <si>
    <t>* Same hotel rating with previous MOTAC database.
* Same no. of rooms with MBPP database.
* Different no. of rooms with hotel fee collection database.</t>
  </si>
  <si>
    <t>* Different no. of rooms with MBPP database and hotel fee collection database.</t>
  </si>
  <si>
    <t>* Same no. of rooms with MBPP databse and hotel fee collection database.</t>
  </si>
  <si>
    <t xml:space="preserve">* Hotel temporarily closed.
* Different no. of rooms with MBPP database. 
* Hotel not found in hotel fee collection database. </t>
  </si>
  <si>
    <t>* Same hotel rating with previous MOTAC databases.
* Same no. of rooms with MBPP database. 
* Different no. of rooms with hotel fee collection database.</t>
  </si>
  <si>
    <t>THE EDISON GEORGE TOWN (PREV: CATHAY HOTEL)</t>
  </si>
  <si>
    <t>* Same hotel rating with previous MOTAC database.
* Different no. of rooms with MBPP database.
* Same no. of rooms with hotel fee collection database</t>
  </si>
  <si>
    <t>* Same hotel rating with previous MOTAC database.
* Same no. of rooms with MBPP database.
* No no. of rooms in hotel fee collection database</t>
  </si>
  <si>
    <t>* Hotel temporarily closed. 
* Same no. of rooms with MBPP database and hotel fee collection database.</t>
  </si>
  <si>
    <t xml:space="preserve">* Different no. of rooms with MBPP database. 
* Hotel not found in hotel fee collection database. </t>
  </si>
  <si>
    <t>* No hotel rating in previous MOTAC database.
* Same no. of rooms with MBPP database and hotel fee collection database.</t>
  </si>
  <si>
    <t xml:space="preserve">* Same hotel rating in previous MOTAC database. 
* Same no. of rooms with MBPP database. 
* Hotel not found in hotel fee collection database. </t>
  </si>
  <si>
    <t>* Same hotel rating with preivous MOTAC database.
* Same no. of rooms with MBPP database and hotel fee collection database.</t>
  </si>
  <si>
    <t>* Same hotel rating with preivous MOTAC database.
* Same no. of rooms with MBPP database.
* Different no. of rooms with hotel fee collection database.</t>
  </si>
  <si>
    <t>* Hotel temporarily closed.
* Same hotel rating with previous MOTAC database. 
* Same no. of rooms with MBPP database and hotel fee collection database.</t>
  </si>
  <si>
    <t>* No no. of rooms in MBPP database.
* Same no. of rooms with hotel fee collection database</t>
  </si>
  <si>
    <t>* No hotel rating in previous MOTAC database.
* Different no. of rooms with MBPP database.
* Hotel not found in hotel fee collection database.</t>
  </si>
  <si>
    <t>* Same hotel rating with previous MOTAC database. 
* Same no. of rooms with MBPP database. 
* Hotel not found in hotel fee collection database.</t>
  </si>
  <si>
    <t xml:space="preserve">WASSUP YOUTH HOSTEL (PREV: SINGAPORE HOTEL) </t>
  </si>
  <si>
    <t>* Hotel temporarily closed.
* Different no. of rooms with MBPP database. 
* No no. of rooms in hotel fee collection database.</t>
  </si>
  <si>
    <t>YES HOTEL (PREV: HOTEL KOWLOON)</t>
  </si>
  <si>
    <t>* Hotel temporarily closed.
* No no. of rooms in MBPP database. 
* Same no. of rooms with hotel fee collection database</t>
  </si>
  <si>
    <t>* Same hotel rating with previous MOTAC database. 
* Same no. of rooms with MBPP database hotel fee collection database.</t>
  </si>
  <si>
    <t>* No no. of rooms in MBPP database.
* Different no. of rooms with hotel fee collection database.</t>
  </si>
  <si>
    <t>* No no. of rooms in MBPP database.
* Same no. of rooms with hotel fee collection database.</t>
  </si>
  <si>
    <t xml:space="preserve">* No no. of rooms in MBPP database. 
* Hotel not found in hotel fee collection database. </t>
  </si>
  <si>
    <t>* Same hotel rating with previous MOTAC databse.
* Same no. of rooms with MBPP database and hotel fee collection database.</t>
  </si>
  <si>
    <t>* Hotel not found in MBPP database.
* Different no. of rooms with hotel fee collection database.</t>
  </si>
  <si>
    <t>* Same hotel rating with previous MOTAC database. 
* Same no. of rooms with MBPP database and hotel fee collection database.</t>
  </si>
  <si>
    <t>* Same no. of rooms with MBPP database.
* No no. of rooms in hotel fee collection database.</t>
  </si>
  <si>
    <t>* Different no. of rooms with MBPP database.
* No no. of rooms in hotel fee collection database.</t>
  </si>
  <si>
    <t>* Hotel only found in hotel fee collection database.</t>
  </si>
  <si>
    <t>* No no. of rooms in MBPP database. 
* Same no. of rooms with hotel fee collection database.</t>
  </si>
  <si>
    <t>* Same hotel rating with previous MOTAC database. 
* Different no. of rooms with MBPP database. 
* Hotel not found in hotel fee collection database.</t>
  </si>
  <si>
    <t>* Same hotel rating with previous MOTAC database.
* Different no. of rooms with MBPP database.
* Same no. of rooms with hotel fee collection database.</t>
  </si>
  <si>
    <t>* Same no. of rooms with MBPP database.
* Different no. of rooms with hotel fee collection database.</t>
  </si>
  <si>
    <t>* Same hotel rating with previous MOTAC database.
* Same no. of rooms wiith MBPP database.
* Different no. of rooms with hotel fee collection database.</t>
  </si>
  <si>
    <t>BERJAYA PENANG HOTEL (PREV: GEORGE TOWN CITY HOTEL)</t>
  </si>
  <si>
    <t>LE EMBASSY HOTEL (PREV: HP HOTEL)</t>
  </si>
  <si>
    <t>* Same hotel rating with previous MOTAC database.
* Different no. of rooms with MBPP database and hotel fee collection database.</t>
  </si>
  <si>
    <t>* No rating in previous MOTAC database. 
* Same no.of rooms with MBPP database.
* Hotel not found in hotel fee collection database.</t>
  </si>
  <si>
    <t>* Same hotel rating with previous MOTAC database.
* Same no. of rooms with MBPP database and hotel fee collection database..</t>
  </si>
  <si>
    <t>AC HOTEL BY MARRIOTT (PREV: VISTANA HOTEL)</t>
  </si>
  <si>
    <t>* Same hotel rating with previous MOTAC database.
* Same no. of rooms in MBPP database.
* No no. of rooms in hotel fee collection database.</t>
  </si>
  <si>
    <t>* Same hotel rating with previous MOTAC database.
* Same no. of rooms with MBPP database.
* No no. of rooms in hotel fee collection database.</t>
  </si>
  <si>
    <t>RAIA HOTEL (PREV: TH HOTEL)</t>
  </si>
  <si>
    <t>* Same hotel rating with previous MOTAC database.
* Different no. of rooms with MBPP database.
* No no. of rooms in hotel fee collection database.</t>
  </si>
  <si>
    <t>* Same hotel rating with previous MOTAC database.
* Same no. of rooms with MBPP database. 
* Hotel not found in hotel fee collection database.</t>
  </si>
  <si>
    <t>* Same hotel rating with previous MOTAC database.
* Different no. of rooms with MBPP database.
* Hotel not found in hotel fee collection database.</t>
  </si>
  <si>
    <t>* Different no. of rooms with MBSP database.
* Hotel not found in hotel fee collection database.</t>
  </si>
  <si>
    <t>* Same hotel rating with previous MOTAC database. 
* Same no. of rooms with MBSP database.
* Hotel not found in hotel fee collection database.</t>
  </si>
  <si>
    <t>* Same no. of rooms with MBSP database.
* Hotel not found in hotel fee collection database.</t>
  </si>
  <si>
    <t xml:space="preserve">* Same no. of rooms with MBSP database. 
* Hotel not found in hotel fee collection database. </t>
  </si>
  <si>
    <t>* Same no. of rooms with MBSP database. 
* Hotel not found in hotel fee collection database.</t>
  </si>
  <si>
    <t>* Hotel temporarily closed.
* Same no. of rooms with MBSP database.
* Hotel not found in hotel fee collection database.</t>
  </si>
  <si>
    <t xml:space="preserve">* Same no. of room swith MBSP database.
* Hotel not found in hotel fee collection database. </t>
  </si>
  <si>
    <t>VANGOHH PREMIER HOTEL (GLOMEX RESORT SDN BHD)</t>
  </si>
  <si>
    <t>U DESIGN HOTEL (SUPER MEGALINK SDN BHD)</t>
  </si>
  <si>
    <t>ICONIC HOTEL (LUCKY 888 SDN BHD)</t>
  </si>
  <si>
    <t>* Different hotel rating with previous MOTAC database.
* Same no. of rooms with MBSP database.
* Hotel not found in hotel fee collection database.</t>
  </si>
  <si>
    <t>* Same no. of rooms with MBSP database.
* Hotel not found in hotel fee collcetio database.</t>
  </si>
  <si>
    <t>TAMBUN INN HOTEL (MAPLE INN)</t>
  </si>
  <si>
    <t>GALAXY HOTEL (GALAXY STAR HOTEL SDN BHD)</t>
  </si>
  <si>
    <t>* No no. of rooms in MBPP database. 
* Hotel not found in hotel fee collection database.</t>
  </si>
  <si>
    <t>* Same no. of rooms with MBSP database.
* No no. of rooms in hotel fee collcetion database.</t>
  </si>
  <si>
    <t>* Same hotel rating with previous MOTAC database.
* Different no. of rooms with MBSP database.
* No no. of rooms in hotel fee collection database.</t>
  </si>
  <si>
    <t>* Same no. of rooms with MBSP database.
* No no. of rooms in hotel fee collection database.</t>
  </si>
  <si>
    <t>* Same hotel rating with previous MOTAC database.
* Same no. of rooms with MBSP database. 
* No no. of rooms in hotel fee collection database.</t>
  </si>
  <si>
    <t>* No hotel rating in previous MOTAC database.
* Different no. of rooms with MBSP database.
* No no. of rooms in hotel fee collection database.</t>
  </si>
  <si>
    <t xml:space="preserve">* Same no. of rooms with MBSP database.
* No no. of rooms in hotel fee collection database. </t>
  </si>
  <si>
    <t>* Same no. of rooms with MBSP database. 
* No no. of rooms in hotel fee collection database.</t>
  </si>
  <si>
    <t>* Same hotel rating with previous MOTAC database. 
* Same no. of rooms with MBSP database. 
* No no. of rooms in hotel fee collection database.</t>
  </si>
  <si>
    <t>* Different hotel rating with previous MOTAC database.
* Same no. of rooms with MBSP database.
* No no. of rooms in hotel fee collection database.</t>
  </si>
  <si>
    <t xml:space="preserve">* Different no. of rooms with MBSP database. 
* No no. of rooms in hotel fee collection database. </t>
  </si>
  <si>
    <t>* Different hotel rating with previous MOTAC database. 
* Different no. of rooms with MBSP database.
* No no. of rooms in hotel fee collection database.</t>
  </si>
  <si>
    <t>* Different no. of rooms with MBSP database.
* No no. of rooms in hotel fee collection database.</t>
  </si>
  <si>
    <t>* Same no.of rooms with MBPP database.
* No no. of rooms in hotel fee collection database.</t>
  </si>
  <si>
    <t>* Same hotel rating with previous MOTAC databse.
* Same no. of rooms with MBSP database.
*  No no. of rooms in hotel fee collection database.</t>
  </si>
  <si>
    <t>* Hotel not found in MBSP database.
* No no. of rooms in hotel fee collection database.</t>
  </si>
  <si>
    <t>* Different hotel rating with previous MOTAC database. 
* Same no. of rooms with MBSP database.
* No no. of rooms in hotel fee collection database.</t>
  </si>
  <si>
    <t>* Same no. of rooms wiith MBSP database.
* No no. of rooms in hotel fee collection database.</t>
  </si>
  <si>
    <t xml:space="preserve">* Same no. of room swith MBSP database.
* No no. of rooms in hotel fee collection database. </t>
  </si>
  <si>
    <t>* Different hotel rating with previous MOTAC database.
* Different no. of rooms with MBSP database.
* No no. of rooms in hotel fee collection database.</t>
  </si>
  <si>
    <t>* No hotel rating in previous MOTAC database..
* Same no. of rooms with MBSP database.
* No no. of rooms in hotel fee collection database.</t>
  </si>
  <si>
    <t>SE FOUR HOTEL</t>
  </si>
  <si>
    <t>SE THREE HOTEL</t>
  </si>
  <si>
    <t>* Hotel only found in MBPP database.</t>
  </si>
  <si>
    <t xml:space="preserve">TOISHAN NINGYANG WUI KWON </t>
  </si>
  <si>
    <t>GEORGETOWN HOTEL (JLN LARUT)</t>
  </si>
  <si>
    <t>* Same no. of rooms with MBSP database and the hotel fee collection database.
* Hotel not found in latest MOTAC database.</t>
  </si>
  <si>
    <t>* Hotel only found in MBSP database.</t>
  </si>
  <si>
    <t>* Hotel only found in latest MOTAC database.</t>
  </si>
  <si>
    <t>PAGE 63 HOSTEL</t>
  </si>
  <si>
    <t>* Hotel temporarily closed.
* Hotel only found in latest MOTAC database.</t>
  </si>
  <si>
    <t>SHAHLINI'S GUESTHOUSE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</si>
</sst>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6" xfId="0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7"/>
  <sheetViews>
    <sheetView tabSelected="1" topLeftCell="A2" zoomScaleNormal="100" workbookViewId="0">
      <pane ySplit="2" topLeftCell="A4" activePane="bottomLeft" state="frozen"/>
      <selection activeCell="A3" sqref="A3"/>
      <selection pane="bottomLeft" activeCell="B7" sqref="B7"/>
    </sheetView>
  </sheetViews>
  <sheetFormatPr defaultRowHeight="15"/>
  <cols>
    <col min="1" max="1" width="3.85546875" style="9" bestFit="1" customWidth="1"/>
    <col min="2" max="2" width="48.42578125" style="2" bestFit="1" customWidth="1"/>
    <col min="3" max="3" width="5" style="1" bestFit="1" customWidth="1"/>
    <col min="4" max="4" width="6" style="1" bestFit="1" customWidth="1"/>
    <col min="5" max="6" width="5" style="1" bestFit="1" customWidth="1"/>
    <col min="7" max="7" width="4" style="1" bestFit="1" customWidth="1"/>
    <col min="8" max="8" width="5.7109375" style="1" customWidth="1"/>
    <col min="9" max="9" width="5.5703125" style="1" customWidth="1"/>
    <col min="10" max="10" width="6" style="1" customWidth="1"/>
    <col min="11" max="11" width="11.42578125" style="1" bestFit="1" customWidth="1"/>
    <col min="12" max="13" width="11.42578125" style="1" customWidth="1"/>
    <col min="14" max="14" width="14.85546875" style="9" customWidth="1"/>
    <col min="15" max="15" width="52.7109375" style="53" customWidth="1"/>
    <col min="16" max="16" width="11.42578125" style="1" customWidth="1"/>
    <col min="17" max="17" width="14.7109375" style="1" customWidth="1"/>
    <col min="18" max="19" width="11.42578125" style="1" customWidth="1"/>
    <col min="20" max="20" width="10.5703125" style="6" customWidth="1"/>
    <col min="21" max="21" width="18.5703125" bestFit="1" customWidth="1"/>
  </cols>
  <sheetData>
    <row r="1" spans="1:20" ht="15" hidden="1" customHeight="1">
      <c r="A1" s="60" t="s">
        <v>0</v>
      </c>
      <c r="B1" s="59" t="s">
        <v>1</v>
      </c>
      <c r="C1" s="60" t="s">
        <v>145</v>
      </c>
      <c r="D1" s="60"/>
      <c r="E1" s="60"/>
      <c r="F1" s="60"/>
      <c r="G1" s="60"/>
      <c r="H1" s="60"/>
      <c r="I1" s="60"/>
      <c r="J1" s="60"/>
      <c r="K1" s="60"/>
      <c r="L1" s="61" t="s">
        <v>135</v>
      </c>
      <c r="M1" s="61" t="s">
        <v>144</v>
      </c>
      <c r="N1" s="13"/>
      <c r="O1" s="47"/>
      <c r="P1" s="13"/>
      <c r="Q1" s="18"/>
      <c r="R1" s="18"/>
      <c r="S1" s="18"/>
    </row>
    <row r="2" spans="1:20" ht="15" customHeight="1">
      <c r="A2" s="60"/>
      <c r="B2" s="59"/>
      <c r="C2" s="60" t="s">
        <v>2</v>
      </c>
      <c r="D2" s="60"/>
      <c r="E2" s="60"/>
      <c r="F2" s="60"/>
      <c r="G2" s="60"/>
      <c r="H2" s="61" t="s">
        <v>3</v>
      </c>
      <c r="I2" s="61"/>
      <c r="J2" s="61"/>
      <c r="K2" s="61" t="s">
        <v>4</v>
      </c>
      <c r="L2" s="61"/>
      <c r="M2" s="61"/>
      <c r="N2" s="63" t="s">
        <v>385</v>
      </c>
      <c r="O2" s="63" t="s">
        <v>442</v>
      </c>
      <c r="P2"/>
      <c r="Q2" s="78" t="s">
        <v>148</v>
      </c>
      <c r="R2" s="79"/>
      <c r="S2" s="80"/>
      <c r="T2"/>
    </row>
    <row r="3" spans="1:20">
      <c r="A3" s="60"/>
      <c r="B3" s="59"/>
      <c r="C3" s="19">
        <v>5</v>
      </c>
      <c r="D3" s="19">
        <v>4</v>
      </c>
      <c r="E3" s="19">
        <v>3</v>
      </c>
      <c r="F3" s="19">
        <v>2</v>
      </c>
      <c r="G3" s="19">
        <v>1</v>
      </c>
      <c r="H3" s="19">
        <v>3</v>
      </c>
      <c r="I3" s="19">
        <v>2</v>
      </c>
      <c r="J3" s="19">
        <v>1</v>
      </c>
      <c r="K3" s="61"/>
      <c r="L3" s="61"/>
      <c r="M3" s="61"/>
      <c r="N3" s="64"/>
      <c r="O3" s="64"/>
      <c r="P3"/>
      <c r="Q3" s="77" t="s">
        <v>139</v>
      </c>
      <c r="R3" s="77" t="s">
        <v>141</v>
      </c>
      <c r="S3" s="77" t="s">
        <v>140</v>
      </c>
      <c r="T3"/>
    </row>
    <row r="4" spans="1:20">
      <c r="A4" s="62" t="s">
        <v>36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35"/>
      <c r="N4" s="43"/>
      <c r="O4" s="48"/>
      <c r="P4"/>
      <c r="Q4" s="3">
        <v>5</v>
      </c>
      <c r="R4" s="3">
        <f>C433</f>
        <v>12</v>
      </c>
      <c r="S4" s="3">
        <f>C432</f>
        <v>2798</v>
      </c>
      <c r="T4"/>
    </row>
    <row r="5" spans="1:20">
      <c r="A5" s="32">
        <v>1</v>
      </c>
      <c r="B5" s="33" t="s">
        <v>5</v>
      </c>
      <c r="C5" s="32"/>
      <c r="D5" s="32"/>
      <c r="E5" s="32"/>
      <c r="F5" s="32"/>
      <c r="G5" s="32"/>
      <c r="H5" s="32"/>
      <c r="I5" s="32"/>
      <c r="J5" s="32"/>
      <c r="K5" s="32">
        <v>0</v>
      </c>
      <c r="L5" s="32"/>
      <c r="M5" s="32">
        <f t="shared" ref="M5:M44" si="0">SUM(C5:K5)</f>
        <v>0</v>
      </c>
      <c r="N5" s="32" t="s">
        <v>415</v>
      </c>
      <c r="O5" s="51" t="s">
        <v>588</v>
      </c>
      <c r="P5"/>
      <c r="Q5" s="3">
        <v>4</v>
      </c>
      <c r="R5" s="3">
        <f>D433</f>
        <v>21</v>
      </c>
      <c r="S5" s="3">
        <f>D432</f>
        <v>6316</v>
      </c>
      <c r="T5"/>
    </row>
    <row r="6" spans="1:20" ht="45">
      <c r="A6" s="16">
        <v>2</v>
      </c>
      <c r="B6" s="31" t="s">
        <v>445</v>
      </c>
      <c r="C6" s="16"/>
      <c r="D6" s="16"/>
      <c r="E6" s="16"/>
      <c r="F6" s="16"/>
      <c r="G6" s="16"/>
      <c r="H6" s="16"/>
      <c r="I6" s="16"/>
      <c r="J6" s="16"/>
      <c r="K6" s="16">
        <v>25</v>
      </c>
      <c r="L6" s="16"/>
      <c r="M6" s="16">
        <f t="shared" si="0"/>
        <v>25</v>
      </c>
      <c r="N6" s="16" t="s">
        <v>415</v>
      </c>
      <c r="O6" s="46" t="s">
        <v>480</v>
      </c>
      <c r="P6"/>
      <c r="Q6" s="3">
        <v>3</v>
      </c>
      <c r="R6" s="3">
        <f>E433</f>
        <v>22</v>
      </c>
      <c r="S6" s="3">
        <f>E432</f>
        <v>2981</v>
      </c>
      <c r="T6"/>
    </row>
    <row r="7" spans="1:20" ht="30">
      <c r="A7" s="16">
        <f>A6+1</f>
        <v>3</v>
      </c>
      <c r="B7" s="31" t="s">
        <v>6</v>
      </c>
      <c r="C7" s="16"/>
      <c r="D7" s="16"/>
      <c r="E7" s="16"/>
      <c r="F7" s="16"/>
      <c r="G7" s="16"/>
      <c r="H7" s="16"/>
      <c r="I7" s="16"/>
      <c r="J7" s="16"/>
      <c r="K7" s="16">
        <v>16</v>
      </c>
      <c r="L7" s="16"/>
      <c r="M7" s="16">
        <f t="shared" si="0"/>
        <v>16</v>
      </c>
      <c r="N7" s="3" t="s">
        <v>415</v>
      </c>
      <c r="O7" s="49" t="s">
        <v>483</v>
      </c>
      <c r="P7"/>
      <c r="Q7" s="3">
        <v>2</v>
      </c>
      <c r="R7" s="3">
        <f>F433</f>
        <v>19</v>
      </c>
      <c r="S7" s="3">
        <f>F432</f>
        <v>1155</v>
      </c>
      <c r="T7"/>
    </row>
    <row r="8" spans="1:20" ht="45">
      <c r="A8" s="16">
        <f>A7+1</f>
        <v>4</v>
      </c>
      <c r="B8" s="31" t="s">
        <v>8</v>
      </c>
      <c r="C8" s="16"/>
      <c r="D8" s="16"/>
      <c r="E8" s="16"/>
      <c r="F8" s="16"/>
      <c r="G8" s="16"/>
      <c r="H8" s="16"/>
      <c r="I8" s="16">
        <v>21</v>
      </c>
      <c r="J8" s="16"/>
      <c r="K8" s="16"/>
      <c r="L8" s="16"/>
      <c r="M8" s="16">
        <f t="shared" si="0"/>
        <v>21</v>
      </c>
      <c r="N8" s="3" t="s">
        <v>433</v>
      </c>
      <c r="O8" s="49" t="s">
        <v>489</v>
      </c>
      <c r="P8"/>
      <c r="Q8" s="3">
        <v>1</v>
      </c>
      <c r="R8" s="3">
        <f>G433</f>
        <v>6</v>
      </c>
      <c r="S8" s="3">
        <f>G432</f>
        <v>415</v>
      </c>
      <c r="T8"/>
    </row>
    <row r="9" spans="1:20" ht="30">
      <c r="A9" s="16">
        <f t="shared" ref="A9:A26" si="1">A8+1</f>
        <v>5</v>
      </c>
      <c r="B9" s="31" t="s">
        <v>9</v>
      </c>
      <c r="C9" s="16"/>
      <c r="D9" s="16"/>
      <c r="E9" s="16"/>
      <c r="F9" s="16"/>
      <c r="G9" s="16"/>
      <c r="H9" s="16"/>
      <c r="I9" s="16"/>
      <c r="J9" s="16"/>
      <c r="K9" s="16">
        <v>17</v>
      </c>
      <c r="L9" s="16"/>
      <c r="M9" s="16">
        <f t="shared" si="0"/>
        <v>17</v>
      </c>
      <c r="N9" s="3" t="s">
        <v>415</v>
      </c>
      <c r="O9" s="49" t="s">
        <v>482</v>
      </c>
      <c r="P9"/>
      <c r="Q9" s="77" t="s">
        <v>142</v>
      </c>
      <c r="R9" s="3">
        <f>SUM(R4:R8)</f>
        <v>80</v>
      </c>
      <c r="S9" s="3">
        <f>SUM(S4:S8)</f>
        <v>13665</v>
      </c>
      <c r="T9"/>
    </row>
    <row r="10" spans="1:20" ht="30">
      <c r="A10" s="16">
        <f t="shared" si="1"/>
        <v>6</v>
      </c>
      <c r="B10" s="31" t="s">
        <v>335</v>
      </c>
      <c r="C10" s="16"/>
      <c r="D10" s="16"/>
      <c r="E10" s="16"/>
      <c r="F10" s="16"/>
      <c r="G10" s="16"/>
      <c r="H10" s="16"/>
      <c r="I10" s="16"/>
      <c r="J10" s="16"/>
      <c r="K10" s="16">
        <v>10</v>
      </c>
      <c r="L10" s="16"/>
      <c r="M10" s="16">
        <f t="shared" si="0"/>
        <v>10</v>
      </c>
      <c r="N10" s="3" t="s">
        <v>415</v>
      </c>
      <c r="O10" s="49" t="s">
        <v>483</v>
      </c>
      <c r="P10"/>
      <c r="Q10" s="3"/>
      <c r="R10" s="3"/>
      <c r="S10" s="3"/>
      <c r="T10"/>
    </row>
    <row r="11" spans="1:20" ht="45">
      <c r="A11" s="16">
        <f t="shared" si="1"/>
        <v>7</v>
      </c>
      <c r="B11" s="31" t="s">
        <v>10</v>
      </c>
      <c r="C11" s="16"/>
      <c r="D11" s="16"/>
      <c r="E11" s="16">
        <v>18</v>
      </c>
      <c r="F11" s="16"/>
      <c r="G11" s="16"/>
      <c r="H11" s="16"/>
      <c r="I11" s="16"/>
      <c r="J11" s="16"/>
      <c r="K11" s="16"/>
      <c r="L11" s="16"/>
      <c r="M11" s="16">
        <f t="shared" si="0"/>
        <v>18</v>
      </c>
      <c r="N11" s="3" t="s">
        <v>389</v>
      </c>
      <c r="O11" s="49" t="s">
        <v>490</v>
      </c>
      <c r="P11"/>
      <c r="Q11" s="78" t="s">
        <v>138</v>
      </c>
      <c r="R11" s="79"/>
      <c r="S11" s="80"/>
      <c r="T11"/>
    </row>
    <row r="12" spans="1:20" ht="45">
      <c r="A12" s="16">
        <f t="shared" si="1"/>
        <v>8</v>
      </c>
      <c r="B12" s="31" t="s">
        <v>11</v>
      </c>
      <c r="C12" s="16"/>
      <c r="D12" s="16"/>
      <c r="E12" s="16"/>
      <c r="F12" s="16">
        <v>10</v>
      </c>
      <c r="G12" s="16"/>
      <c r="H12" s="16"/>
      <c r="I12" s="16"/>
      <c r="J12" s="16"/>
      <c r="K12" s="16"/>
      <c r="L12" s="16"/>
      <c r="M12" s="16">
        <f t="shared" si="0"/>
        <v>10</v>
      </c>
      <c r="N12" s="3" t="s">
        <v>416</v>
      </c>
      <c r="O12" s="49" t="s">
        <v>491</v>
      </c>
      <c r="P12"/>
      <c r="Q12" s="77" t="s">
        <v>149</v>
      </c>
      <c r="R12" s="77" t="s">
        <v>141</v>
      </c>
      <c r="S12" s="77" t="s">
        <v>140</v>
      </c>
      <c r="T12"/>
    </row>
    <row r="13" spans="1:20" ht="60">
      <c r="A13" s="16">
        <f t="shared" si="1"/>
        <v>9</v>
      </c>
      <c r="B13" s="54" t="s">
        <v>473</v>
      </c>
      <c r="C13" s="16"/>
      <c r="D13" s="16">
        <v>179</v>
      </c>
      <c r="E13" s="16"/>
      <c r="F13" s="16"/>
      <c r="G13" s="16"/>
      <c r="H13" s="16"/>
      <c r="I13" s="16"/>
      <c r="J13" s="16"/>
      <c r="K13" s="16"/>
      <c r="L13" s="16"/>
      <c r="M13" s="16">
        <f t="shared" si="0"/>
        <v>179</v>
      </c>
      <c r="N13" s="3" t="s">
        <v>397</v>
      </c>
      <c r="O13" s="49" t="s">
        <v>492</v>
      </c>
      <c r="P13"/>
      <c r="Q13" s="3">
        <v>3</v>
      </c>
      <c r="R13" s="3">
        <f>H433</f>
        <v>3</v>
      </c>
      <c r="S13" s="3">
        <f>H432</f>
        <v>160</v>
      </c>
      <c r="T13"/>
    </row>
    <row r="14" spans="1:20" ht="30">
      <c r="A14" s="16">
        <f t="shared" si="1"/>
        <v>10</v>
      </c>
      <c r="B14" s="31" t="s">
        <v>288</v>
      </c>
      <c r="C14" s="16"/>
      <c r="D14" s="16"/>
      <c r="E14" s="16"/>
      <c r="F14" s="16"/>
      <c r="G14" s="16"/>
      <c r="H14" s="16"/>
      <c r="I14" s="16"/>
      <c r="J14" s="16"/>
      <c r="K14" s="16">
        <v>15</v>
      </c>
      <c r="L14" s="16"/>
      <c r="M14" s="16">
        <f t="shared" si="0"/>
        <v>15</v>
      </c>
      <c r="N14" s="3" t="s">
        <v>415</v>
      </c>
      <c r="O14" s="49" t="s">
        <v>485</v>
      </c>
      <c r="P14"/>
      <c r="Q14" s="3">
        <v>2</v>
      </c>
      <c r="R14" s="3">
        <f>I433</f>
        <v>7</v>
      </c>
      <c r="S14" s="3">
        <f>I432</f>
        <v>234</v>
      </c>
      <c r="T14"/>
    </row>
    <row r="15" spans="1:20" ht="30">
      <c r="A15" s="16">
        <f t="shared" si="1"/>
        <v>11</v>
      </c>
      <c r="B15" s="31" t="s">
        <v>233</v>
      </c>
      <c r="C15" s="16"/>
      <c r="D15" s="16"/>
      <c r="E15" s="16"/>
      <c r="F15" s="16"/>
      <c r="G15" s="16"/>
      <c r="H15" s="16"/>
      <c r="I15" s="16"/>
      <c r="J15" s="16"/>
      <c r="K15" s="16">
        <v>25</v>
      </c>
      <c r="L15" s="16"/>
      <c r="M15" s="16">
        <f t="shared" si="0"/>
        <v>25</v>
      </c>
      <c r="N15" s="3" t="s">
        <v>415</v>
      </c>
      <c r="O15" s="49" t="s">
        <v>474</v>
      </c>
      <c r="P15"/>
      <c r="Q15" s="3">
        <v>1</v>
      </c>
      <c r="R15" s="3">
        <f>J433</f>
        <v>8</v>
      </c>
      <c r="S15" s="3">
        <f>J432</f>
        <v>213</v>
      </c>
      <c r="T15"/>
    </row>
    <row r="16" spans="1:20" ht="30">
      <c r="A16" s="16">
        <f t="shared" si="1"/>
        <v>12</v>
      </c>
      <c r="B16" s="31" t="s">
        <v>234</v>
      </c>
      <c r="C16" s="16"/>
      <c r="D16" s="16"/>
      <c r="E16" s="16"/>
      <c r="F16" s="16"/>
      <c r="G16" s="16"/>
      <c r="H16" s="16"/>
      <c r="I16" s="16"/>
      <c r="J16" s="16"/>
      <c r="K16" s="16">
        <v>17</v>
      </c>
      <c r="L16" s="16"/>
      <c r="M16" s="16">
        <f t="shared" si="0"/>
        <v>17</v>
      </c>
      <c r="N16" s="3" t="s">
        <v>415</v>
      </c>
      <c r="O16" s="49" t="s">
        <v>474</v>
      </c>
      <c r="P16"/>
      <c r="Q16" s="77" t="s">
        <v>142</v>
      </c>
      <c r="R16" s="3">
        <f>SUM(R13:R15)</f>
        <v>18</v>
      </c>
      <c r="S16" s="3">
        <f>SUM(S13:S15)</f>
        <v>607</v>
      </c>
      <c r="T16"/>
    </row>
    <row r="17" spans="1:20" ht="30">
      <c r="A17" s="16">
        <f t="shared" si="1"/>
        <v>13</v>
      </c>
      <c r="B17" s="31" t="s">
        <v>12</v>
      </c>
      <c r="C17" s="16"/>
      <c r="D17" s="16"/>
      <c r="E17" s="16"/>
      <c r="F17" s="16"/>
      <c r="G17" s="16"/>
      <c r="H17" s="16"/>
      <c r="I17" s="16"/>
      <c r="J17" s="16"/>
      <c r="K17" s="16">
        <v>12</v>
      </c>
      <c r="L17" s="16"/>
      <c r="M17" s="16">
        <f t="shared" si="0"/>
        <v>12</v>
      </c>
      <c r="N17" s="3" t="s">
        <v>415</v>
      </c>
      <c r="O17" s="49" t="s">
        <v>474</v>
      </c>
      <c r="P17"/>
      <c r="Q17" s="3"/>
      <c r="R17" s="3"/>
      <c r="S17" s="3"/>
      <c r="T17"/>
    </row>
    <row r="18" spans="1:20" ht="30">
      <c r="A18" s="16">
        <f t="shared" si="1"/>
        <v>14</v>
      </c>
      <c r="B18" s="31" t="s">
        <v>235</v>
      </c>
      <c r="C18" s="16"/>
      <c r="D18" s="16"/>
      <c r="E18" s="16"/>
      <c r="F18" s="16"/>
      <c r="G18" s="16"/>
      <c r="H18" s="16"/>
      <c r="I18" s="16"/>
      <c r="J18" s="16"/>
      <c r="K18" s="16">
        <v>15</v>
      </c>
      <c r="L18" s="16"/>
      <c r="M18" s="16">
        <f t="shared" si="0"/>
        <v>15</v>
      </c>
      <c r="N18" s="3" t="s">
        <v>415</v>
      </c>
      <c r="O18" s="49" t="s">
        <v>485</v>
      </c>
      <c r="P18"/>
      <c r="Q18" s="78" t="s">
        <v>143</v>
      </c>
      <c r="R18" s="79"/>
      <c r="S18" s="80"/>
      <c r="T18"/>
    </row>
    <row r="19" spans="1:20" ht="30">
      <c r="A19" s="16">
        <f t="shared" si="1"/>
        <v>15</v>
      </c>
      <c r="B19" s="31" t="s">
        <v>236</v>
      </c>
      <c r="C19" s="16"/>
      <c r="D19" s="16"/>
      <c r="E19" s="16"/>
      <c r="F19" s="16"/>
      <c r="G19" s="16"/>
      <c r="H19" s="16"/>
      <c r="I19" s="16"/>
      <c r="J19" s="16"/>
      <c r="K19" s="16">
        <v>7</v>
      </c>
      <c r="L19" s="16"/>
      <c r="M19" s="16">
        <f t="shared" si="0"/>
        <v>7</v>
      </c>
      <c r="N19" s="3" t="s">
        <v>415</v>
      </c>
      <c r="O19" s="49" t="s">
        <v>578</v>
      </c>
      <c r="P19"/>
      <c r="Q19" s="77" t="s">
        <v>143</v>
      </c>
      <c r="R19" s="77" t="s">
        <v>141</v>
      </c>
      <c r="S19" s="77" t="s">
        <v>140</v>
      </c>
      <c r="T19"/>
    </row>
    <row r="20" spans="1:20" ht="30">
      <c r="A20" s="16">
        <f t="shared" si="1"/>
        <v>16</v>
      </c>
      <c r="B20" s="31" t="s">
        <v>237</v>
      </c>
      <c r="C20" s="16"/>
      <c r="D20" s="16"/>
      <c r="E20" s="16"/>
      <c r="F20" s="16"/>
      <c r="G20" s="16"/>
      <c r="H20" s="16"/>
      <c r="I20" s="16"/>
      <c r="J20" s="16"/>
      <c r="K20" s="16">
        <v>3</v>
      </c>
      <c r="L20" s="16"/>
      <c r="M20" s="16">
        <f t="shared" si="0"/>
        <v>3</v>
      </c>
      <c r="N20" s="3" t="s">
        <v>415</v>
      </c>
      <c r="O20" s="49" t="s">
        <v>475</v>
      </c>
      <c r="P20"/>
      <c r="Q20" s="81" t="s">
        <v>147</v>
      </c>
      <c r="R20" s="81">
        <f>K433</f>
        <v>260</v>
      </c>
      <c r="S20" s="81">
        <f>K432</f>
        <v>8047</v>
      </c>
      <c r="T20"/>
    </row>
    <row r="21" spans="1:20" ht="30">
      <c r="A21" s="16">
        <f>A20+1</f>
        <v>17</v>
      </c>
      <c r="B21" s="31" t="s">
        <v>209</v>
      </c>
      <c r="C21" s="16"/>
      <c r="D21" s="16"/>
      <c r="E21" s="16"/>
      <c r="F21" s="16"/>
      <c r="G21" s="16"/>
      <c r="H21" s="16"/>
      <c r="I21" s="16"/>
      <c r="J21" s="16"/>
      <c r="K21" s="16">
        <v>34</v>
      </c>
      <c r="L21" s="16"/>
      <c r="M21" s="16">
        <f t="shared" si="0"/>
        <v>34</v>
      </c>
      <c r="N21" s="3" t="s">
        <v>415</v>
      </c>
      <c r="O21" s="49" t="s">
        <v>474</v>
      </c>
      <c r="P21"/>
      <c r="Q21" s="81"/>
      <c r="R21" s="81"/>
      <c r="S21" s="81"/>
      <c r="T21"/>
    </row>
    <row r="22" spans="1:20" ht="45">
      <c r="A22" s="16">
        <f>A21+1</f>
        <v>18</v>
      </c>
      <c r="B22" s="31" t="s">
        <v>199</v>
      </c>
      <c r="C22" s="16">
        <v>162</v>
      </c>
      <c r="D22" s="16"/>
      <c r="E22" s="16"/>
      <c r="F22" s="16"/>
      <c r="G22" s="16"/>
      <c r="H22" s="16"/>
      <c r="I22" s="16"/>
      <c r="J22" s="16"/>
      <c r="K22" s="16"/>
      <c r="L22" s="16"/>
      <c r="M22" s="16">
        <f t="shared" si="0"/>
        <v>162</v>
      </c>
      <c r="N22" s="3" t="s">
        <v>396</v>
      </c>
      <c r="O22" s="49" t="s">
        <v>493</v>
      </c>
      <c r="P22"/>
      <c r="Q22" s="77" t="s">
        <v>146</v>
      </c>
      <c r="R22" s="3">
        <f>SUM(R20,R9,R16)</f>
        <v>358</v>
      </c>
      <c r="S22" s="3">
        <f>SUM(S20,S9,S16)</f>
        <v>22319</v>
      </c>
      <c r="T22"/>
    </row>
    <row r="23" spans="1:20" ht="30">
      <c r="A23" s="16">
        <f>A22+1</f>
        <v>19</v>
      </c>
      <c r="B23" s="31" t="s">
        <v>220</v>
      </c>
      <c r="C23" s="16"/>
      <c r="D23" s="16"/>
      <c r="E23" s="16"/>
      <c r="F23" s="16"/>
      <c r="G23" s="16"/>
      <c r="H23" s="16"/>
      <c r="I23" s="16"/>
      <c r="J23" s="16"/>
      <c r="K23" s="16">
        <v>31</v>
      </c>
      <c r="L23" s="16"/>
      <c r="M23" s="16">
        <f t="shared" si="0"/>
        <v>31</v>
      </c>
      <c r="N23" s="3" t="s">
        <v>415</v>
      </c>
      <c r="O23" s="49" t="s">
        <v>474</v>
      </c>
      <c r="P23"/>
      <c r="Q23"/>
      <c r="R23"/>
      <c r="S23"/>
      <c r="T23"/>
    </row>
    <row r="24" spans="1:20" ht="30">
      <c r="A24" s="16">
        <f t="shared" si="1"/>
        <v>20</v>
      </c>
      <c r="B24" s="31" t="s">
        <v>173</v>
      </c>
      <c r="C24" s="16"/>
      <c r="D24" s="16"/>
      <c r="E24" s="16"/>
      <c r="F24" s="16"/>
      <c r="G24" s="16"/>
      <c r="H24" s="16"/>
      <c r="I24" s="16"/>
      <c r="J24" s="16"/>
      <c r="K24" s="16">
        <v>7</v>
      </c>
      <c r="L24" s="16"/>
      <c r="M24" s="16">
        <f t="shared" si="0"/>
        <v>7</v>
      </c>
      <c r="N24" s="3" t="s">
        <v>415</v>
      </c>
      <c r="O24" s="49" t="s">
        <v>476</v>
      </c>
      <c r="P24"/>
      <c r="Q24"/>
      <c r="R24"/>
      <c r="S24"/>
      <c r="T24"/>
    </row>
    <row r="25" spans="1:20" ht="30">
      <c r="A25" s="16">
        <f t="shared" si="1"/>
        <v>21</v>
      </c>
      <c r="B25" s="31" t="s">
        <v>189</v>
      </c>
      <c r="C25" s="16"/>
      <c r="D25" s="16"/>
      <c r="E25" s="16"/>
      <c r="F25" s="16"/>
      <c r="G25" s="16"/>
      <c r="H25" s="16"/>
      <c r="I25" s="16"/>
      <c r="J25" s="16"/>
      <c r="K25" s="16">
        <v>43</v>
      </c>
      <c r="L25" s="16"/>
      <c r="M25" s="16">
        <f t="shared" si="0"/>
        <v>43</v>
      </c>
      <c r="N25" s="3" t="s">
        <v>415</v>
      </c>
      <c r="O25" s="49" t="s">
        <v>485</v>
      </c>
      <c r="P25"/>
      <c r="Q25"/>
      <c r="R25"/>
      <c r="S25"/>
      <c r="T25"/>
    </row>
    <row r="26" spans="1:20" ht="30">
      <c r="A26" s="16">
        <f t="shared" si="1"/>
        <v>22</v>
      </c>
      <c r="B26" s="31" t="s">
        <v>225</v>
      </c>
      <c r="C26" s="16"/>
      <c r="D26" s="16"/>
      <c r="E26" s="16"/>
      <c r="F26" s="16"/>
      <c r="G26" s="16"/>
      <c r="H26" s="16"/>
      <c r="I26" s="16"/>
      <c r="J26" s="16"/>
      <c r="K26" s="16">
        <v>22</v>
      </c>
      <c r="L26" s="16"/>
      <c r="M26" s="16">
        <f t="shared" si="0"/>
        <v>22</v>
      </c>
      <c r="N26" s="3" t="s">
        <v>415</v>
      </c>
      <c r="O26" s="49" t="s">
        <v>484</v>
      </c>
      <c r="P26"/>
      <c r="Q26"/>
      <c r="R26"/>
      <c r="S26"/>
      <c r="T26"/>
    </row>
    <row r="27" spans="1:20" ht="30">
      <c r="A27" s="16">
        <f>A26+1</f>
        <v>23</v>
      </c>
      <c r="B27" s="31" t="s">
        <v>477</v>
      </c>
      <c r="C27" s="7"/>
      <c r="D27" s="7"/>
      <c r="E27" s="7"/>
      <c r="F27" s="7"/>
      <c r="G27" s="7"/>
      <c r="H27" s="7"/>
      <c r="I27" s="7"/>
      <c r="J27" s="7"/>
      <c r="K27" s="7">
        <v>19</v>
      </c>
      <c r="L27" s="7"/>
      <c r="M27" s="7">
        <f t="shared" si="0"/>
        <v>19</v>
      </c>
      <c r="N27" s="3" t="s">
        <v>415</v>
      </c>
      <c r="O27" s="49" t="s">
        <v>478</v>
      </c>
      <c r="P27"/>
      <c r="Q27"/>
      <c r="R27"/>
      <c r="S27"/>
      <c r="T27"/>
    </row>
    <row r="28" spans="1:20" ht="60">
      <c r="A28" s="16">
        <f t="shared" ref="A28:A32" si="2">A27+1</f>
        <v>24</v>
      </c>
      <c r="B28" s="31" t="s">
        <v>446</v>
      </c>
      <c r="C28" s="16"/>
      <c r="D28" s="16"/>
      <c r="E28" s="16"/>
      <c r="F28" s="16"/>
      <c r="G28" s="16"/>
      <c r="H28" s="16"/>
      <c r="I28" s="16"/>
      <c r="J28" s="16">
        <v>24</v>
      </c>
      <c r="K28" s="16"/>
      <c r="L28" s="16"/>
      <c r="M28" s="16">
        <f t="shared" si="0"/>
        <v>24</v>
      </c>
      <c r="N28" s="16" t="s">
        <v>436</v>
      </c>
      <c r="O28" s="46" t="s">
        <v>494</v>
      </c>
      <c r="P28"/>
      <c r="Q28"/>
      <c r="R28"/>
      <c r="S28"/>
      <c r="T28"/>
    </row>
    <row r="29" spans="1:20" ht="30">
      <c r="A29" s="16">
        <f t="shared" si="2"/>
        <v>25</v>
      </c>
      <c r="B29" s="31" t="s">
        <v>238</v>
      </c>
      <c r="C29" s="3"/>
      <c r="D29" s="3"/>
      <c r="E29" s="3"/>
      <c r="F29" s="3"/>
      <c r="G29" s="3"/>
      <c r="H29" s="3"/>
      <c r="I29" s="3"/>
      <c r="J29" s="3"/>
      <c r="K29" s="3">
        <v>16</v>
      </c>
      <c r="L29" s="3"/>
      <c r="M29" s="3">
        <f t="shared" si="0"/>
        <v>16</v>
      </c>
      <c r="N29" s="3" t="s">
        <v>415</v>
      </c>
      <c r="O29" s="49" t="s">
        <v>479</v>
      </c>
      <c r="P29"/>
      <c r="Q29"/>
      <c r="R29"/>
      <c r="S29"/>
      <c r="T29"/>
    </row>
    <row r="30" spans="1:20">
      <c r="A30" s="32">
        <f>A29+1</f>
        <v>26</v>
      </c>
      <c r="B30" s="33" t="s">
        <v>339</v>
      </c>
      <c r="C30" s="32"/>
      <c r="D30" s="32"/>
      <c r="E30" s="32"/>
      <c r="F30" s="32"/>
      <c r="G30" s="32"/>
      <c r="H30" s="32"/>
      <c r="I30" s="32"/>
      <c r="J30" s="32"/>
      <c r="K30" s="32">
        <v>6</v>
      </c>
      <c r="L30" s="32"/>
      <c r="M30" s="32">
        <f t="shared" si="0"/>
        <v>6</v>
      </c>
      <c r="N30" s="32" t="s">
        <v>415</v>
      </c>
      <c r="O30" s="51" t="s">
        <v>593</v>
      </c>
      <c r="P30"/>
      <c r="Q30"/>
      <c r="R30"/>
      <c r="S30"/>
      <c r="T30"/>
    </row>
    <row r="31" spans="1:20" ht="45">
      <c r="A31" s="16">
        <f>A30+1</f>
        <v>27</v>
      </c>
      <c r="B31" s="31" t="s">
        <v>447</v>
      </c>
      <c r="C31" s="16"/>
      <c r="D31" s="16"/>
      <c r="E31" s="16"/>
      <c r="F31" s="16"/>
      <c r="G31" s="16"/>
      <c r="H31" s="16"/>
      <c r="I31" s="16"/>
      <c r="J31" s="16"/>
      <c r="K31" s="16">
        <v>32</v>
      </c>
      <c r="L31" s="16"/>
      <c r="M31" s="16">
        <f t="shared" si="0"/>
        <v>32</v>
      </c>
      <c r="N31" s="16" t="s">
        <v>415</v>
      </c>
      <c r="O31" s="46" t="s">
        <v>487</v>
      </c>
      <c r="P31"/>
      <c r="Q31"/>
      <c r="R31"/>
      <c r="S31"/>
      <c r="T31"/>
    </row>
    <row r="32" spans="1:20" ht="30">
      <c r="A32" s="16">
        <f t="shared" si="2"/>
        <v>28</v>
      </c>
      <c r="B32" s="31" t="s">
        <v>183</v>
      </c>
      <c r="C32" s="16"/>
      <c r="D32" s="16"/>
      <c r="E32" s="16"/>
      <c r="F32" s="16"/>
      <c r="G32" s="16"/>
      <c r="H32" s="16"/>
      <c r="I32" s="16"/>
      <c r="J32" s="16"/>
      <c r="K32" s="16">
        <v>7</v>
      </c>
      <c r="L32" s="16"/>
      <c r="M32" s="16">
        <f t="shared" si="0"/>
        <v>7</v>
      </c>
      <c r="N32" s="3" t="s">
        <v>415</v>
      </c>
      <c r="O32" s="49" t="s">
        <v>476</v>
      </c>
      <c r="P32"/>
      <c r="Q32"/>
      <c r="R32"/>
      <c r="S32"/>
      <c r="T32"/>
    </row>
    <row r="33" spans="1:20">
      <c r="A33" s="32">
        <f t="shared" ref="A33:A43" si="3">A32+1</f>
        <v>29</v>
      </c>
      <c r="B33" s="33" t="s">
        <v>308</v>
      </c>
      <c r="C33" s="32"/>
      <c r="D33" s="32"/>
      <c r="E33" s="32"/>
      <c r="F33" s="32"/>
      <c r="G33" s="32"/>
      <c r="H33" s="32"/>
      <c r="I33" s="32"/>
      <c r="J33" s="32"/>
      <c r="K33" s="32">
        <v>38</v>
      </c>
      <c r="L33" s="32"/>
      <c r="M33" s="32">
        <f t="shared" si="0"/>
        <v>38</v>
      </c>
      <c r="N33" s="32" t="s">
        <v>415</v>
      </c>
      <c r="O33" s="51" t="s">
        <v>593</v>
      </c>
      <c r="P33"/>
      <c r="Q33"/>
      <c r="R33"/>
      <c r="S33"/>
      <c r="T33"/>
    </row>
    <row r="34" spans="1:20">
      <c r="A34" s="32">
        <f t="shared" si="3"/>
        <v>30</v>
      </c>
      <c r="B34" s="33" t="s">
        <v>316</v>
      </c>
      <c r="C34" s="32"/>
      <c r="D34" s="32"/>
      <c r="E34" s="32"/>
      <c r="F34" s="32"/>
      <c r="G34" s="32"/>
      <c r="H34" s="32"/>
      <c r="I34" s="32"/>
      <c r="J34" s="32"/>
      <c r="K34" s="32">
        <v>9</v>
      </c>
      <c r="L34" s="32"/>
      <c r="M34" s="32">
        <f t="shared" si="0"/>
        <v>9</v>
      </c>
      <c r="N34" s="32" t="s">
        <v>415</v>
      </c>
      <c r="O34" s="51" t="s">
        <v>593</v>
      </c>
      <c r="P34"/>
      <c r="Q34"/>
      <c r="R34"/>
      <c r="S34"/>
      <c r="T34"/>
    </row>
    <row r="35" spans="1:20">
      <c r="A35" s="32">
        <f t="shared" si="3"/>
        <v>31</v>
      </c>
      <c r="B35" s="33" t="s">
        <v>317</v>
      </c>
      <c r="C35" s="32"/>
      <c r="D35" s="32"/>
      <c r="E35" s="32"/>
      <c r="F35" s="32"/>
      <c r="G35" s="32"/>
      <c r="H35" s="32"/>
      <c r="I35" s="32"/>
      <c r="J35" s="32"/>
      <c r="K35" s="32">
        <v>20</v>
      </c>
      <c r="L35" s="32"/>
      <c r="M35" s="32">
        <f t="shared" si="0"/>
        <v>20</v>
      </c>
      <c r="N35" s="32" t="s">
        <v>415</v>
      </c>
      <c r="O35" s="51" t="s">
        <v>593</v>
      </c>
      <c r="P35"/>
      <c r="Q35"/>
      <c r="R35"/>
      <c r="S35"/>
      <c r="T35"/>
    </row>
    <row r="36" spans="1:20">
      <c r="A36" s="32">
        <f t="shared" si="3"/>
        <v>32</v>
      </c>
      <c r="B36" s="33" t="s">
        <v>594</v>
      </c>
      <c r="C36" s="32"/>
      <c r="D36" s="32"/>
      <c r="E36" s="32"/>
      <c r="F36" s="32"/>
      <c r="G36" s="32"/>
      <c r="H36" s="32"/>
      <c r="I36" s="32"/>
      <c r="J36" s="32"/>
      <c r="K36" s="32">
        <v>8</v>
      </c>
      <c r="L36" s="32"/>
      <c r="M36" s="32">
        <f t="shared" si="0"/>
        <v>8</v>
      </c>
      <c r="N36" s="32" t="s">
        <v>415</v>
      </c>
      <c r="O36" s="51" t="s">
        <v>593</v>
      </c>
      <c r="P36"/>
      <c r="Q36"/>
      <c r="R36"/>
      <c r="S36"/>
      <c r="T36"/>
    </row>
    <row r="37" spans="1:20">
      <c r="A37" s="32">
        <f t="shared" si="3"/>
        <v>33</v>
      </c>
      <c r="B37" s="33" t="s">
        <v>448</v>
      </c>
      <c r="C37" s="32"/>
      <c r="D37" s="32"/>
      <c r="E37" s="32"/>
      <c r="F37" s="32"/>
      <c r="G37" s="32"/>
      <c r="H37" s="32"/>
      <c r="I37" s="32"/>
      <c r="J37" s="32"/>
      <c r="K37" s="32">
        <v>49</v>
      </c>
      <c r="L37" s="32"/>
      <c r="M37" s="32">
        <f t="shared" si="0"/>
        <v>49</v>
      </c>
      <c r="N37" s="32" t="s">
        <v>415</v>
      </c>
      <c r="O37" s="51" t="s">
        <v>593</v>
      </c>
      <c r="P37"/>
      <c r="Q37"/>
      <c r="R37"/>
      <c r="S37"/>
      <c r="T37"/>
    </row>
    <row r="38" spans="1:20">
      <c r="A38" s="32">
        <f t="shared" si="3"/>
        <v>34</v>
      </c>
      <c r="B38" s="33" t="s">
        <v>350</v>
      </c>
      <c r="C38" s="32"/>
      <c r="D38" s="32"/>
      <c r="E38" s="32"/>
      <c r="F38" s="32"/>
      <c r="G38" s="32"/>
      <c r="H38" s="32"/>
      <c r="I38" s="32"/>
      <c r="J38" s="32"/>
      <c r="K38" s="32">
        <v>18</v>
      </c>
      <c r="L38" s="32"/>
      <c r="M38" s="32">
        <f t="shared" si="0"/>
        <v>18</v>
      </c>
      <c r="N38" s="32" t="s">
        <v>415</v>
      </c>
      <c r="O38" s="51" t="s">
        <v>593</v>
      </c>
      <c r="P38"/>
      <c r="Q38"/>
      <c r="R38"/>
      <c r="S38"/>
      <c r="T38"/>
    </row>
    <row r="39" spans="1:20">
      <c r="A39" s="32">
        <f t="shared" si="3"/>
        <v>35</v>
      </c>
      <c r="B39" s="33" t="s">
        <v>322</v>
      </c>
      <c r="C39" s="32"/>
      <c r="D39" s="32"/>
      <c r="E39" s="32"/>
      <c r="F39" s="32"/>
      <c r="G39" s="32"/>
      <c r="H39" s="32"/>
      <c r="I39" s="32"/>
      <c r="J39" s="32"/>
      <c r="K39" s="32">
        <v>13</v>
      </c>
      <c r="L39" s="32"/>
      <c r="M39" s="32">
        <f t="shared" si="0"/>
        <v>13</v>
      </c>
      <c r="N39" s="32" t="s">
        <v>415</v>
      </c>
      <c r="O39" s="51" t="s">
        <v>593</v>
      </c>
      <c r="P39"/>
      <c r="Q39"/>
      <c r="R39"/>
      <c r="S39"/>
      <c r="T39"/>
    </row>
    <row r="40" spans="1:20">
      <c r="A40" s="32">
        <f t="shared" si="3"/>
        <v>36</v>
      </c>
      <c r="B40" s="33" t="s">
        <v>449</v>
      </c>
      <c r="C40" s="32"/>
      <c r="D40" s="32"/>
      <c r="E40" s="32"/>
      <c r="F40" s="32"/>
      <c r="G40" s="32"/>
      <c r="H40" s="32"/>
      <c r="I40" s="32"/>
      <c r="J40" s="32"/>
      <c r="K40" s="32">
        <v>5</v>
      </c>
      <c r="L40" s="32"/>
      <c r="M40" s="32">
        <f t="shared" si="0"/>
        <v>5</v>
      </c>
      <c r="N40" s="32" t="s">
        <v>415</v>
      </c>
      <c r="O40" s="51" t="s">
        <v>593</v>
      </c>
      <c r="P40"/>
      <c r="Q40"/>
      <c r="R40"/>
      <c r="S40"/>
      <c r="T40"/>
    </row>
    <row r="41" spans="1:20">
      <c r="A41" s="32">
        <f t="shared" si="3"/>
        <v>37</v>
      </c>
      <c r="B41" s="33" t="s">
        <v>355</v>
      </c>
      <c r="C41" s="32"/>
      <c r="D41" s="32"/>
      <c r="E41" s="32"/>
      <c r="F41" s="32"/>
      <c r="G41" s="32"/>
      <c r="H41" s="32"/>
      <c r="I41" s="32"/>
      <c r="J41" s="32"/>
      <c r="K41" s="32">
        <v>8</v>
      </c>
      <c r="L41" s="32"/>
      <c r="M41" s="32">
        <f t="shared" si="0"/>
        <v>8</v>
      </c>
      <c r="N41" s="32" t="s">
        <v>415</v>
      </c>
      <c r="O41" s="51" t="s">
        <v>593</v>
      </c>
      <c r="P41"/>
      <c r="Q41"/>
      <c r="R41"/>
      <c r="S41"/>
      <c r="T41"/>
    </row>
    <row r="42" spans="1:20">
      <c r="A42" s="32">
        <f t="shared" si="3"/>
        <v>38</v>
      </c>
      <c r="B42" s="33" t="s">
        <v>324</v>
      </c>
      <c r="C42" s="32"/>
      <c r="D42" s="32"/>
      <c r="E42" s="32"/>
      <c r="F42" s="32"/>
      <c r="G42" s="32"/>
      <c r="H42" s="32"/>
      <c r="I42" s="32"/>
      <c r="J42" s="32"/>
      <c r="K42" s="32">
        <v>14</v>
      </c>
      <c r="L42" s="32"/>
      <c r="M42" s="32">
        <f t="shared" si="0"/>
        <v>14</v>
      </c>
      <c r="N42" s="32" t="s">
        <v>415</v>
      </c>
      <c r="O42" s="51" t="s">
        <v>593</v>
      </c>
      <c r="P42"/>
      <c r="Q42"/>
      <c r="R42"/>
      <c r="S42"/>
      <c r="T42"/>
    </row>
    <row r="43" spans="1:20" ht="30">
      <c r="A43" s="16">
        <f t="shared" si="3"/>
        <v>39</v>
      </c>
      <c r="B43" s="31" t="s">
        <v>180</v>
      </c>
      <c r="C43" s="16"/>
      <c r="D43" s="16"/>
      <c r="E43" s="16"/>
      <c r="F43" s="16"/>
      <c r="G43" s="16"/>
      <c r="H43" s="16"/>
      <c r="I43" s="16"/>
      <c r="J43" s="16"/>
      <c r="K43" s="16">
        <v>6</v>
      </c>
      <c r="L43" s="16"/>
      <c r="M43" s="16">
        <f t="shared" si="0"/>
        <v>6</v>
      </c>
      <c r="N43" s="3" t="s">
        <v>415</v>
      </c>
      <c r="O43" s="49" t="s">
        <v>488</v>
      </c>
      <c r="P43"/>
      <c r="Q43"/>
      <c r="R43"/>
      <c r="S43"/>
      <c r="T43"/>
    </row>
    <row r="44" spans="1:20">
      <c r="A44" s="55" t="s">
        <v>136</v>
      </c>
      <c r="B44" s="55"/>
      <c r="C44" s="21">
        <f t="shared" ref="C44:L44" si="4">SUM(C5:C43)</f>
        <v>162</v>
      </c>
      <c r="D44" s="21">
        <f t="shared" si="4"/>
        <v>179</v>
      </c>
      <c r="E44" s="21">
        <f t="shared" si="4"/>
        <v>18</v>
      </c>
      <c r="F44" s="21">
        <f t="shared" si="4"/>
        <v>10</v>
      </c>
      <c r="G44" s="21">
        <f t="shared" si="4"/>
        <v>0</v>
      </c>
      <c r="H44" s="21">
        <f t="shared" si="4"/>
        <v>0</v>
      </c>
      <c r="I44" s="21">
        <f t="shared" si="4"/>
        <v>21</v>
      </c>
      <c r="J44" s="21">
        <f t="shared" si="4"/>
        <v>24</v>
      </c>
      <c r="K44" s="21">
        <f t="shared" si="4"/>
        <v>567</v>
      </c>
      <c r="L44" s="21">
        <f t="shared" si="4"/>
        <v>0</v>
      </c>
      <c r="M44" s="21">
        <f t="shared" si="0"/>
        <v>981</v>
      </c>
      <c r="N44" s="42"/>
      <c r="O44" s="50"/>
      <c r="P44"/>
      <c r="Q44"/>
      <c r="R44"/>
      <c r="S44"/>
      <c r="T44"/>
    </row>
    <row r="45" spans="1:20">
      <c r="A45" s="55" t="s">
        <v>223</v>
      </c>
      <c r="B45" s="55"/>
      <c r="C45" s="21">
        <f t="shared" ref="C45:L45" si="5">COUNTA(C5:C43)</f>
        <v>1</v>
      </c>
      <c r="D45" s="21">
        <f t="shared" si="5"/>
        <v>1</v>
      </c>
      <c r="E45" s="21">
        <f t="shared" si="5"/>
        <v>1</v>
      </c>
      <c r="F45" s="21">
        <f t="shared" si="5"/>
        <v>1</v>
      </c>
      <c r="G45" s="21">
        <f t="shared" si="5"/>
        <v>0</v>
      </c>
      <c r="H45" s="21">
        <f t="shared" si="5"/>
        <v>0</v>
      </c>
      <c r="I45" s="21">
        <f t="shared" si="5"/>
        <v>1</v>
      </c>
      <c r="J45" s="21">
        <f t="shared" si="5"/>
        <v>1</v>
      </c>
      <c r="K45" s="21">
        <f t="shared" si="5"/>
        <v>33</v>
      </c>
      <c r="L45" s="21">
        <f t="shared" si="5"/>
        <v>0</v>
      </c>
      <c r="M45" s="21">
        <f>SUM(C45:K45)</f>
        <v>39</v>
      </c>
      <c r="N45" s="42"/>
      <c r="O45" s="50"/>
      <c r="P45"/>
      <c r="Q45"/>
      <c r="R45"/>
      <c r="S45"/>
      <c r="T45"/>
    </row>
    <row r="46" spans="1:20">
      <c r="A46" s="56" t="s">
        <v>259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35"/>
      <c r="N46" s="43"/>
      <c r="O46" s="48"/>
      <c r="P46"/>
      <c r="Q46"/>
      <c r="R46"/>
      <c r="S46"/>
      <c r="T46"/>
    </row>
    <row r="47" spans="1:20" ht="30">
      <c r="A47" s="3">
        <f>A43+1</f>
        <v>40</v>
      </c>
      <c r="B47" s="31" t="s">
        <v>7</v>
      </c>
      <c r="C47" s="16"/>
      <c r="D47" s="16"/>
      <c r="E47" s="16"/>
      <c r="F47" s="16"/>
      <c r="G47" s="16"/>
      <c r="H47" s="16"/>
      <c r="I47" s="16">
        <v>27</v>
      </c>
      <c r="J47" s="16"/>
      <c r="K47" s="16"/>
      <c r="L47" s="16"/>
      <c r="M47" s="16">
        <f t="shared" ref="M47:M58" si="6">SUM(C47:K47)</f>
        <v>27</v>
      </c>
      <c r="N47" s="3" t="s">
        <v>436</v>
      </c>
      <c r="O47" s="49" t="s">
        <v>495</v>
      </c>
      <c r="P47"/>
      <c r="Q47"/>
      <c r="R47"/>
      <c r="S47"/>
      <c r="T47"/>
    </row>
    <row r="48" spans="1:20" ht="45">
      <c r="A48" s="3">
        <f>A47+1</f>
        <v>41</v>
      </c>
      <c r="B48" s="31" t="s">
        <v>18</v>
      </c>
      <c r="C48" s="3"/>
      <c r="D48" s="3"/>
      <c r="E48" s="3"/>
      <c r="F48" s="3"/>
      <c r="G48" s="3"/>
      <c r="H48" s="3"/>
      <c r="I48" s="3"/>
      <c r="J48" s="3">
        <v>21</v>
      </c>
      <c r="K48" s="3"/>
      <c r="L48" s="3"/>
      <c r="M48" s="3">
        <f t="shared" si="6"/>
        <v>21</v>
      </c>
      <c r="N48" s="3" t="s">
        <v>436</v>
      </c>
      <c r="O48" s="49" t="s">
        <v>496</v>
      </c>
      <c r="P48"/>
      <c r="Q48"/>
      <c r="R48"/>
      <c r="S48"/>
      <c r="T48"/>
    </row>
    <row r="49" spans="1:20" ht="30">
      <c r="A49" s="3">
        <f t="shared" ref="A49:A55" si="7">A48+1</f>
        <v>42</v>
      </c>
      <c r="B49" s="31" t="s">
        <v>204</v>
      </c>
      <c r="C49" s="3"/>
      <c r="D49" s="3"/>
      <c r="E49" s="3"/>
      <c r="F49" s="3"/>
      <c r="G49" s="3"/>
      <c r="H49" s="3"/>
      <c r="I49" s="3"/>
      <c r="J49" s="3"/>
      <c r="K49" s="3">
        <v>11</v>
      </c>
      <c r="L49" s="3"/>
      <c r="M49" s="3">
        <f t="shared" si="6"/>
        <v>11</v>
      </c>
      <c r="N49" s="3" t="s">
        <v>415</v>
      </c>
      <c r="O49" s="49" t="s">
        <v>497</v>
      </c>
      <c r="P49"/>
      <c r="Q49"/>
      <c r="R49"/>
      <c r="S49"/>
      <c r="T49"/>
    </row>
    <row r="50" spans="1:20" ht="45">
      <c r="A50" s="3">
        <f t="shared" si="7"/>
        <v>43</v>
      </c>
      <c r="B50" s="31" t="s">
        <v>22</v>
      </c>
      <c r="C50" s="3"/>
      <c r="D50" s="3"/>
      <c r="E50" s="3"/>
      <c r="F50" s="3"/>
      <c r="G50" s="3"/>
      <c r="H50" s="3"/>
      <c r="I50" s="3"/>
      <c r="J50" s="3">
        <v>14</v>
      </c>
      <c r="K50" s="3"/>
      <c r="L50" s="3"/>
      <c r="M50" s="3">
        <f t="shared" si="6"/>
        <v>14</v>
      </c>
      <c r="N50" s="3" t="s">
        <v>440</v>
      </c>
      <c r="O50" s="49" t="s">
        <v>498</v>
      </c>
      <c r="P50"/>
      <c r="Q50"/>
      <c r="R50"/>
      <c r="S50"/>
      <c r="T50"/>
    </row>
    <row r="51" spans="1:20">
      <c r="A51" s="32">
        <f t="shared" si="7"/>
        <v>44</v>
      </c>
      <c r="B51" s="33" t="s">
        <v>23</v>
      </c>
      <c r="C51" s="32"/>
      <c r="D51" s="32"/>
      <c r="E51" s="32"/>
      <c r="F51" s="32"/>
      <c r="G51" s="32"/>
      <c r="H51" s="32"/>
      <c r="I51" s="32"/>
      <c r="J51" s="32"/>
      <c r="K51" s="32">
        <v>0</v>
      </c>
      <c r="L51" s="32"/>
      <c r="M51" s="32">
        <f t="shared" si="6"/>
        <v>0</v>
      </c>
      <c r="N51" s="32" t="s">
        <v>415</v>
      </c>
      <c r="O51" s="51" t="s">
        <v>588</v>
      </c>
      <c r="P51"/>
      <c r="Q51"/>
      <c r="R51"/>
      <c r="S51"/>
      <c r="T51"/>
    </row>
    <row r="52" spans="1:20" ht="45">
      <c r="A52" s="16">
        <f t="shared" si="7"/>
        <v>45</v>
      </c>
      <c r="B52" s="31" t="s">
        <v>450</v>
      </c>
      <c r="C52" s="16"/>
      <c r="D52" s="16"/>
      <c r="E52" s="16"/>
      <c r="F52" s="16"/>
      <c r="G52" s="16"/>
      <c r="H52" s="16"/>
      <c r="I52" s="16"/>
      <c r="J52" s="16"/>
      <c r="K52" s="16">
        <v>48</v>
      </c>
      <c r="L52" s="16"/>
      <c r="M52" s="16">
        <f t="shared" si="6"/>
        <v>48</v>
      </c>
      <c r="N52" s="16" t="s">
        <v>415</v>
      </c>
      <c r="O52" s="46" t="s">
        <v>499</v>
      </c>
      <c r="P52"/>
      <c r="Q52"/>
      <c r="R52"/>
      <c r="S52"/>
      <c r="T52"/>
    </row>
    <row r="53" spans="1:20" ht="30">
      <c r="A53" s="3">
        <f t="shared" si="7"/>
        <v>46</v>
      </c>
      <c r="B53" s="31" t="s">
        <v>26</v>
      </c>
      <c r="C53" s="3"/>
      <c r="D53" s="3"/>
      <c r="E53" s="3"/>
      <c r="F53" s="3"/>
      <c r="G53" s="3"/>
      <c r="H53" s="3"/>
      <c r="I53" s="3"/>
      <c r="J53" s="3"/>
      <c r="K53" s="3">
        <v>43</v>
      </c>
      <c r="L53" s="3"/>
      <c r="M53" s="3">
        <f t="shared" si="6"/>
        <v>43</v>
      </c>
      <c r="N53" s="3" t="s">
        <v>415</v>
      </c>
      <c r="O53" s="49" t="s">
        <v>488</v>
      </c>
      <c r="P53"/>
      <c r="Q53"/>
      <c r="R53"/>
      <c r="S53"/>
      <c r="T53"/>
    </row>
    <row r="54" spans="1:20" ht="45">
      <c r="A54" s="3">
        <f t="shared" si="7"/>
        <v>47</v>
      </c>
      <c r="B54" s="31" t="s">
        <v>27</v>
      </c>
      <c r="C54" s="3"/>
      <c r="D54" s="3"/>
      <c r="E54" s="3">
        <v>20</v>
      </c>
      <c r="F54" s="3"/>
      <c r="G54" s="3"/>
      <c r="H54" s="3"/>
      <c r="I54" s="3"/>
      <c r="J54" s="3"/>
      <c r="K54" s="3"/>
      <c r="L54" s="3"/>
      <c r="M54" s="3">
        <f t="shared" si="6"/>
        <v>20</v>
      </c>
      <c r="N54" s="3" t="s">
        <v>411</v>
      </c>
      <c r="O54" s="49" t="s">
        <v>498</v>
      </c>
      <c r="P54"/>
      <c r="Q54"/>
      <c r="R54"/>
      <c r="S54"/>
      <c r="T54"/>
    </row>
    <row r="55" spans="1:20" ht="45">
      <c r="A55" s="16">
        <f t="shared" si="7"/>
        <v>48</v>
      </c>
      <c r="B55" s="31" t="s">
        <v>451</v>
      </c>
      <c r="C55" s="16"/>
      <c r="D55" s="16"/>
      <c r="E55" s="16"/>
      <c r="F55" s="16"/>
      <c r="G55" s="16"/>
      <c r="H55" s="16"/>
      <c r="I55" s="16"/>
      <c r="J55" s="16"/>
      <c r="K55" s="16">
        <v>41</v>
      </c>
      <c r="L55" s="16"/>
      <c r="M55" s="16">
        <f t="shared" si="6"/>
        <v>41</v>
      </c>
      <c r="N55" s="16" t="s">
        <v>415</v>
      </c>
      <c r="O55" s="46" t="s">
        <v>499</v>
      </c>
      <c r="P55"/>
      <c r="Q55"/>
      <c r="R55"/>
      <c r="S55"/>
      <c r="T55"/>
    </row>
    <row r="56" spans="1:20" ht="45">
      <c r="A56" s="3">
        <f>A55+1</f>
        <v>49</v>
      </c>
      <c r="B56" s="31" t="s">
        <v>33</v>
      </c>
      <c r="C56" s="3"/>
      <c r="D56" s="3"/>
      <c r="E56" s="3"/>
      <c r="F56" s="3"/>
      <c r="G56" s="3"/>
      <c r="H56" s="3"/>
      <c r="I56" s="3"/>
      <c r="J56" s="3">
        <v>34</v>
      </c>
      <c r="K56" s="3"/>
      <c r="L56" s="3"/>
      <c r="M56" s="3">
        <f>SUM(C56:K56)</f>
        <v>34</v>
      </c>
      <c r="N56" s="3" t="s">
        <v>439</v>
      </c>
      <c r="O56" s="49" t="s">
        <v>496</v>
      </c>
      <c r="P56"/>
      <c r="Q56"/>
      <c r="R56"/>
      <c r="S56"/>
      <c r="T56"/>
    </row>
    <row r="57" spans="1:20" ht="30">
      <c r="A57" s="32">
        <f>A56+1</f>
        <v>50</v>
      </c>
      <c r="B57" s="33" t="s">
        <v>452</v>
      </c>
      <c r="C57" s="32"/>
      <c r="D57" s="32"/>
      <c r="E57" s="32"/>
      <c r="F57" s="32"/>
      <c r="G57" s="32"/>
      <c r="H57" s="32"/>
      <c r="I57" s="32"/>
      <c r="J57" s="32"/>
      <c r="K57" s="32">
        <v>57</v>
      </c>
      <c r="L57" s="32"/>
      <c r="M57" s="32">
        <f>SUM(C57:K57)</f>
        <v>57</v>
      </c>
      <c r="N57" s="32" t="s">
        <v>415</v>
      </c>
      <c r="O57" s="51" t="s">
        <v>595</v>
      </c>
      <c r="P57"/>
      <c r="Q57"/>
      <c r="R57"/>
      <c r="S57"/>
      <c r="T57"/>
    </row>
    <row r="58" spans="1:20" ht="45">
      <c r="A58" s="3">
        <f>A57+1</f>
        <v>51</v>
      </c>
      <c r="B58" s="31" t="s">
        <v>216</v>
      </c>
      <c r="C58" s="16"/>
      <c r="D58" s="16"/>
      <c r="E58" s="16"/>
      <c r="F58" s="16">
        <v>48</v>
      </c>
      <c r="G58" s="16"/>
      <c r="H58" s="16"/>
      <c r="I58" s="16"/>
      <c r="J58" s="16"/>
      <c r="K58" s="16"/>
      <c r="L58" s="16"/>
      <c r="M58" s="16">
        <f t="shared" si="6"/>
        <v>48</v>
      </c>
      <c r="N58" s="3" t="s">
        <v>398</v>
      </c>
      <c r="O58" s="49" t="s">
        <v>496</v>
      </c>
      <c r="P58"/>
      <c r="Q58"/>
      <c r="R58"/>
      <c r="S58"/>
      <c r="T58"/>
    </row>
    <row r="59" spans="1:20">
      <c r="A59" s="32">
        <f>A58+1</f>
        <v>52</v>
      </c>
      <c r="B59" s="33" t="s">
        <v>351</v>
      </c>
      <c r="C59" s="32"/>
      <c r="D59" s="32"/>
      <c r="E59" s="32"/>
      <c r="F59" s="32"/>
      <c r="G59" s="32"/>
      <c r="H59" s="32"/>
      <c r="I59" s="32"/>
      <c r="J59" s="32"/>
      <c r="K59" s="32">
        <v>6</v>
      </c>
      <c r="L59" s="32"/>
      <c r="M59" s="32">
        <f>SUM(C59:K59)</f>
        <v>6</v>
      </c>
      <c r="N59" s="32" t="s">
        <v>415</v>
      </c>
      <c r="O59" s="51" t="s">
        <v>593</v>
      </c>
      <c r="P59"/>
      <c r="Q59"/>
      <c r="R59"/>
      <c r="S59"/>
      <c r="T59"/>
    </row>
    <row r="60" spans="1:20">
      <c r="A60" s="32">
        <f>A59+1</f>
        <v>53</v>
      </c>
      <c r="B60" s="33" t="s">
        <v>326</v>
      </c>
      <c r="C60" s="32"/>
      <c r="D60" s="32"/>
      <c r="E60" s="32"/>
      <c r="F60" s="32"/>
      <c r="G60" s="32"/>
      <c r="H60" s="32"/>
      <c r="I60" s="32"/>
      <c r="J60" s="32"/>
      <c r="K60" s="32">
        <v>18</v>
      </c>
      <c r="L60" s="32"/>
      <c r="M60" s="32">
        <f>SUM(C60:K60)</f>
        <v>18</v>
      </c>
      <c r="N60" s="32" t="s">
        <v>415</v>
      </c>
      <c r="O60" s="51" t="s">
        <v>593</v>
      </c>
      <c r="P60"/>
      <c r="Q60"/>
      <c r="R60"/>
      <c r="S60"/>
      <c r="T60"/>
    </row>
    <row r="61" spans="1:20">
      <c r="A61" s="55" t="s">
        <v>136</v>
      </c>
      <c r="B61" s="55"/>
      <c r="C61" s="21">
        <f t="shared" ref="C61:L61" si="8">SUM(C47:C60)</f>
        <v>0</v>
      </c>
      <c r="D61" s="21">
        <f t="shared" si="8"/>
        <v>0</v>
      </c>
      <c r="E61" s="21">
        <f t="shared" si="8"/>
        <v>20</v>
      </c>
      <c r="F61" s="21">
        <f t="shared" si="8"/>
        <v>48</v>
      </c>
      <c r="G61" s="21">
        <f t="shared" si="8"/>
        <v>0</v>
      </c>
      <c r="H61" s="21">
        <f t="shared" si="8"/>
        <v>0</v>
      </c>
      <c r="I61" s="21">
        <f t="shared" si="8"/>
        <v>27</v>
      </c>
      <c r="J61" s="21">
        <f t="shared" si="8"/>
        <v>69</v>
      </c>
      <c r="K61" s="21">
        <f t="shared" si="8"/>
        <v>224</v>
      </c>
      <c r="L61" s="21">
        <f t="shared" si="8"/>
        <v>0</v>
      </c>
      <c r="M61" s="21">
        <f t="shared" ref="M61:M62" si="9">SUM(C61:K61)</f>
        <v>388</v>
      </c>
      <c r="N61" s="42"/>
      <c r="O61" s="50"/>
      <c r="P61"/>
      <c r="Q61"/>
      <c r="R61"/>
      <c r="S61"/>
      <c r="T61"/>
    </row>
    <row r="62" spans="1:20">
      <c r="A62" s="55" t="s">
        <v>223</v>
      </c>
      <c r="B62" s="55"/>
      <c r="C62" s="21">
        <f t="shared" ref="C62:L62" si="10">COUNTA(C47:C60)</f>
        <v>0</v>
      </c>
      <c r="D62" s="21">
        <f t="shared" si="10"/>
        <v>0</v>
      </c>
      <c r="E62" s="21">
        <f t="shared" si="10"/>
        <v>1</v>
      </c>
      <c r="F62" s="21">
        <f t="shared" si="10"/>
        <v>1</v>
      </c>
      <c r="G62" s="21">
        <f t="shared" si="10"/>
        <v>0</v>
      </c>
      <c r="H62" s="21">
        <f t="shared" si="10"/>
        <v>0</v>
      </c>
      <c r="I62" s="21">
        <f t="shared" si="10"/>
        <v>1</v>
      </c>
      <c r="J62" s="21">
        <f t="shared" si="10"/>
        <v>3</v>
      </c>
      <c r="K62" s="21">
        <f t="shared" si="10"/>
        <v>8</v>
      </c>
      <c r="L62" s="21">
        <f t="shared" si="10"/>
        <v>0</v>
      </c>
      <c r="M62" s="21">
        <f t="shared" si="9"/>
        <v>14</v>
      </c>
      <c r="N62" s="42"/>
      <c r="O62" s="50"/>
      <c r="P62"/>
      <c r="Q62"/>
      <c r="R62"/>
      <c r="S62"/>
      <c r="T62"/>
    </row>
    <row r="63" spans="1:20">
      <c r="A63" s="62" t="s">
        <v>37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14"/>
      <c r="N63" s="43"/>
      <c r="O63" s="48"/>
      <c r="P63"/>
      <c r="Q63"/>
      <c r="R63"/>
      <c r="S63"/>
      <c r="T63"/>
    </row>
    <row r="64" spans="1:20" ht="30">
      <c r="A64" s="8">
        <f>A60+1</f>
        <v>54</v>
      </c>
      <c r="B64" s="31" t="s">
        <v>230</v>
      </c>
      <c r="C64" s="3"/>
      <c r="D64" s="3"/>
      <c r="E64" s="3"/>
      <c r="F64" s="3"/>
      <c r="G64" s="3"/>
      <c r="H64" s="3"/>
      <c r="I64" s="3"/>
      <c r="J64" s="3"/>
      <c r="K64" s="3">
        <v>28</v>
      </c>
      <c r="L64" s="3"/>
      <c r="M64" s="3">
        <f t="shared" ref="M64:M98" si="11">SUM(C64:K64)</f>
        <v>28</v>
      </c>
      <c r="N64" s="3" t="s">
        <v>415</v>
      </c>
      <c r="O64" s="49" t="s">
        <v>478</v>
      </c>
      <c r="P64"/>
      <c r="Q64"/>
      <c r="R64"/>
      <c r="S64"/>
      <c r="T64"/>
    </row>
    <row r="65" spans="1:20">
      <c r="A65" s="75">
        <f t="shared" ref="A65:A95" si="12">A64+1</f>
        <v>55</v>
      </c>
      <c r="B65" s="33" t="s">
        <v>14</v>
      </c>
      <c r="C65" s="32"/>
      <c r="D65" s="32"/>
      <c r="E65" s="32"/>
      <c r="F65" s="32"/>
      <c r="G65" s="32"/>
      <c r="H65" s="32"/>
      <c r="I65" s="32"/>
      <c r="J65" s="32"/>
      <c r="K65" s="32">
        <v>0</v>
      </c>
      <c r="L65" s="32"/>
      <c r="M65" s="32">
        <f t="shared" si="11"/>
        <v>0</v>
      </c>
      <c r="N65" s="32" t="s">
        <v>415</v>
      </c>
      <c r="O65" s="51" t="s">
        <v>588</v>
      </c>
      <c r="P65"/>
      <c r="Q65"/>
      <c r="R65"/>
      <c r="S65"/>
      <c r="T65"/>
    </row>
    <row r="66" spans="1:20" ht="45">
      <c r="A66" s="8">
        <f t="shared" si="12"/>
        <v>56</v>
      </c>
      <c r="B66" s="31" t="s">
        <v>15</v>
      </c>
      <c r="C66" s="3"/>
      <c r="D66" s="3"/>
      <c r="E66" s="3"/>
      <c r="F66" s="3"/>
      <c r="G66" s="3"/>
      <c r="H66" s="3">
        <v>57</v>
      </c>
      <c r="I66" s="3"/>
      <c r="J66" s="3"/>
      <c r="K66" s="3"/>
      <c r="L66" s="3"/>
      <c r="M66" s="3">
        <f t="shared" si="11"/>
        <v>57</v>
      </c>
      <c r="N66" s="3" t="s">
        <v>420</v>
      </c>
      <c r="O66" s="49" t="s">
        <v>498</v>
      </c>
      <c r="P66"/>
      <c r="Q66"/>
      <c r="R66"/>
      <c r="S66"/>
      <c r="T66"/>
    </row>
    <row r="67" spans="1:20">
      <c r="A67" s="75">
        <f t="shared" ref="A67:A74" si="13">A66+1</f>
        <v>57</v>
      </c>
      <c r="B67" s="33" t="s">
        <v>589</v>
      </c>
      <c r="C67" s="32"/>
      <c r="D67" s="32"/>
      <c r="E67" s="32"/>
      <c r="F67" s="32"/>
      <c r="G67" s="32"/>
      <c r="H67" s="32"/>
      <c r="I67" s="32"/>
      <c r="J67" s="32"/>
      <c r="K67" s="32">
        <v>0</v>
      </c>
      <c r="L67" s="32"/>
      <c r="M67" s="32">
        <f t="shared" si="11"/>
        <v>0</v>
      </c>
      <c r="N67" s="32" t="s">
        <v>415</v>
      </c>
      <c r="O67" s="51" t="s">
        <v>588</v>
      </c>
      <c r="P67"/>
      <c r="Q67"/>
      <c r="R67"/>
      <c r="S67"/>
      <c r="T67"/>
    </row>
    <row r="68" spans="1:20">
      <c r="A68" s="75">
        <f>A67+1</f>
        <v>58</v>
      </c>
      <c r="B68" s="33" t="s">
        <v>251</v>
      </c>
      <c r="C68" s="32"/>
      <c r="D68" s="32"/>
      <c r="E68" s="32"/>
      <c r="F68" s="32"/>
      <c r="G68" s="32"/>
      <c r="H68" s="32"/>
      <c r="I68" s="32"/>
      <c r="J68" s="32"/>
      <c r="K68" s="32">
        <v>0</v>
      </c>
      <c r="L68" s="32"/>
      <c r="M68" s="32">
        <f t="shared" si="11"/>
        <v>0</v>
      </c>
      <c r="N68" s="32" t="s">
        <v>415</v>
      </c>
      <c r="O68" s="51" t="s">
        <v>588</v>
      </c>
      <c r="P68"/>
      <c r="Q68"/>
      <c r="R68"/>
      <c r="S68"/>
      <c r="T68"/>
    </row>
    <row r="69" spans="1:20" ht="30">
      <c r="A69" s="8">
        <f t="shared" si="13"/>
        <v>59</v>
      </c>
      <c r="B69" s="31" t="s">
        <v>20</v>
      </c>
      <c r="C69" s="3"/>
      <c r="D69" s="3"/>
      <c r="E69" s="3"/>
      <c r="F69" s="3"/>
      <c r="G69" s="3"/>
      <c r="H69" s="3"/>
      <c r="I69" s="3"/>
      <c r="J69" s="3"/>
      <c r="K69" s="3">
        <v>20</v>
      </c>
      <c r="L69" s="3"/>
      <c r="M69" s="3">
        <f t="shared" si="11"/>
        <v>20</v>
      </c>
      <c r="N69" s="3" t="s">
        <v>415</v>
      </c>
      <c r="O69" s="49" t="s">
        <v>478</v>
      </c>
      <c r="P69"/>
      <c r="Q69"/>
      <c r="R69"/>
      <c r="S69"/>
      <c r="T69"/>
    </row>
    <row r="70" spans="1:20" ht="60">
      <c r="A70" s="8">
        <f t="shared" si="13"/>
        <v>60</v>
      </c>
      <c r="B70" s="31" t="s">
        <v>286</v>
      </c>
      <c r="C70" s="3">
        <v>232</v>
      </c>
      <c r="D70" s="3"/>
      <c r="E70" s="3"/>
      <c r="F70" s="3"/>
      <c r="G70" s="3"/>
      <c r="H70" s="3"/>
      <c r="I70" s="3"/>
      <c r="J70" s="3"/>
      <c r="K70" s="3"/>
      <c r="L70" s="3"/>
      <c r="M70" s="3">
        <f t="shared" si="11"/>
        <v>232</v>
      </c>
      <c r="N70" s="3" t="s">
        <v>386</v>
      </c>
      <c r="O70" s="49" t="s">
        <v>501</v>
      </c>
      <c r="P70"/>
      <c r="Q70"/>
      <c r="R70"/>
      <c r="S70"/>
      <c r="T70"/>
    </row>
    <row r="71" spans="1:20" ht="60">
      <c r="A71" s="8">
        <f t="shared" si="13"/>
        <v>61</v>
      </c>
      <c r="B71" s="31" t="s">
        <v>301</v>
      </c>
      <c r="C71" s="7"/>
      <c r="D71" s="7">
        <v>333</v>
      </c>
      <c r="E71" s="7"/>
      <c r="F71" s="7"/>
      <c r="G71" s="7"/>
      <c r="H71" s="7"/>
      <c r="I71" s="7"/>
      <c r="J71" s="7"/>
      <c r="K71" s="7"/>
      <c r="L71" s="7"/>
      <c r="M71" s="7">
        <f t="shared" si="11"/>
        <v>333</v>
      </c>
      <c r="N71" s="3" t="s">
        <v>398</v>
      </c>
      <c r="O71" s="49" t="s">
        <v>502</v>
      </c>
      <c r="P71"/>
      <c r="Q71"/>
      <c r="R71"/>
      <c r="S71"/>
      <c r="T71"/>
    </row>
    <row r="72" spans="1:20">
      <c r="A72" s="75">
        <f t="shared" si="13"/>
        <v>62</v>
      </c>
      <c r="B72" s="33" t="s">
        <v>25</v>
      </c>
      <c r="C72" s="32"/>
      <c r="D72" s="32"/>
      <c r="E72" s="32"/>
      <c r="F72" s="32"/>
      <c r="G72" s="32"/>
      <c r="H72" s="32"/>
      <c r="I72" s="32"/>
      <c r="J72" s="32"/>
      <c r="K72" s="32">
        <v>0</v>
      </c>
      <c r="L72" s="32"/>
      <c r="M72" s="32">
        <f t="shared" si="11"/>
        <v>0</v>
      </c>
      <c r="N72" s="32" t="s">
        <v>415</v>
      </c>
      <c r="O72" s="51" t="s">
        <v>588</v>
      </c>
      <c r="P72"/>
      <c r="Q72"/>
      <c r="R72"/>
      <c r="S72"/>
      <c r="T72"/>
    </row>
    <row r="73" spans="1:20" ht="30">
      <c r="A73" s="8">
        <f t="shared" si="13"/>
        <v>63</v>
      </c>
      <c r="B73" s="31" t="s">
        <v>185</v>
      </c>
      <c r="C73" s="3"/>
      <c r="D73" s="3"/>
      <c r="E73" s="3"/>
      <c r="F73" s="3"/>
      <c r="G73" s="3"/>
      <c r="H73" s="3"/>
      <c r="I73" s="3"/>
      <c r="J73" s="3"/>
      <c r="K73" s="3">
        <v>32</v>
      </c>
      <c r="L73" s="3"/>
      <c r="M73" s="3">
        <f t="shared" si="11"/>
        <v>32</v>
      </c>
      <c r="N73" s="3" t="s">
        <v>415</v>
      </c>
      <c r="O73" s="49" t="s">
        <v>488</v>
      </c>
      <c r="P73"/>
      <c r="Q73"/>
      <c r="R73"/>
      <c r="S73"/>
      <c r="T73"/>
    </row>
    <row r="74" spans="1:20" ht="30">
      <c r="A74" s="8">
        <f t="shared" si="13"/>
        <v>64</v>
      </c>
      <c r="B74" s="31" t="s">
        <v>28</v>
      </c>
      <c r="C74" s="3"/>
      <c r="D74" s="3"/>
      <c r="E74" s="3"/>
      <c r="F74" s="3"/>
      <c r="G74" s="3"/>
      <c r="H74" s="3"/>
      <c r="I74" s="3"/>
      <c r="J74" s="3"/>
      <c r="K74" s="3">
        <v>12</v>
      </c>
      <c r="L74" s="3"/>
      <c r="M74" s="3">
        <f t="shared" si="11"/>
        <v>12</v>
      </c>
      <c r="N74" s="3" t="s">
        <v>415</v>
      </c>
      <c r="O74" s="49" t="s">
        <v>503</v>
      </c>
      <c r="P74"/>
      <c r="Q74"/>
      <c r="R74"/>
      <c r="S74"/>
      <c r="T74"/>
    </row>
    <row r="75" spans="1:20" ht="30">
      <c r="A75" s="75">
        <f>A74+1</f>
        <v>65</v>
      </c>
      <c r="B75" s="33" t="s">
        <v>453</v>
      </c>
      <c r="C75" s="32"/>
      <c r="D75" s="32"/>
      <c r="E75" s="32"/>
      <c r="F75" s="32"/>
      <c r="G75" s="32"/>
      <c r="H75" s="32"/>
      <c r="I75" s="32"/>
      <c r="J75" s="32"/>
      <c r="K75" s="32">
        <v>14</v>
      </c>
      <c r="L75" s="32"/>
      <c r="M75" s="32">
        <f t="shared" si="11"/>
        <v>14</v>
      </c>
      <c r="N75" s="32" t="s">
        <v>415</v>
      </c>
      <c r="O75" s="51" t="s">
        <v>595</v>
      </c>
      <c r="P75"/>
      <c r="Q75"/>
      <c r="R75"/>
      <c r="S75"/>
      <c r="T75"/>
    </row>
    <row r="76" spans="1:20" ht="30">
      <c r="A76" s="8">
        <f>A75+1</f>
        <v>66</v>
      </c>
      <c r="B76" s="31" t="s">
        <v>29</v>
      </c>
      <c r="C76" s="3"/>
      <c r="D76" s="3"/>
      <c r="E76" s="3"/>
      <c r="F76" s="3"/>
      <c r="G76" s="3"/>
      <c r="H76" s="3"/>
      <c r="I76" s="3"/>
      <c r="J76" s="3"/>
      <c r="K76" s="3">
        <v>24</v>
      </c>
      <c r="L76" s="3"/>
      <c r="M76" s="3">
        <f t="shared" si="11"/>
        <v>24</v>
      </c>
      <c r="N76" s="3" t="s">
        <v>415</v>
      </c>
      <c r="O76" s="49" t="s">
        <v>478</v>
      </c>
      <c r="P76"/>
      <c r="Q76"/>
      <c r="R76"/>
      <c r="S76"/>
      <c r="T76"/>
    </row>
    <row r="77" spans="1:20" ht="45">
      <c r="A77" s="8">
        <f t="shared" si="12"/>
        <v>67</v>
      </c>
      <c r="B77" s="31" t="s">
        <v>30</v>
      </c>
      <c r="C77" s="16"/>
      <c r="D77" s="16"/>
      <c r="E77" s="16">
        <v>92</v>
      </c>
      <c r="F77" s="16"/>
      <c r="G77" s="16"/>
      <c r="H77" s="16"/>
      <c r="I77" s="16"/>
      <c r="J77" s="16"/>
      <c r="K77" s="16"/>
      <c r="L77" s="16"/>
      <c r="M77" s="16">
        <f t="shared" si="11"/>
        <v>92</v>
      </c>
      <c r="N77" s="3" t="s">
        <v>411</v>
      </c>
      <c r="O77" s="49" t="s">
        <v>498</v>
      </c>
      <c r="P77"/>
      <c r="Q77"/>
      <c r="R77"/>
      <c r="S77"/>
      <c r="T77"/>
    </row>
    <row r="78" spans="1:20" ht="30">
      <c r="A78" s="8">
        <f t="shared" si="12"/>
        <v>68</v>
      </c>
      <c r="B78" s="31" t="s">
        <v>31</v>
      </c>
      <c r="C78" s="3"/>
      <c r="D78" s="3"/>
      <c r="E78" s="3"/>
      <c r="F78" s="3"/>
      <c r="G78" s="3"/>
      <c r="H78" s="3"/>
      <c r="I78" s="3"/>
      <c r="J78" s="3"/>
      <c r="K78" s="3">
        <v>5</v>
      </c>
      <c r="L78" s="3"/>
      <c r="M78" s="3">
        <f t="shared" si="11"/>
        <v>5</v>
      </c>
      <c r="N78" s="3" t="s">
        <v>415</v>
      </c>
      <c r="O78" s="49" t="s">
        <v>488</v>
      </c>
      <c r="P78"/>
      <c r="Q78"/>
      <c r="R78"/>
      <c r="S78"/>
      <c r="T78"/>
    </row>
    <row r="79" spans="1:20" ht="30">
      <c r="A79" s="8">
        <f t="shared" si="12"/>
        <v>69</v>
      </c>
      <c r="B79" s="31" t="s">
        <v>32</v>
      </c>
      <c r="C79" s="3"/>
      <c r="D79" s="3"/>
      <c r="E79" s="3"/>
      <c r="F79" s="3"/>
      <c r="G79" s="3"/>
      <c r="H79" s="3"/>
      <c r="I79" s="3"/>
      <c r="J79" s="3"/>
      <c r="K79" s="3">
        <v>8</v>
      </c>
      <c r="L79" s="3"/>
      <c r="M79" s="3">
        <f t="shared" si="11"/>
        <v>8</v>
      </c>
      <c r="N79" s="3" t="s">
        <v>415</v>
      </c>
      <c r="O79" s="49" t="s">
        <v>504</v>
      </c>
      <c r="P79"/>
      <c r="Q79"/>
      <c r="R79"/>
      <c r="S79"/>
      <c r="T79"/>
    </row>
    <row r="80" spans="1:20" ht="45">
      <c r="A80" s="29">
        <f t="shared" si="12"/>
        <v>70</v>
      </c>
      <c r="B80" s="31" t="s">
        <v>454</v>
      </c>
      <c r="C80" s="16"/>
      <c r="D80" s="16"/>
      <c r="E80" s="16"/>
      <c r="F80" s="16"/>
      <c r="G80" s="16"/>
      <c r="H80" s="16"/>
      <c r="I80" s="16"/>
      <c r="J80" s="16"/>
      <c r="K80" s="16">
        <v>9</v>
      </c>
      <c r="L80" s="16"/>
      <c r="M80" s="16">
        <f t="shared" si="11"/>
        <v>9</v>
      </c>
      <c r="N80" s="16" t="s">
        <v>415</v>
      </c>
      <c r="O80" s="46" t="s">
        <v>505</v>
      </c>
      <c r="P80"/>
      <c r="Q80"/>
      <c r="R80"/>
      <c r="S80"/>
      <c r="T80"/>
    </row>
    <row r="81" spans="1:20" ht="30">
      <c r="A81" s="8">
        <f>A80+1</f>
        <v>71</v>
      </c>
      <c r="B81" s="31" t="s">
        <v>34</v>
      </c>
      <c r="C81" s="3"/>
      <c r="D81" s="3"/>
      <c r="E81" s="3"/>
      <c r="F81" s="3"/>
      <c r="G81" s="3"/>
      <c r="H81" s="3"/>
      <c r="I81" s="3"/>
      <c r="J81" s="3"/>
      <c r="K81" s="3">
        <v>18</v>
      </c>
      <c r="L81" s="3"/>
      <c r="M81" s="3">
        <f t="shared" si="11"/>
        <v>18</v>
      </c>
      <c r="N81" s="3" t="s">
        <v>415</v>
      </c>
      <c r="O81" s="49" t="s">
        <v>500</v>
      </c>
      <c r="P81"/>
      <c r="Q81"/>
      <c r="R81"/>
      <c r="S81"/>
      <c r="T81"/>
    </row>
    <row r="82" spans="1:20" ht="60">
      <c r="A82" s="8">
        <f t="shared" si="12"/>
        <v>72</v>
      </c>
      <c r="B82" s="31" t="s">
        <v>35</v>
      </c>
      <c r="C82" s="3"/>
      <c r="D82" s="3"/>
      <c r="E82" s="3">
        <v>117</v>
      </c>
      <c r="F82" s="3"/>
      <c r="G82" s="3"/>
      <c r="H82" s="3"/>
      <c r="I82" s="3"/>
      <c r="J82" s="3"/>
      <c r="K82" s="3"/>
      <c r="L82" s="3"/>
      <c r="M82" s="3">
        <f t="shared" si="11"/>
        <v>117</v>
      </c>
      <c r="N82" s="3" t="s">
        <v>409</v>
      </c>
      <c r="O82" s="49" t="s">
        <v>506</v>
      </c>
      <c r="P82"/>
      <c r="Q82"/>
      <c r="R82"/>
      <c r="S82"/>
      <c r="T82"/>
    </row>
    <row r="83" spans="1:20" ht="45">
      <c r="A83" s="8">
        <f t="shared" si="12"/>
        <v>73</v>
      </c>
      <c r="B83" s="31" t="s">
        <v>507</v>
      </c>
      <c r="C83" s="3"/>
      <c r="D83" s="3"/>
      <c r="E83" s="3"/>
      <c r="F83" s="3"/>
      <c r="G83" s="3"/>
      <c r="H83" s="3">
        <v>35</v>
      </c>
      <c r="I83" s="3"/>
      <c r="J83" s="3"/>
      <c r="K83" s="3"/>
      <c r="L83" s="3"/>
      <c r="M83" s="3">
        <f t="shared" si="11"/>
        <v>35</v>
      </c>
      <c r="N83" s="3" t="s">
        <v>432</v>
      </c>
      <c r="O83" s="49" t="s">
        <v>508</v>
      </c>
      <c r="P83"/>
      <c r="Q83"/>
      <c r="R83"/>
      <c r="S83"/>
      <c r="T83"/>
    </row>
    <row r="84" spans="1:20" ht="30">
      <c r="A84" s="8">
        <f t="shared" si="12"/>
        <v>74</v>
      </c>
      <c r="B84" s="31" t="s">
        <v>239</v>
      </c>
      <c r="C84" s="3"/>
      <c r="D84" s="3"/>
      <c r="E84" s="3"/>
      <c r="F84" s="3"/>
      <c r="G84" s="3"/>
      <c r="H84" s="3"/>
      <c r="I84" s="3"/>
      <c r="J84" s="3"/>
      <c r="K84" s="3">
        <v>16</v>
      </c>
      <c r="L84" s="3"/>
      <c r="M84" s="3">
        <f t="shared" si="11"/>
        <v>16</v>
      </c>
      <c r="N84" s="3" t="s">
        <v>415</v>
      </c>
      <c r="O84" s="49" t="s">
        <v>488</v>
      </c>
      <c r="P84"/>
      <c r="Q84"/>
      <c r="R84"/>
      <c r="S84"/>
      <c r="T84"/>
    </row>
    <row r="85" spans="1:20" ht="30">
      <c r="A85" s="8">
        <f t="shared" si="12"/>
        <v>75</v>
      </c>
      <c r="B85" s="31" t="s">
        <v>240</v>
      </c>
      <c r="C85" s="3"/>
      <c r="D85" s="3"/>
      <c r="E85" s="3"/>
      <c r="F85" s="3"/>
      <c r="G85" s="3"/>
      <c r="H85" s="3"/>
      <c r="I85" s="3"/>
      <c r="J85" s="3"/>
      <c r="K85" s="3">
        <v>16</v>
      </c>
      <c r="L85" s="3"/>
      <c r="M85" s="3">
        <f t="shared" si="11"/>
        <v>16</v>
      </c>
      <c r="N85" s="3" t="s">
        <v>415</v>
      </c>
      <c r="O85" s="49" t="s">
        <v>503</v>
      </c>
      <c r="P85"/>
      <c r="Q85"/>
      <c r="R85"/>
      <c r="S85"/>
      <c r="T85"/>
    </row>
    <row r="86" spans="1:20" ht="30">
      <c r="A86" s="8">
        <f t="shared" si="12"/>
        <v>76</v>
      </c>
      <c r="B86" s="31" t="s">
        <v>241</v>
      </c>
      <c r="C86" s="3"/>
      <c r="D86" s="3"/>
      <c r="E86" s="3"/>
      <c r="F86" s="3"/>
      <c r="G86" s="3"/>
      <c r="H86" s="3"/>
      <c r="I86" s="3"/>
      <c r="J86" s="3"/>
      <c r="K86" s="3">
        <v>8</v>
      </c>
      <c r="L86" s="3"/>
      <c r="M86" s="3">
        <f t="shared" si="11"/>
        <v>8</v>
      </c>
      <c r="N86" s="3" t="s">
        <v>415</v>
      </c>
      <c r="O86" s="49" t="s">
        <v>500</v>
      </c>
      <c r="P86"/>
      <c r="Q86"/>
      <c r="R86"/>
      <c r="S86"/>
      <c r="T86"/>
    </row>
    <row r="87" spans="1:20" ht="45">
      <c r="A87" s="29">
        <f t="shared" si="12"/>
        <v>77</v>
      </c>
      <c r="B87" s="31" t="s">
        <v>455</v>
      </c>
      <c r="C87" s="16"/>
      <c r="D87" s="16"/>
      <c r="E87" s="16"/>
      <c r="F87" s="16"/>
      <c r="G87" s="16"/>
      <c r="H87" s="16"/>
      <c r="I87" s="16"/>
      <c r="J87" s="16"/>
      <c r="K87" s="16">
        <v>12</v>
      </c>
      <c r="L87" s="16"/>
      <c r="M87" s="16">
        <f t="shared" si="11"/>
        <v>12</v>
      </c>
      <c r="N87" s="16" t="s">
        <v>415</v>
      </c>
      <c r="O87" s="46" t="s">
        <v>487</v>
      </c>
      <c r="P87"/>
      <c r="Q87"/>
      <c r="R87"/>
      <c r="S87"/>
      <c r="T87"/>
    </row>
    <row r="88" spans="1:20" ht="45">
      <c r="A88" s="8">
        <f t="shared" si="12"/>
        <v>78</v>
      </c>
      <c r="B88" s="31" t="s">
        <v>242</v>
      </c>
      <c r="C88" s="3"/>
      <c r="D88" s="3"/>
      <c r="E88" s="3">
        <v>48</v>
      </c>
      <c r="F88" s="3"/>
      <c r="G88" s="3"/>
      <c r="H88" s="3"/>
      <c r="I88" s="3"/>
      <c r="J88" s="3"/>
      <c r="K88" s="3"/>
      <c r="L88" s="3"/>
      <c r="M88" s="3">
        <f t="shared" si="11"/>
        <v>48</v>
      </c>
      <c r="N88" s="3" t="s">
        <v>410</v>
      </c>
      <c r="O88" s="49" t="s">
        <v>509</v>
      </c>
      <c r="P88"/>
      <c r="Q88"/>
      <c r="R88"/>
      <c r="S88"/>
      <c r="T88"/>
    </row>
    <row r="89" spans="1:20" ht="45">
      <c r="A89" s="29">
        <f t="shared" si="12"/>
        <v>79</v>
      </c>
      <c r="B89" s="31" t="s">
        <v>456</v>
      </c>
      <c r="C89" s="16"/>
      <c r="D89" s="16"/>
      <c r="E89" s="16"/>
      <c r="F89" s="16"/>
      <c r="G89" s="16"/>
      <c r="H89" s="16"/>
      <c r="I89" s="16"/>
      <c r="J89" s="16"/>
      <c r="K89" s="16">
        <v>8</v>
      </c>
      <c r="L89" s="16"/>
      <c r="M89" s="16">
        <f t="shared" si="11"/>
        <v>8</v>
      </c>
      <c r="N89" s="16" t="s">
        <v>415</v>
      </c>
      <c r="O89" s="46" t="s">
        <v>510</v>
      </c>
      <c r="P89"/>
      <c r="Q89"/>
      <c r="R89"/>
      <c r="S89"/>
      <c r="T89"/>
    </row>
    <row r="90" spans="1:20" ht="30">
      <c r="A90" s="8">
        <f>A89+1</f>
        <v>80</v>
      </c>
      <c r="B90" s="31" t="s">
        <v>187</v>
      </c>
      <c r="C90" s="3"/>
      <c r="D90" s="3"/>
      <c r="E90" s="3"/>
      <c r="F90" s="3"/>
      <c r="G90" s="3"/>
      <c r="H90" s="3"/>
      <c r="I90" s="3"/>
      <c r="J90" s="3"/>
      <c r="K90" s="3">
        <v>45</v>
      </c>
      <c r="L90" s="3"/>
      <c r="M90" s="3">
        <f t="shared" si="11"/>
        <v>45</v>
      </c>
      <c r="N90" s="3" t="s">
        <v>415</v>
      </c>
      <c r="O90" s="49" t="s">
        <v>511</v>
      </c>
      <c r="P90"/>
      <c r="Q90"/>
      <c r="R90"/>
      <c r="S90"/>
      <c r="T90"/>
    </row>
    <row r="91" spans="1:20" ht="30">
      <c r="A91" s="29">
        <f>A90+1</f>
        <v>81</v>
      </c>
      <c r="B91" s="31" t="s">
        <v>208</v>
      </c>
      <c r="C91" s="16"/>
      <c r="D91" s="16"/>
      <c r="E91" s="16"/>
      <c r="F91" s="16"/>
      <c r="G91" s="16"/>
      <c r="H91" s="16"/>
      <c r="I91" s="16"/>
      <c r="J91" s="16"/>
      <c r="K91" s="16">
        <v>3</v>
      </c>
      <c r="L91" s="16"/>
      <c r="M91" s="16">
        <f t="shared" si="11"/>
        <v>3</v>
      </c>
      <c r="N91" s="3" t="s">
        <v>415</v>
      </c>
      <c r="O91" s="49" t="s">
        <v>481</v>
      </c>
      <c r="P91"/>
      <c r="Q91"/>
      <c r="R91"/>
      <c r="S91"/>
      <c r="T91"/>
    </row>
    <row r="92" spans="1:20" ht="45">
      <c r="A92" s="29">
        <f>A91+1</f>
        <v>82</v>
      </c>
      <c r="B92" s="31" t="s">
        <v>207</v>
      </c>
      <c r="C92" s="16"/>
      <c r="D92" s="16"/>
      <c r="E92" s="16">
        <v>80</v>
      </c>
      <c r="F92" s="16"/>
      <c r="G92" s="16"/>
      <c r="H92" s="16"/>
      <c r="I92" s="16"/>
      <c r="J92" s="16"/>
      <c r="K92" s="16"/>
      <c r="L92" s="16"/>
      <c r="M92" s="16">
        <f t="shared" si="11"/>
        <v>80</v>
      </c>
      <c r="N92" s="3" t="s">
        <v>392</v>
      </c>
      <c r="O92" s="49" t="s">
        <v>512</v>
      </c>
      <c r="P92"/>
      <c r="Q92"/>
      <c r="R92"/>
      <c r="S92"/>
      <c r="T92"/>
    </row>
    <row r="93" spans="1:20" ht="45">
      <c r="A93" s="29">
        <f t="shared" si="12"/>
        <v>83</v>
      </c>
      <c r="B93" s="31" t="s">
        <v>206</v>
      </c>
      <c r="C93" s="16"/>
      <c r="D93" s="16"/>
      <c r="E93" s="16"/>
      <c r="F93" s="16">
        <v>21</v>
      </c>
      <c r="G93" s="16"/>
      <c r="H93" s="16"/>
      <c r="I93" s="16"/>
      <c r="J93" s="16"/>
      <c r="K93" s="16"/>
      <c r="L93" s="16"/>
      <c r="M93" s="16">
        <f t="shared" si="11"/>
        <v>21</v>
      </c>
      <c r="N93" s="3" t="s">
        <v>425</v>
      </c>
      <c r="O93" s="49" t="s">
        <v>513</v>
      </c>
      <c r="P93"/>
      <c r="Q93"/>
      <c r="R93"/>
      <c r="S93"/>
      <c r="T93"/>
    </row>
    <row r="94" spans="1:20" ht="30">
      <c r="A94" s="29">
        <f t="shared" si="12"/>
        <v>84</v>
      </c>
      <c r="B94" s="31" t="s">
        <v>202</v>
      </c>
      <c r="C94" s="16"/>
      <c r="D94" s="16"/>
      <c r="E94" s="16"/>
      <c r="F94" s="16"/>
      <c r="G94" s="16"/>
      <c r="H94" s="16"/>
      <c r="I94" s="16"/>
      <c r="J94" s="16"/>
      <c r="K94" s="16">
        <v>16</v>
      </c>
      <c r="L94" s="16"/>
      <c r="M94" s="16">
        <f t="shared" si="11"/>
        <v>16</v>
      </c>
      <c r="N94" s="3" t="s">
        <v>415</v>
      </c>
      <c r="O94" s="49" t="s">
        <v>488</v>
      </c>
      <c r="P94"/>
      <c r="Q94"/>
      <c r="R94"/>
      <c r="S94"/>
      <c r="T94"/>
    </row>
    <row r="95" spans="1:20" ht="30">
      <c r="A95" s="29">
        <f t="shared" si="12"/>
        <v>85</v>
      </c>
      <c r="B95" s="31" t="s">
        <v>200</v>
      </c>
      <c r="C95" s="16"/>
      <c r="D95" s="16"/>
      <c r="E95" s="16"/>
      <c r="F95" s="16"/>
      <c r="G95" s="16"/>
      <c r="H95" s="16"/>
      <c r="I95" s="16"/>
      <c r="J95" s="16"/>
      <c r="K95" s="16">
        <v>140</v>
      </c>
      <c r="L95" s="16"/>
      <c r="M95" s="16">
        <f t="shared" si="11"/>
        <v>140</v>
      </c>
      <c r="N95" s="3" t="s">
        <v>415</v>
      </c>
      <c r="O95" s="49" t="s">
        <v>488</v>
      </c>
      <c r="P95"/>
      <c r="Q95"/>
      <c r="R95"/>
      <c r="S95"/>
      <c r="T95"/>
    </row>
    <row r="96" spans="1:20" ht="30">
      <c r="A96" s="29">
        <f>A95+1</f>
        <v>86</v>
      </c>
      <c r="B96" s="31" t="s">
        <v>226</v>
      </c>
      <c r="C96" s="3"/>
      <c r="D96" s="3"/>
      <c r="E96" s="3"/>
      <c r="F96" s="3"/>
      <c r="G96" s="3"/>
      <c r="H96" s="3"/>
      <c r="I96" s="3"/>
      <c r="J96" s="3"/>
      <c r="K96" s="3">
        <v>47</v>
      </c>
      <c r="L96" s="3"/>
      <c r="M96" s="3">
        <f t="shared" si="11"/>
        <v>47</v>
      </c>
      <c r="N96" s="3" t="s">
        <v>415</v>
      </c>
      <c r="O96" s="49" t="s">
        <v>476</v>
      </c>
      <c r="P96"/>
      <c r="Q96"/>
      <c r="R96"/>
      <c r="S96"/>
      <c r="T96"/>
    </row>
    <row r="97" spans="1:20" ht="30">
      <c r="A97" s="29">
        <f t="shared" ref="A97:A101" si="14">A96+1</f>
        <v>87</v>
      </c>
      <c r="B97" s="31" t="s">
        <v>188</v>
      </c>
      <c r="C97" s="16"/>
      <c r="D97" s="16"/>
      <c r="E97" s="16"/>
      <c r="F97" s="16"/>
      <c r="G97" s="16"/>
      <c r="H97" s="16"/>
      <c r="I97" s="16"/>
      <c r="J97" s="16"/>
      <c r="K97" s="16">
        <v>14</v>
      </c>
      <c r="L97" s="16"/>
      <c r="M97" s="16">
        <f t="shared" si="11"/>
        <v>14</v>
      </c>
      <c r="N97" s="3" t="s">
        <v>415</v>
      </c>
      <c r="O97" s="49" t="s">
        <v>503</v>
      </c>
      <c r="P97"/>
      <c r="Q97"/>
      <c r="R97"/>
      <c r="S97"/>
      <c r="T97"/>
    </row>
    <row r="98" spans="1:20" ht="30">
      <c r="A98" s="75">
        <f>A97+1</f>
        <v>88</v>
      </c>
      <c r="B98" s="33" t="s">
        <v>457</v>
      </c>
      <c r="C98" s="32"/>
      <c r="D98" s="32"/>
      <c r="E98" s="32"/>
      <c r="F98" s="32"/>
      <c r="G98" s="32"/>
      <c r="H98" s="32"/>
      <c r="I98" s="32"/>
      <c r="J98" s="32"/>
      <c r="K98" s="32">
        <v>32</v>
      </c>
      <c r="L98" s="32"/>
      <c r="M98" s="32">
        <f t="shared" si="11"/>
        <v>32</v>
      </c>
      <c r="N98" s="32" t="s">
        <v>415</v>
      </c>
      <c r="O98" s="51" t="s">
        <v>595</v>
      </c>
      <c r="P98"/>
      <c r="Q98"/>
      <c r="R98"/>
      <c r="S98"/>
      <c r="T98"/>
    </row>
    <row r="99" spans="1:20" ht="30">
      <c r="A99" s="29">
        <f>A98+1</f>
        <v>89</v>
      </c>
      <c r="B99" s="31" t="s">
        <v>190</v>
      </c>
      <c r="C99" s="16"/>
      <c r="D99" s="16"/>
      <c r="E99" s="16"/>
      <c r="F99" s="16"/>
      <c r="G99" s="16"/>
      <c r="H99" s="16"/>
      <c r="I99" s="16"/>
      <c r="J99" s="16"/>
      <c r="K99" s="16">
        <v>10</v>
      </c>
      <c r="L99" s="16"/>
      <c r="M99" s="16">
        <f t="shared" ref="M99:M106" si="15">SUM(C99:K99)</f>
        <v>10</v>
      </c>
      <c r="N99" s="3" t="s">
        <v>415</v>
      </c>
      <c r="O99" s="49" t="s">
        <v>500</v>
      </c>
      <c r="P99"/>
      <c r="Q99"/>
      <c r="R99"/>
      <c r="S99"/>
      <c r="T99"/>
    </row>
    <row r="100" spans="1:20">
      <c r="A100" s="75">
        <f t="shared" si="14"/>
        <v>90</v>
      </c>
      <c r="B100" s="33" t="s">
        <v>175</v>
      </c>
      <c r="C100" s="32"/>
      <c r="D100" s="32"/>
      <c r="E100" s="32"/>
      <c r="F100" s="32"/>
      <c r="G100" s="32"/>
      <c r="H100" s="32"/>
      <c r="I100" s="32"/>
      <c r="J100" s="32"/>
      <c r="K100" s="32">
        <v>0</v>
      </c>
      <c r="L100" s="32"/>
      <c r="M100" s="32">
        <f t="shared" si="15"/>
        <v>0</v>
      </c>
      <c r="N100" s="32" t="s">
        <v>415</v>
      </c>
      <c r="O100" s="51" t="s">
        <v>588</v>
      </c>
      <c r="P100"/>
      <c r="Q100"/>
      <c r="R100"/>
      <c r="S100"/>
      <c r="T100"/>
    </row>
    <row r="101" spans="1:20" ht="30">
      <c r="A101" s="29">
        <f t="shared" si="14"/>
        <v>91</v>
      </c>
      <c r="B101" s="31" t="s">
        <v>192</v>
      </c>
      <c r="C101" s="16"/>
      <c r="D101" s="16"/>
      <c r="E101" s="16"/>
      <c r="F101" s="16"/>
      <c r="G101" s="16"/>
      <c r="H101" s="16"/>
      <c r="I101" s="16"/>
      <c r="J101" s="16"/>
      <c r="K101" s="16">
        <v>20</v>
      </c>
      <c r="L101" s="16"/>
      <c r="M101" s="16">
        <f t="shared" si="15"/>
        <v>20</v>
      </c>
      <c r="N101" s="3" t="s">
        <v>415</v>
      </c>
      <c r="O101" s="49" t="s">
        <v>488</v>
      </c>
      <c r="P101"/>
      <c r="Q101"/>
      <c r="R101"/>
      <c r="S101"/>
      <c r="T101"/>
    </row>
    <row r="102" spans="1:20">
      <c r="A102" s="75">
        <f t="shared" ref="A102:A109" si="16">A101+1</f>
        <v>92</v>
      </c>
      <c r="B102" s="33" t="s">
        <v>312</v>
      </c>
      <c r="C102" s="32"/>
      <c r="D102" s="32"/>
      <c r="E102" s="32"/>
      <c r="F102" s="32"/>
      <c r="G102" s="32"/>
      <c r="H102" s="32"/>
      <c r="I102" s="32"/>
      <c r="J102" s="32"/>
      <c r="K102" s="32">
        <v>43</v>
      </c>
      <c r="L102" s="32"/>
      <c r="M102" s="32">
        <f t="shared" si="15"/>
        <v>43</v>
      </c>
      <c r="N102" s="32" t="s">
        <v>415</v>
      </c>
      <c r="O102" s="51" t="s">
        <v>593</v>
      </c>
      <c r="P102"/>
      <c r="Q102"/>
      <c r="R102"/>
      <c r="S102"/>
      <c r="T102"/>
    </row>
    <row r="103" spans="1:20">
      <c r="A103" s="75">
        <f t="shared" si="16"/>
        <v>93</v>
      </c>
      <c r="B103" s="33" t="s">
        <v>319</v>
      </c>
      <c r="C103" s="32"/>
      <c r="D103" s="32"/>
      <c r="E103" s="32"/>
      <c r="F103" s="32"/>
      <c r="G103" s="32"/>
      <c r="H103" s="32"/>
      <c r="I103" s="32"/>
      <c r="J103" s="32"/>
      <c r="K103" s="32">
        <v>8</v>
      </c>
      <c r="L103" s="32"/>
      <c r="M103" s="32">
        <f t="shared" si="15"/>
        <v>8</v>
      </c>
      <c r="N103" s="32" t="s">
        <v>415</v>
      </c>
      <c r="O103" s="51" t="s">
        <v>593</v>
      </c>
      <c r="P103"/>
      <c r="Q103"/>
      <c r="R103"/>
      <c r="S103"/>
      <c r="T103"/>
    </row>
    <row r="104" spans="1:20" ht="30">
      <c r="A104" s="75">
        <f t="shared" si="16"/>
        <v>94</v>
      </c>
      <c r="B104" s="33" t="s">
        <v>458</v>
      </c>
      <c r="C104" s="32"/>
      <c r="D104" s="32"/>
      <c r="E104" s="32"/>
      <c r="F104" s="32"/>
      <c r="G104" s="32"/>
      <c r="H104" s="32"/>
      <c r="I104" s="32"/>
      <c r="J104" s="32"/>
      <c r="K104" s="32">
        <v>11</v>
      </c>
      <c r="L104" s="32"/>
      <c r="M104" s="32">
        <f t="shared" si="15"/>
        <v>11</v>
      </c>
      <c r="N104" s="32" t="s">
        <v>415</v>
      </c>
      <c r="O104" s="51" t="s">
        <v>595</v>
      </c>
      <c r="P104"/>
      <c r="Q104"/>
      <c r="R104"/>
      <c r="S104"/>
      <c r="T104"/>
    </row>
    <row r="105" spans="1:20">
      <c r="A105" s="75">
        <f t="shared" si="16"/>
        <v>95</v>
      </c>
      <c r="B105" s="33" t="s">
        <v>325</v>
      </c>
      <c r="C105" s="32"/>
      <c r="D105" s="32"/>
      <c r="E105" s="32"/>
      <c r="F105" s="32"/>
      <c r="G105" s="32"/>
      <c r="H105" s="32"/>
      <c r="I105" s="32"/>
      <c r="J105" s="32"/>
      <c r="K105" s="32">
        <v>39</v>
      </c>
      <c r="L105" s="32"/>
      <c r="M105" s="32">
        <f t="shared" si="15"/>
        <v>39</v>
      </c>
      <c r="N105" s="32" t="s">
        <v>415</v>
      </c>
      <c r="O105" s="51" t="s">
        <v>593</v>
      </c>
      <c r="P105"/>
      <c r="Q105"/>
      <c r="R105"/>
      <c r="S105"/>
      <c r="T105"/>
    </row>
    <row r="106" spans="1:20" ht="30">
      <c r="A106" s="75">
        <f t="shared" si="16"/>
        <v>96</v>
      </c>
      <c r="B106" s="33" t="s">
        <v>459</v>
      </c>
      <c r="C106" s="32"/>
      <c r="D106" s="32"/>
      <c r="E106" s="32"/>
      <c r="F106" s="32"/>
      <c r="G106" s="32"/>
      <c r="H106" s="32"/>
      <c r="I106" s="32"/>
      <c r="J106" s="32"/>
      <c r="K106" s="32">
        <v>25</v>
      </c>
      <c r="L106" s="32"/>
      <c r="M106" s="32">
        <f t="shared" si="15"/>
        <v>25</v>
      </c>
      <c r="N106" s="32" t="s">
        <v>415</v>
      </c>
      <c r="O106" s="51" t="s">
        <v>595</v>
      </c>
      <c r="P106"/>
      <c r="Q106"/>
      <c r="R106"/>
      <c r="S106"/>
      <c r="T106"/>
    </row>
    <row r="107" spans="1:20" ht="30">
      <c r="A107" s="29">
        <f t="shared" si="16"/>
        <v>97</v>
      </c>
      <c r="B107" s="31" t="s">
        <v>176</v>
      </c>
      <c r="C107" s="16"/>
      <c r="D107" s="16"/>
      <c r="E107" s="16"/>
      <c r="F107" s="16"/>
      <c r="G107" s="16"/>
      <c r="H107" s="16"/>
      <c r="I107" s="16"/>
      <c r="J107" s="16"/>
      <c r="K107" s="16">
        <v>141</v>
      </c>
      <c r="L107" s="16"/>
      <c r="M107" s="16">
        <f t="shared" ref="M107:M111" si="17">SUM(C107:K107)</f>
        <v>141</v>
      </c>
      <c r="N107" s="3" t="s">
        <v>415</v>
      </c>
      <c r="O107" s="49" t="s">
        <v>511</v>
      </c>
      <c r="P107"/>
      <c r="Q107"/>
      <c r="R107"/>
      <c r="S107"/>
      <c r="T107"/>
    </row>
    <row r="108" spans="1:20" ht="30">
      <c r="A108" s="75">
        <f t="shared" si="16"/>
        <v>98</v>
      </c>
      <c r="B108" s="33" t="s">
        <v>460</v>
      </c>
      <c r="C108" s="32"/>
      <c r="D108" s="32"/>
      <c r="E108" s="32"/>
      <c r="F108" s="32"/>
      <c r="G108" s="32"/>
      <c r="H108" s="32"/>
      <c r="I108" s="32"/>
      <c r="J108" s="32"/>
      <c r="K108" s="32">
        <v>16</v>
      </c>
      <c r="L108" s="32"/>
      <c r="M108" s="32">
        <f t="shared" si="17"/>
        <v>16</v>
      </c>
      <c r="N108" s="32" t="s">
        <v>415</v>
      </c>
      <c r="O108" s="51" t="s">
        <v>595</v>
      </c>
      <c r="P108"/>
      <c r="Q108"/>
      <c r="R108"/>
      <c r="S108"/>
      <c r="T108"/>
    </row>
    <row r="109" spans="1:20" ht="30">
      <c r="A109" s="29">
        <f t="shared" si="16"/>
        <v>99</v>
      </c>
      <c r="B109" s="31" t="s">
        <v>229</v>
      </c>
      <c r="C109" s="16"/>
      <c r="D109" s="16"/>
      <c r="E109" s="16"/>
      <c r="F109" s="16"/>
      <c r="G109" s="16"/>
      <c r="H109" s="16"/>
      <c r="I109" s="16"/>
      <c r="J109" s="16"/>
      <c r="K109" s="16">
        <v>16</v>
      </c>
      <c r="L109" s="16"/>
      <c r="M109" s="16">
        <f t="shared" si="17"/>
        <v>16</v>
      </c>
      <c r="N109" s="3" t="s">
        <v>415</v>
      </c>
      <c r="O109" s="49" t="s">
        <v>500</v>
      </c>
      <c r="P109"/>
      <c r="Q109"/>
      <c r="R109"/>
      <c r="S109"/>
      <c r="T109"/>
    </row>
    <row r="110" spans="1:20">
      <c r="A110" s="55" t="s">
        <v>136</v>
      </c>
      <c r="B110" s="55"/>
      <c r="C110" s="21">
        <f t="shared" ref="C110:L110" si="18">SUM(C64:C109)</f>
        <v>232</v>
      </c>
      <c r="D110" s="21">
        <f t="shared" si="18"/>
        <v>333</v>
      </c>
      <c r="E110" s="21">
        <f t="shared" si="18"/>
        <v>337</v>
      </c>
      <c r="F110" s="21">
        <f t="shared" si="18"/>
        <v>21</v>
      </c>
      <c r="G110" s="21">
        <f t="shared" si="18"/>
        <v>0</v>
      </c>
      <c r="H110" s="21">
        <f t="shared" si="18"/>
        <v>92</v>
      </c>
      <c r="I110" s="21">
        <f t="shared" si="18"/>
        <v>0</v>
      </c>
      <c r="J110" s="21">
        <f t="shared" si="18"/>
        <v>0</v>
      </c>
      <c r="K110" s="21">
        <f t="shared" si="18"/>
        <v>856</v>
      </c>
      <c r="L110" s="21">
        <f t="shared" si="18"/>
        <v>0</v>
      </c>
      <c r="M110" s="21">
        <f t="shared" si="17"/>
        <v>1871</v>
      </c>
      <c r="N110" s="42"/>
      <c r="O110" s="50"/>
      <c r="P110"/>
      <c r="Q110"/>
      <c r="R110"/>
      <c r="S110"/>
      <c r="T110"/>
    </row>
    <row r="111" spans="1:20">
      <c r="A111" s="55" t="s">
        <v>223</v>
      </c>
      <c r="B111" s="55"/>
      <c r="C111" s="21">
        <f t="shared" ref="C111:L111" si="19">COUNTA(C64:C109)</f>
        <v>1</v>
      </c>
      <c r="D111" s="21">
        <f t="shared" si="19"/>
        <v>1</v>
      </c>
      <c r="E111" s="21">
        <f t="shared" si="19"/>
        <v>4</v>
      </c>
      <c r="F111" s="21">
        <f t="shared" si="19"/>
        <v>1</v>
      </c>
      <c r="G111" s="21">
        <f t="shared" si="19"/>
        <v>0</v>
      </c>
      <c r="H111" s="21">
        <f t="shared" si="19"/>
        <v>2</v>
      </c>
      <c r="I111" s="21">
        <f t="shared" si="19"/>
        <v>0</v>
      </c>
      <c r="J111" s="21">
        <f t="shared" si="19"/>
        <v>0</v>
      </c>
      <c r="K111" s="21">
        <f t="shared" si="19"/>
        <v>37</v>
      </c>
      <c r="L111" s="21">
        <f t="shared" si="19"/>
        <v>0</v>
      </c>
      <c r="M111" s="21">
        <f t="shared" si="17"/>
        <v>46</v>
      </c>
      <c r="N111" s="42"/>
      <c r="O111" s="50"/>
      <c r="P111"/>
      <c r="Q111"/>
      <c r="R111"/>
      <c r="S111"/>
      <c r="T111"/>
    </row>
    <row r="112" spans="1:20">
      <c r="A112" s="56" t="s">
        <v>258</v>
      </c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8"/>
      <c r="M112" s="30"/>
      <c r="N112" s="43"/>
      <c r="O112" s="48"/>
      <c r="P112"/>
      <c r="Q112"/>
      <c r="R112"/>
      <c r="S112"/>
      <c r="T112"/>
    </row>
    <row r="113" spans="1:20" ht="45">
      <c r="A113" s="3">
        <f>A109+1</f>
        <v>100</v>
      </c>
      <c r="B113" s="31" t="s">
        <v>13</v>
      </c>
      <c r="C113" s="3"/>
      <c r="D113" s="3"/>
      <c r="E113" s="3"/>
      <c r="F113" s="3"/>
      <c r="G113" s="3"/>
      <c r="H113" s="3"/>
      <c r="I113" s="3">
        <v>62</v>
      </c>
      <c r="J113" s="3"/>
      <c r="K113" s="3"/>
      <c r="L113" s="3"/>
      <c r="M113" s="3">
        <f t="shared" ref="M113:M123" si="20">SUM(C113:K113)</f>
        <v>62</v>
      </c>
      <c r="N113" s="3" t="s">
        <v>438</v>
      </c>
      <c r="O113" s="49" t="s">
        <v>498</v>
      </c>
      <c r="P113"/>
      <c r="Q113"/>
      <c r="R113"/>
      <c r="S113"/>
      <c r="T113"/>
    </row>
    <row r="114" spans="1:20" ht="45">
      <c r="A114" s="3">
        <f>A113+1</f>
        <v>101</v>
      </c>
      <c r="B114" s="31" t="s">
        <v>16</v>
      </c>
      <c r="C114" s="3"/>
      <c r="D114" s="3"/>
      <c r="E114" s="3">
        <v>126</v>
      </c>
      <c r="F114" s="3"/>
      <c r="G114" s="3"/>
      <c r="H114" s="3"/>
      <c r="I114" s="3"/>
      <c r="J114" s="3"/>
      <c r="K114" s="3"/>
      <c r="L114" s="3"/>
      <c r="M114" s="3">
        <f t="shared" si="20"/>
        <v>126</v>
      </c>
      <c r="N114" s="3" t="s">
        <v>395</v>
      </c>
      <c r="O114" s="49" t="s">
        <v>514</v>
      </c>
      <c r="P114"/>
      <c r="Q114"/>
      <c r="R114"/>
      <c r="S114"/>
      <c r="T114"/>
    </row>
    <row r="115" spans="1:20" ht="60">
      <c r="A115" s="3">
        <f t="shared" ref="A115:A119" si="21">A114+1</f>
        <v>102</v>
      </c>
      <c r="B115" s="31" t="s">
        <v>17</v>
      </c>
      <c r="C115" s="3"/>
      <c r="D115" s="3"/>
      <c r="E115" s="3">
        <v>231</v>
      </c>
      <c r="F115" s="3"/>
      <c r="G115" s="3"/>
      <c r="H115" s="3"/>
      <c r="I115" s="3"/>
      <c r="J115" s="3"/>
      <c r="K115" s="3"/>
      <c r="L115" s="3"/>
      <c r="M115" s="3">
        <f t="shared" si="20"/>
        <v>231</v>
      </c>
      <c r="N115" s="3" t="s">
        <v>407</v>
      </c>
      <c r="O115" s="49" t="s">
        <v>515</v>
      </c>
      <c r="P115"/>
      <c r="Q115"/>
      <c r="R115"/>
      <c r="S115"/>
      <c r="T115"/>
    </row>
    <row r="116" spans="1:20" ht="60">
      <c r="A116" s="16">
        <f>A115+1</f>
        <v>103</v>
      </c>
      <c r="B116" s="31" t="s">
        <v>461</v>
      </c>
      <c r="C116" s="16"/>
      <c r="D116" s="16"/>
      <c r="E116" s="16"/>
      <c r="F116" s="16">
        <v>97</v>
      </c>
      <c r="G116" s="16"/>
      <c r="H116" s="16"/>
      <c r="I116" s="16"/>
      <c r="J116" s="16"/>
      <c r="K116" s="16"/>
      <c r="L116" s="16"/>
      <c r="M116" s="16">
        <f t="shared" si="20"/>
        <v>97</v>
      </c>
      <c r="N116" s="16" t="s">
        <v>420</v>
      </c>
      <c r="O116" s="46" t="s">
        <v>516</v>
      </c>
      <c r="P116"/>
      <c r="Q116"/>
      <c r="R116"/>
      <c r="S116"/>
      <c r="T116"/>
    </row>
    <row r="117" spans="1:20" ht="30">
      <c r="A117" s="3">
        <f t="shared" si="21"/>
        <v>104</v>
      </c>
      <c r="B117" s="31" t="s">
        <v>302</v>
      </c>
      <c r="C117" s="3"/>
      <c r="D117" s="3"/>
      <c r="E117" s="3"/>
      <c r="F117" s="3"/>
      <c r="G117" s="3"/>
      <c r="H117" s="3"/>
      <c r="I117" s="3"/>
      <c r="J117" s="3"/>
      <c r="K117" s="3">
        <v>76</v>
      </c>
      <c r="L117" s="3"/>
      <c r="M117" s="3">
        <f t="shared" si="20"/>
        <v>76</v>
      </c>
      <c r="N117" s="3" t="s">
        <v>415</v>
      </c>
      <c r="O117" s="49" t="s">
        <v>517</v>
      </c>
      <c r="P117"/>
      <c r="Q117"/>
      <c r="R117"/>
      <c r="S117"/>
      <c r="T117"/>
    </row>
    <row r="118" spans="1:20" ht="45">
      <c r="A118" s="3">
        <f t="shared" si="21"/>
        <v>105</v>
      </c>
      <c r="B118" s="31" t="s">
        <v>21</v>
      </c>
      <c r="C118" s="3"/>
      <c r="D118" s="3">
        <v>451</v>
      </c>
      <c r="E118" s="3"/>
      <c r="F118" s="3"/>
      <c r="G118" s="3"/>
      <c r="H118" s="3"/>
      <c r="I118" s="3"/>
      <c r="J118" s="3"/>
      <c r="K118" s="3"/>
      <c r="L118" s="3"/>
      <c r="M118" s="3">
        <f t="shared" si="20"/>
        <v>451</v>
      </c>
      <c r="N118" s="3" t="s">
        <v>400</v>
      </c>
      <c r="O118" s="49" t="s">
        <v>498</v>
      </c>
      <c r="P118"/>
      <c r="Q118"/>
      <c r="R118"/>
      <c r="S118"/>
      <c r="T118"/>
    </row>
    <row r="119" spans="1:20" ht="45">
      <c r="A119" s="3">
        <f t="shared" si="21"/>
        <v>106</v>
      </c>
      <c r="B119" s="31" t="s">
        <v>253</v>
      </c>
      <c r="C119" s="3"/>
      <c r="D119" s="3"/>
      <c r="E119" s="3"/>
      <c r="F119" s="3"/>
      <c r="G119" s="3"/>
      <c r="H119" s="3"/>
      <c r="I119" s="3"/>
      <c r="J119" s="3">
        <v>48</v>
      </c>
      <c r="K119" s="3"/>
      <c r="L119" s="3"/>
      <c r="M119" s="3">
        <f t="shared" si="20"/>
        <v>48</v>
      </c>
      <c r="N119" s="3" t="s">
        <v>433</v>
      </c>
      <c r="O119" s="49" t="s">
        <v>518</v>
      </c>
      <c r="P119"/>
      <c r="Q119"/>
      <c r="R119"/>
      <c r="S119"/>
      <c r="T119"/>
    </row>
    <row r="120" spans="1:20" ht="30">
      <c r="A120" s="3">
        <f>A119+1</f>
        <v>107</v>
      </c>
      <c r="B120" s="31" t="s">
        <v>243</v>
      </c>
      <c r="C120" s="3"/>
      <c r="D120" s="3"/>
      <c r="E120" s="3"/>
      <c r="F120" s="3"/>
      <c r="G120" s="3"/>
      <c r="H120" s="3"/>
      <c r="I120" s="3"/>
      <c r="J120" s="3"/>
      <c r="K120" s="3">
        <v>5</v>
      </c>
      <c r="L120" s="3"/>
      <c r="M120" s="3">
        <f t="shared" si="20"/>
        <v>5</v>
      </c>
      <c r="N120" s="3" t="s">
        <v>415</v>
      </c>
      <c r="O120" s="49" t="s">
        <v>500</v>
      </c>
      <c r="P120"/>
      <c r="Q120"/>
      <c r="R120"/>
      <c r="S120"/>
      <c r="T120"/>
    </row>
    <row r="121" spans="1:20" ht="30">
      <c r="A121" s="3">
        <f>A120+1</f>
        <v>108</v>
      </c>
      <c r="B121" s="31" t="s">
        <v>212</v>
      </c>
      <c r="C121" s="16"/>
      <c r="D121" s="16"/>
      <c r="E121" s="16"/>
      <c r="F121" s="16"/>
      <c r="G121" s="16"/>
      <c r="H121" s="16"/>
      <c r="I121" s="16"/>
      <c r="J121" s="16"/>
      <c r="K121" s="16">
        <v>40</v>
      </c>
      <c r="L121" s="16"/>
      <c r="M121" s="16">
        <f t="shared" si="20"/>
        <v>40</v>
      </c>
      <c r="N121" s="3" t="s">
        <v>415</v>
      </c>
      <c r="O121" s="49" t="s">
        <v>500</v>
      </c>
      <c r="P121"/>
      <c r="Q121"/>
      <c r="R121"/>
      <c r="S121"/>
      <c r="T121"/>
    </row>
    <row r="122" spans="1:20">
      <c r="A122" s="32">
        <f>A121+1</f>
        <v>109</v>
      </c>
      <c r="B122" s="33" t="s">
        <v>306</v>
      </c>
      <c r="C122" s="32"/>
      <c r="D122" s="32"/>
      <c r="E122" s="32"/>
      <c r="F122" s="32"/>
      <c r="G122" s="32"/>
      <c r="H122" s="32"/>
      <c r="I122" s="32"/>
      <c r="J122" s="32"/>
      <c r="K122" s="32">
        <v>18</v>
      </c>
      <c r="L122" s="32"/>
      <c r="M122" s="32">
        <f t="shared" si="20"/>
        <v>18</v>
      </c>
      <c r="N122" s="32" t="s">
        <v>415</v>
      </c>
      <c r="O122" s="51" t="s">
        <v>593</v>
      </c>
      <c r="P122"/>
      <c r="Q122"/>
      <c r="R122"/>
      <c r="S122"/>
      <c r="T122"/>
    </row>
    <row r="123" spans="1:20" ht="30">
      <c r="A123" s="3">
        <f>A122+1</f>
        <v>110</v>
      </c>
      <c r="B123" s="31" t="s">
        <v>61</v>
      </c>
      <c r="C123" s="3"/>
      <c r="D123" s="3"/>
      <c r="E123" s="3"/>
      <c r="F123" s="3"/>
      <c r="G123" s="3"/>
      <c r="H123" s="3"/>
      <c r="I123" s="3"/>
      <c r="J123" s="3"/>
      <c r="K123" s="3">
        <v>120</v>
      </c>
      <c r="L123" s="3"/>
      <c r="M123" s="3">
        <f t="shared" si="20"/>
        <v>120</v>
      </c>
      <c r="N123" s="3" t="s">
        <v>415</v>
      </c>
      <c r="O123" s="49" t="s">
        <v>500</v>
      </c>
      <c r="P123"/>
      <c r="Q123"/>
      <c r="R123"/>
      <c r="S123"/>
      <c r="T123"/>
    </row>
    <row r="124" spans="1:20" ht="45">
      <c r="A124" s="3">
        <f>A123+1</f>
        <v>111</v>
      </c>
      <c r="B124" s="31" t="s">
        <v>520</v>
      </c>
      <c r="C124" s="3"/>
      <c r="D124" s="3"/>
      <c r="E124" s="3"/>
      <c r="F124" s="3"/>
      <c r="G124" s="3"/>
      <c r="H124" s="3"/>
      <c r="I124" s="3"/>
      <c r="J124" s="3">
        <v>34</v>
      </c>
      <c r="K124" s="3"/>
      <c r="L124" s="3"/>
      <c r="M124" s="3">
        <f>SUM(C124:K124)</f>
        <v>34</v>
      </c>
      <c r="N124" s="3" t="s">
        <v>436</v>
      </c>
      <c r="O124" s="49" t="s">
        <v>519</v>
      </c>
      <c r="P124"/>
      <c r="Q124"/>
      <c r="R124"/>
      <c r="S124"/>
      <c r="T124"/>
    </row>
    <row r="125" spans="1:20">
      <c r="A125" s="55" t="s">
        <v>136</v>
      </c>
      <c r="B125" s="55"/>
      <c r="C125" s="21">
        <f t="shared" ref="C125:L125" si="22">SUM(C113:C124)</f>
        <v>0</v>
      </c>
      <c r="D125" s="21">
        <f t="shared" si="22"/>
        <v>451</v>
      </c>
      <c r="E125" s="21">
        <f t="shared" si="22"/>
        <v>357</v>
      </c>
      <c r="F125" s="21">
        <f t="shared" si="22"/>
        <v>97</v>
      </c>
      <c r="G125" s="21">
        <f t="shared" si="22"/>
        <v>0</v>
      </c>
      <c r="H125" s="21">
        <f t="shared" si="22"/>
        <v>0</v>
      </c>
      <c r="I125" s="21">
        <f t="shared" si="22"/>
        <v>62</v>
      </c>
      <c r="J125" s="21">
        <f t="shared" si="22"/>
        <v>82</v>
      </c>
      <c r="K125" s="21">
        <f t="shared" si="22"/>
        <v>259</v>
      </c>
      <c r="L125" s="21">
        <f t="shared" si="22"/>
        <v>0</v>
      </c>
      <c r="M125" s="21">
        <f>SUM(C125:K125)</f>
        <v>1308</v>
      </c>
      <c r="N125" s="42"/>
      <c r="O125" s="50"/>
      <c r="P125"/>
      <c r="Q125"/>
      <c r="R125"/>
      <c r="S125"/>
      <c r="T125"/>
    </row>
    <row r="126" spans="1:20">
      <c r="A126" s="55" t="s">
        <v>223</v>
      </c>
      <c r="B126" s="55"/>
      <c r="C126" s="21">
        <f t="shared" ref="C126:L126" si="23">COUNTA(C113:C124)</f>
        <v>0</v>
      </c>
      <c r="D126" s="21">
        <f t="shared" si="23"/>
        <v>1</v>
      </c>
      <c r="E126" s="21">
        <f t="shared" si="23"/>
        <v>2</v>
      </c>
      <c r="F126" s="21">
        <f t="shared" si="23"/>
        <v>1</v>
      </c>
      <c r="G126" s="21">
        <f t="shared" si="23"/>
        <v>0</v>
      </c>
      <c r="H126" s="21">
        <f t="shared" si="23"/>
        <v>0</v>
      </c>
      <c r="I126" s="21">
        <f t="shared" si="23"/>
        <v>1</v>
      </c>
      <c r="J126" s="21">
        <f t="shared" si="23"/>
        <v>2</v>
      </c>
      <c r="K126" s="21">
        <f t="shared" si="23"/>
        <v>5</v>
      </c>
      <c r="L126" s="21">
        <f t="shared" si="23"/>
        <v>0</v>
      </c>
      <c r="M126" s="21">
        <f t="shared" ref="M126" si="24">SUM(C126:K126)</f>
        <v>12</v>
      </c>
      <c r="N126" s="42"/>
      <c r="O126" s="50"/>
      <c r="P126"/>
      <c r="Q126"/>
      <c r="R126"/>
      <c r="S126"/>
      <c r="T126"/>
    </row>
    <row r="127" spans="1:20">
      <c r="A127" s="56" t="s">
        <v>260</v>
      </c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8"/>
      <c r="M127" s="30"/>
      <c r="N127" s="43"/>
      <c r="O127" s="48"/>
      <c r="P127"/>
      <c r="Q127"/>
      <c r="R127"/>
      <c r="S127"/>
      <c r="T127"/>
    </row>
    <row r="128" spans="1:20">
      <c r="A128" s="32">
        <f>A124+1</f>
        <v>112</v>
      </c>
      <c r="B128" s="33" t="s">
        <v>24</v>
      </c>
      <c r="C128" s="32"/>
      <c r="D128" s="32"/>
      <c r="E128" s="32"/>
      <c r="F128" s="32"/>
      <c r="G128" s="32"/>
      <c r="H128" s="32"/>
      <c r="I128" s="32"/>
      <c r="J128" s="32"/>
      <c r="K128" s="32">
        <v>0</v>
      </c>
      <c r="L128" s="32"/>
      <c r="M128" s="32">
        <f t="shared" ref="M128:M134" si="25">SUM(C128:K128)</f>
        <v>0</v>
      </c>
      <c r="N128" s="32" t="s">
        <v>415</v>
      </c>
      <c r="O128" s="51" t="s">
        <v>588</v>
      </c>
      <c r="P128"/>
      <c r="Q128"/>
      <c r="R128"/>
      <c r="S128"/>
      <c r="T128"/>
    </row>
    <row r="129" spans="1:20" ht="30">
      <c r="A129" s="3">
        <f>A128+1</f>
        <v>113</v>
      </c>
      <c r="B129" s="31" t="s">
        <v>186</v>
      </c>
      <c r="C129" s="3"/>
      <c r="D129" s="3"/>
      <c r="E129" s="3"/>
      <c r="F129" s="3"/>
      <c r="G129" s="3"/>
      <c r="H129" s="3"/>
      <c r="I129" s="3"/>
      <c r="J129" s="3"/>
      <c r="K129" s="3">
        <v>8</v>
      </c>
      <c r="L129" s="3"/>
      <c r="M129" s="3">
        <f t="shared" si="25"/>
        <v>8</v>
      </c>
      <c r="N129" s="3" t="s">
        <v>415</v>
      </c>
      <c r="O129" s="49" t="s">
        <v>500</v>
      </c>
      <c r="P129"/>
      <c r="Q129"/>
      <c r="R129"/>
      <c r="S129"/>
      <c r="T129"/>
    </row>
    <row r="130" spans="1:20" ht="45">
      <c r="A130" s="16">
        <f>A129+1</f>
        <v>114</v>
      </c>
      <c r="B130" s="31" t="s">
        <v>462</v>
      </c>
      <c r="C130" s="16"/>
      <c r="D130" s="16"/>
      <c r="E130" s="16"/>
      <c r="F130" s="16"/>
      <c r="G130" s="16"/>
      <c r="H130" s="16"/>
      <c r="I130" s="16"/>
      <c r="J130" s="16"/>
      <c r="K130" s="16">
        <v>5</v>
      </c>
      <c r="L130" s="16"/>
      <c r="M130" s="16">
        <f t="shared" si="25"/>
        <v>5</v>
      </c>
      <c r="N130" s="16" t="s">
        <v>415</v>
      </c>
      <c r="O130" s="46" t="s">
        <v>521</v>
      </c>
      <c r="P130"/>
      <c r="Q130"/>
      <c r="R130"/>
      <c r="S130"/>
      <c r="T130"/>
    </row>
    <row r="131" spans="1:20" ht="45">
      <c r="A131" s="3">
        <f>A130+1</f>
        <v>115</v>
      </c>
      <c r="B131" s="31" t="s">
        <v>47</v>
      </c>
      <c r="C131" s="3"/>
      <c r="D131" s="3"/>
      <c r="E131" s="3"/>
      <c r="F131" s="3"/>
      <c r="G131" s="3">
        <v>64</v>
      </c>
      <c r="H131" s="3"/>
      <c r="I131" s="3"/>
      <c r="J131" s="3"/>
      <c r="K131" s="3"/>
      <c r="L131" s="3"/>
      <c r="M131" s="3">
        <f t="shared" si="25"/>
        <v>64</v>
      </c>
      <c r="N131" s="3" t="s">
        <v>430</v>
      </c>
      <c r="O131" s="49" t="s">
        <v>498</v>
      </c>
      <c r="P131"/>
      <c r="Q131"/>
      <c r="R131"/>
      <c r="S131"/>
      <c r="T131"/>
    </row>
    <row r="132" spans="1:20" ht="30">
      <c r="A132" s="3">
        <f t="shared" ref="A132" si="26">A131+1</f>
        <v>116</v>
      </c>
      <c r="B132" s="31" t="s">
        <v>522</v>
      </c>
      <c r="C132" s="16"/>
      <c r="D132" s="16"/>
      <c r="E132" s="16"/>
      <c r="F132" s="16"/>
      <c r="G132" s="16"/>
      <c r="H132" s="16"/>
      <c r="I132" s="16"/>
      <c r="J132" s="16"/>
      <c r="K132" s="16">
        <v>49</v>
      </c>
      <c r="L132" s="16"/>
      <c r="M132" s="16">
        <f t="shared" si="25"/>
        <v>49</v>
      </c>
      <c r="N132" s="3" t="s">
        <v>415</v>
      </c>
      <c r="O132" s="49" t="s">
        <v>488</v>
      </c>
      <c r="P132"/>
      <c r="Q132"/>
      <c r="R132"/>
      <c r="S132"/>
      <c r="T132"/>
    </row>
    <row r="133" spans="1:20">
      <c r="A133" s="55" t="s">
        <v>136</v>
      </c>
      <c r="B133" s="55"/>
      <c r="C133" s="21">
        <f t="shared" ref="C133:L133" si="27">SUM(C128:C132)</f>
        <v>0</v>
      </c>
      <c r="D133" s="21">
        <f t="shared" si="27"/>
        <v>0</v>
      </c>
      <c r="E133" s="21">
        <f t="shared" si="27"/>
        <v>0</v>
      </c>
      <c r="F133" s="21">
        <f t="shared" si="27"/>
        <v>0</v>
      </c>
      <c r="G133" s="21">
        <f t="shared" si="27"/>
        <v>64</v>
      </c>
      <c r="H133" s="21">
        <f t="shared" si="27"/>
        <v>0</v>
      </c>
      <c r="I133" s="21">
        <f t="shared" si="27"/>
        <v>0</v>
      </c>
      <c r="J133" s="21">
        <f t="shared" si="27"/>
        <v>0</v>
      </c>
      <c r="K133" s="21">
        <f t="shared" si="27"/>
        <v>62</v>
      </c>
      <c r="L133" s="21">
        <f t="shared" si="27"/>
        <v>0</v>
      </c>
      <c r="M133" s="21">
        <f t="shared" si="25"/>
        <v>126</v>
      </c>
      <c r="N133" s="42"/>
      <c r="O133" s="50"/>
      <c r="P133"/>
      <c r="Q133"/>
      <c r="R133"/>
      <c r="S133"/>
      <c r="T133"/>
    </row>
    <row r="134" spans="1:20">
      <c r="A134" s="55" t="s">
        <v>223</v>
      </c>
      <c r="B134" s="55"/>
      <c r="C134" s="21">
        <f t="shared" ref="C134:L134" si="28">COUNTA(C128:C132)</f>
        <v>0</v>
      </c>
      <c r="D134" s="21">
        <f t="shared" si="28"/>
        <v>0</v>
      </c>
      <c r="E134" s="21">
        <f t="shared" si="28"/>
        <v>0</v>
      </c>
      <c r="F134" s="21">
        <f t="shared" si="28"/>
        <v>0</v>
      </c>
      <c r="G134" s="21">
        <f t="shared" si="28"/>
        <v>1</v>
      </c>
      <c r="H134" s="21">
        <f t="shared" si="28"/>
        <v>0</v>
      </c>
      <c r="I134" s="21">
        <f t="shared" si="28"/>
        <v>0</v>
      </c>
      <c r="J134" s="21">
        <f t="shared" si="28"/>
        <v>0</v>
      </c>
      <c r="K134" s="21">
        <f t="shared" si="28"/>
        <v>4</v>
      </c>
      <c r="L134" s="21">
        <f t="shared" si="28"/>
        <v>0</v>
      </c>
      <c r="M134" s="21">
        <f t="shared" si="25"/>
        <v>5</v>
      </c>
      <c r="N134" s="42"/>
      <c r="O134" s="50"/>
      <c r="P134"/>
      <c r="Q134"/>
      <c r="R134"/>
      <c r="S134"/>
      <c r="T134"/>
    </row>
    <row r="135" spans="1:20">
      <c r="A135" s="62" t="s">
        <v>38</v>
      </c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14"/>
      <c r="N135" s="43"/>
      <c r="O135" s="48"/>
      <c r="P135"/>
      <c r="Q135"/>
      <c r="R135"/>
      <c r="S135"/>
      <c r="T135"/>
    </row>
    <row r="136" spans="1:20" ht="45">
      <c r="A136" s="3">
        <f>A132+1</f>
        <v>117</v>
      </c>
      <c r="B136" s="31" t="s">
        <v>40</v>
      </c>
      <c r="C136" s="3"/>
      <c r="D136" s="3"/>
      <c r="E136" s="3"/>
      <c r="F136" s="3"/>
      <c r="G136" s="3"/>
      <c r="H136" s="3"/>
      <c r="I136" s="3">
        <v>31</v>
      </c>
      <c r="J136" s="3"/>
      <c r="K136" s="3"/>
      <c r="L136" s="3"/>
      <c r="M136" s="3">
        <f t="shared" ref="M136:M166" si="29">SUM(C136:K136)</f>
        <v>31</v>
      </c>
      <c r="N136" s="3" t="s">
        <v>437</v>
      </c>
      <c r="O136" s="49" t="s">
        <v>498</v>
      </c>
      <c r="P136"/>
      <c r="Q136"/>
      <c r="R136"/>
      <c r="S136"/>
      <c r="T136"/>
    </row>
    <row r="137" spans="1:20" ht="45">
      <c r="A137" s="3">
        <f t="shared" ref="A137:A165" si="30">A136+1</f>
        <v>118</v>
      </c>
      <c r="B137" s="31" t="s">
        <v>41</v>
      </c>
      <c r="C137" s="3"/>
      <c r="D137" s="3"/>
      <c r="E137" s="3"/>
      <c r="F137" s="3"/>
      <c r="G137" s="3"/>
      <c r="H137" s="3"/>
      <c r="I137" s="3"/>
      <c r="J137" s="3">
        <v>18</v>
      </c>
      <c r="K137" s="3"/>
      <c r="L137" s="3"/>
      <c r="M137" s="3">
        <f t="shared" si="29"/>
        <v>18</v>
      </c>
      <c r="N137" s="3" t="s">
        <v>441</v>
      </c>
      <c r="O137" s="49" t="s">
        <v>519</v>
      </c>
      <c r="P137"/>
      <c r="Q137"/>
      <c r="R137"/>
      <c r="S137"/>
      <c r="T137"/>
    </row>
    <row r="138" spans="1:20" ht="45">
      <c r="A138" s="16">
        <f>A137+1</f>
        <v>119</v>
      </c>
      <c r="B138" s="31" t="s">
        <v>463</v>
      </c>
      <c r="C138" s="16"/>
      <c r="D138" s="16"/>
      <c r="E138" s="16"/>
      <c r="F138" s="16"/>
      <c r="G138" s="16"/>
      <c r="H138" s="16"/>
      <c r="I138" s="16"/>
      <c r="J138" s="16"/>
      <c r="K138" s="16">
        <v>18</v>
      </c>
      <c r="L138" s="16"/>
      <c r="M138" s="16">
        <f t="shared" si="29"/>
        <v>18</v>
      </c>
      <c r="N138" s="16" t="s">
        <v>415</v>
      </c>
      <c r="O138" s="46" t="s">
        <v>523</v>
      </c>
      <c r="P138"/>
      <c r="Q138"/>
      <c r="R138"/>
      <c r="S138"/>
      <c r="T138"/>
    </row>
    <row r="139" spans="1:20" ht="30">
      <c r="A139" s="3">
        <f>A138+1</f>
        <v>120</v>
      </c>
      <c r="B139" s="31" t="s">
        <v>42</v>
      </c>
      <c r="C139" s="3"/>
      <c r="D139" s="3"/>
      <c r="E139" s="3"/>
      <c r="F139" s="3"/>
      <c r="G139" s="3"/>
      <c r="H139" s="3"/>
      <c r="I139" s="3"/>
      <c r="J139" s="3"/>
      <c r="K139" s="3">
        <v>52</v>
      </c>
      <c r="L139" s="3"/>
      <c r="M139" s="3">
        <f t="shared" si="29"/>
        <v>52</v>
      </c>
      <c r="N139" s="3" t="s">
        <v>415</v>
      </c>
      <c r="O139" s="49" t="s">
        <v>517</v>
      </c>
      <c r="P139"/>
      <c r="Q139"/>
      <c r="R139"/>
      <c r="S139"/>
      <c r="T139"/>
    </row>
    <row r="140" spans="1:20" ht="45">
      <c r="A140" s="3">
        <f t="shared" si="30"/>
        <v>121</v>
      </c>
      <c r="B140" s="31" t="s">
        <v>43</v>
      </c>
      <c r="C140" s="3"/>
      <c r="D140" s="3"/>
      <c r="E140" s="3"/>
      <c r="F140" s="3">
        <v>50</v>
      </c>
      <c r="G140" s="3"/>
      <c r="H140" s="3"/>
      <c r="I140" s="3"/>
      <c r="J140" s="3"/>
      <c r="K140" s="3"/>
      <c r="L140" s="3"/>
      <c r="M140" s="3">
        <f t="shared" si="29"/>
        <v>50</v>
      </c>
      <c r="N140" s="3" t="s">
        <v>423</v>
      </c>
      <c r="O140" s="49" t="s">
        <v>524</v>
      </c>
      <c r="P140"/>
      <c r="Q140"/>
      <c r="R140"/>
      <c r="S140"/>
      <c r="T140"/>
    </row>
    <row r="141" spans="1:20" ht="30">
      <c r="A141" s="3">
        <f>A140+1</f>
        <v>122</v>
      </c>
      <c r="B141" s="31" t="s">
        <v>44</v>
      </c>
      <c r="C141" s="3"/>
      <c r="D141" s="3"/>
      <c r="E141" s="3"/>
      <c r="F141" s="3"/>
      <c r="G141" s="3"/>
      <c r="H141" s="3"/>
      <c r="I141" s="3"/>
      <c r="J141" s="3"/>
      <c r="K141" s="3">
        <v>12</v>
      </c>
      <c r="L141" s="3"/>
      <c r="M141" s="3">
        <f t="shared" si="29"/>
        <v>12</v>
      </c>
      <c r="N141" s="3" t="s">
        <v>415</v>
      </c>
      <c r="O141" s="49" t="s">
        <v>476</v>
      </c>
      <c r="P141"/>
      <c r="Q141"/>
      <c r="R141"/>
      <c r="S141"/>
      <c r="T141"/>
    </row>
    <row r="142" spans="1:20" ht="60">
      <c r="A142" s="3">
        <f t="shared" si="30"/>
        <v>123</v>
      </c>
      <c r="B142" s="31" t="s">
        <v>45</v>
      </c>
      <c r="C142" s="3"/>
      <c r="D142" s="3">
        <v>276</v>
      </c>
      <c r="E142" s="3"/>
      <c r="F142" s="3"/>
      <c r="G142" s="3"/>
      <c r="H142" s="3"/>
      <c r="I142" s="3"/>
      <c r="J142" s="3"/>
      <c r="K142" s="3"/>
      <c r="L142" s="3"/>
      <c r="M142" s="3">
        <f t="shared" si="29"/>
        <v>276</v>
      </c>
      <c r="N142" s="3" t="s">
        <v>403</v>
      </c>
      <c r="O142" s="49" t="s">
        <v>502</v>
      </c>
      <c r="P142"/>
      <c r="Q142"/>
      <c r="R142"/>
      <c r="S142"/>
      <c r="T142"/>
    </row>
    <row r="143" spans="1:20" ht="60">
      <c r="A143" s="3">
        <f t="shared" ref="A143:A148" si="31">A142+1</f>
        <v>124</v>
      </c>
      <c r="B143" s="31" t="s">
        <v>262</v>
      </c>
      <c r="C143" s="3"/>
      <c r="D143" s="3">
        <v>250</v>
      </c>
      <c r="E143" s="3"/>
      <c r="F143" s="3"/>
      <c r="G143" s="3"/>
      <c r="H143" s="3"/>
      <c r="I143" s="3"/>
      <c r="J143" s="3"/>
      <c r="K143" s="3"/>
      <c r="L143" s="3"/>
      <c r="M143" s="3">
        <f t="shared" si="29"/>
        <v>250</v>
      </c>
      <c r="N143" s="3" t="s">
        <v>389</v>
      </c>
      <c r="O143" s="49" t="s">
        <v>502</v>
      </c>
      <c r="P143"/>
      <c r="Q143"/>
      <c r="R143"/>
      <c r="S143"/>
      <c r="T143"/>
    </row>
    <row r="144" spans="1:20" ht="45">
      <c r="A144" s="3">
        <f t="shared" si="31"/>
        <v>125</v>
      </c>
      <c r="B144" s="31" t="s">
        <v>49</v>
      </c>
      <c r="C144" s="3"/>
      <c r="D144" s="3"/>
      <c r="E144" s="3"/>
      <c r="F144" s="3"/>
      <c r="G144" s="3"/>
      <c r="H144" s="3"/>
      <c r="I144" s="3"/>
      <c r="J144" s="3">
        <v>20</v>
      </c>
      <c r="K144" s="3"/>
      <c r="L144" s="3"/>
      <c r="M144" s="3">
        <f t="shared" si="29"/>
        <v>20</v>
      </c>
      <c r="N144" s="3" t="s">
        <v>433</v>
      </c>
      <c r="O144" s="49" t="s">
        <v>498</v>
      </c>
      <c r="P144"/>
      <c r="Q144"/>
      <c r="R144"/>
      <c r="S144"/>
      <c r="T144"/>
    </row>
    <row r="145" spans="1:20">
      <c r="A145" s="32">
        <f t="shared" si="31"/>
        <v>126</v>
      </c>
      <c r="B145" s="33" t="s">
        <v>50</v>
      </c>
      <c r="C145" s="32"/>
      <c r="D145" s="32"/>
      <c r="E145" s="32"/>
      <c r="F145" s="32"/>
      <c r="G145" s="32"/>
      <c r="H145" s="32"/>
      <c r="I145" s="32"/>
      <c r="J145" s="32"/>
      <c r="K145" s="32">
        <v>0</v>
      </c>
      <c r="L145" s="32"/>
      <c r="M145" s="32">
        <f t="shared" si="29"/>
        <v>0</v>
      </c>
      <c r="N145" s="32" t="s">
        <v>415</v>
      </c>
      <c r="O145" s="51" t="s">
        <v>588</v>
      </c>
      <c r="P145"/>
      <c r="Q145"/>
      <c r="R145"/>
      <c r="S145"/>
      <c r="T145"/>
    </row>
    <row r="146" spans="1:20" ht="45">
      <c r="A146" s="3">
        <f t="shared" si="31"/>
        <v>127</v>
      </c>
      <c r="B146" s="31" t="s">
        <v>51</v>
      </c>
      <c r="C146" s="3"/>
      <c r="D146" s="3"/>
      <c r="E146" s="3"/>
      <c r="F146" s="3"/>
      <c r="G146" s="3"/>
      <c r="H146" s="3"/>
      <c r="I146" s="3"/>
      <c r="J146" s="3"/>
      <c r="K146" s="3">
        <v>62</v>
      </c>
      <c r="L146" s="3"/>
      <c r="M146" s="3">
        <f t="shared" si="29"/>
        <v>62</v>
      </c>
      <c r="N146" s="3" t="s">
        <v>415</v>
      </c>
      <c r="O146" s="49" t="s">
        <v>525</v>
      </c>
      <c r="P146"/>
      <c r="Q146"/>
      <c r="R146"/>
      <c r="S146"/>
      <c r="T146"/>
    </row>
    <row r="147" spans="1:20" ht="30">
      <c r="A147" s="3">
        <f t="shared" si="31"/>
        <v>128</v>
      </c>
      <c r="B147" s="31" t="s">
        <v>52</v>
      </c>
      <c r="C147" s="3"/>
      <c r="D147" s="3"/>
      <c r="E147" s="3"/>
      <c r="F147" s="3"/>
      <c r="G147" s="3"/>
      <c r="H147" s="3"/>
      <c r="I147" s="3"/>
      <c r="J147" s="3"/>
      <c r="K147" s="3">
        <v>50</v>
      </c>
      <c r="L147" s="3"/>
      <c r="M147" s="3">
        <f t="shared" si="29"/>
        <v>50</v>
      </c>
      <c r="N147" s="3" t="s">
        <v>415</v>
      </c>
      <c r="O147" s="49" t="s">
        <v>526</v>
      </c>
      <c r="P147"/>
      <c r="Q147"/>
      <c r="R147"/>
      <c r="S147"/>
      <c r="T147"/>
    </row>
    <row r="148" spans="1:20" ht="30">
      <c r="A148" s="3">
        <f t="shared" si="31"/>
        <v>129</v>
      </c>
      <c r="B148" s="31" t="s">
        <v>55</v>
      </c>
      <c r="C148" s="3"/>
      <c r="D148" s="3"/>
      <c r="E148" s="3"/>
      <c r="F148" s="3"/>
      <c r="G148" s="3"/>
      <c r="H148" s="3"/>
      <c r="I148" s="3"/>
      <c r="J148" s="3"/>
      <c r="K148" s="3">
        <v>25</v>
      </c>
      <c r="L148" s="3"/>
      <c r="M148" s="3">
        <f t="shared" si="29"/>
        <v>25</v>
      </c>
      <c r="N148" s="3" t="s">
        <v>415</v>
      </c>
      <c r="O148" s="49" t="s">
        <v>527</v>
      </c>
      <c r="P148"/>
      <c r="Q148"/>
      <c r="R148"/>
      <c r="S148"/>
      <c r="T148"/>
    </row>
    <row r="149" spans="1:20" ht="45">
      <c r="A149" s="3">
        <f t="shared" si="30"/>
        <v>130</v>
      </c>
      <c r="B149" s="31" t="s">
        <v>56</v>
      </c>
      <c r="C149" s="3"/>
      <c r="D149" s="3"/>
      <c r="E149" s="3">
        <v>137</v>
      </c>
      <c r="F149" s="3"/>
      <c r="G149" s="3"/>
      <c r="H149" s="3"/>
      <c r="I149" s="3"/>
      <c r="J149" s="3"/>
      <c r="K149" s="3"/>
      <c r="L149" s="3"/>
      <c r="M149" s="3">
        <f t="shared" si="29"/>
        <v>137</v>
      </c>
      <c r="N149" s="3" t="s">
        <v>412</v>
      </c>
      <c r="O149" s="49" t="s">
        <v>528</v>
      </c>
      <c r="P149"/>
      <c r="Q149"/>
      <c r="R149"/>
      <c r="S149"/>
      <c r="T149"/>
    </row>
    <row r="150" spans="1:20">
      <c r="A150" s="32">
        <f>A149+1</f>
        <v>131</v>
      </c>
      <c r="B150" s="33" t="s">
        <v>590</v>
      </c>
      <c r="C150" s="32"/>
      <c r="D150" s="32"/>
      <c r="E150" s="32"/>
      <c r="F150" s="32"/>
      <c r="G150" s="32"/>
      <c r="H150" s="32"/>
      <c r="I150" s="32"/>
      <c r="J150" s="32"/>
      <c r="K150" s="32">
        <v>0</v>
      </c>
      <c r="L150" s="32"/>
      <c r="M150" s="32">
        <f t="shared" si="29"/>
        <v>0</v>
      </c>
      <c r="N150" s="32" t="s">
        <v>415</v>
      </c>
      <c r="O150" s="51" t="s">
        <v>588</v>
      </c>
      <c r="P150"/>
      <c r="Q150"/>
      <c r="R150"/>
      <c r="S150"/>
      <c r="T150"/>
    </row>
    <row r="151" spans="1:20" ht="30">
      <c r="A151" s="3">
        <f>A150+1</f>
        <v>132</v>
      </c>
      <c r="B151" s="31" t="s">
        <v>58</v>
      </c>
      <c r="C151" s="3"/>
      <c r="D151" s="3"/>
      <c r="E151" s="3"/>
      <c r="F151" s="3"/>
      <c r="G151" s="3"/>
      <c r="H151" s="3"/>
      <c r="I151" s="3"/>
      <c r="J151" s="3"/>
      <c r="K151" s="3">
        <v>46</v>
      </c>
      <c r="L151" s="3"/>
      <c r="M151" s="3">
        <f t="shared" si="29"/>
        <v>46</v>
      </c>
      <c r="N151" s="3" t="s">
        <v>415</v>
      </c>
      <c r="O151" s="49" t="s">
        <v>476</v>
      </c>
      <c r="P151"/>
      <c r="Q151"/>
      <c r="R151"/>
      <c r="S151"/>
      <c r="T151"/>
    </row>
    <row r="152" spans="1:20" ht="30">
      <c r="A152" s="3">
        <f t="shared" si="30"/>
        <v>133</v>
      </c>
      <c r="B152" s="31" t="s">
        <v>59</v>
      </c>
      <c r="C152" s="3"/>
      <c r="D152" s="3"/>
      <c r="E152" s="3"/>
      <c r="F152" s="3"/>
      <c r="G152" s="3"/>
      <c r="H152" s="3"/>
      <c r="I152" s="3"/>
      <c r="J152" s="3"/>
      <c r="K152" s="3">
        <v>56</v>
      </c>
      <c r="L152" s="3"/>
      <c r="M152" s="3">
        <f t="shared" si="29"/>
        <v>56</v>
      </c>
      <c r="N152" s="3" t="s">
        <v>415</v>
      </c>
      <c r="O152" s="49" t="s">
        <v>503</v>
      </c>
      <c r="P152"/>
      <c r="Q152"/>
      <c r="R152"/>
      <c r="S152"/>
      <c r="T152"/>
    </row>
    <row r="153" spans="1:20" ht="45">
      <c r="A153" s="3">
        <f t="shared" si="30"/>
        <v>134</v>
      </c>
      <c r="B153" s="31" t="s">
        <v>60</v>
      </c>
      <c r="C153" s="16"/>
      <c r="D153" s="16"/>
      <c r="E153" s="16"/>
      <c r="F153" s="16"/>
      <c r="G153" s="16"/>
      <c r="H153" s="16"/>
      <c r="I153" s="16"/>
      <c r="J153" s="16"/>
      <c r="K153" s="16">
        <v>29</v>
      </c>
      <c r="L153" s="16"/>
      <c r="M153" s="16">
        <f t="shared" si="29"/>
        <v>29</v>
      </c>
      <c r="N153" s="3" t="s">
        <v>415</v>
      </c>
      <c r="O153" s="49" t="s">
        <v>529</v>
      </c>
      <c r="P153"/>
      <c r="Q153"/>
      <c r="R153"/>
      <c r="S153"/>
      <c r="T153"/>
    </row>
    <row r="154" spans="1:20" ht="45">
      <c r="A154" s="3">
        <f t="shared" si="30"/>
        <v>135</v>
      </c>
      <c r="B154" s="31" t="s">
        <v>217</v>
      </c>
      <c r="C154" s="3">
        <v>208</v>
      </c>
      <c r="D154" s="3"/>
      <c r="E154" s="3"/>
      <c r="F154" s="3"/>
      <c r="G154" s="3"/>
      <c r="H154" s="3"/>
      <c r="I154" s="3"/>
      <c r="J154" s="3"/>
      <c r="K154" s="3"/>
      <c r="L154" s="3"/>
      <c r="M154" s="3">
        <f t="shared" si="29"/>
        <v>208</v>
      </c>
      <c r="N154" s="3" t="s">
        <v>389</v>
      </c>
      <c r="O154" s="49" t="s">
        <v>519</v>
      </c>
      <c r="P154"/>
      <c r="Q154"/>
      <c r="R154"/>
      <c r="S154"/>
      <c r="T154"/>
    </row>
    <row r="155" spans="1:20" ht="30">
      <c r="A155" s="3">
        <f>A154+1</f>
        <v>136</v>
      </c>
      <c r="B155" s="31" t="s">
        <v>62</v>
      </c>
      <c r="C155" s="3"/>
      <c r="D155" s="3"/>
      <c r="E155" s="3"/>
      <c r="F155" s="3"/>
      <c r="G155" s="3"/>
      <c r="H155" s="3"/>
      <c r="I155" s="3"/>
      <c r="J155" s="3"/>
      <c r="K155" s="3">
        <v>37</v>
      </c>
      <c r="L155" s="3"/>
      <c r="M155" s="3">
        <f t="shared" si="29"/>
        <v>37</v>
      </c>
      <c r="N155" s="3" t="s">
        <v>415</v>
      </c>
      <c r="O155" s="49" t="s">
        <v>476</v>
      </c>
      <c r="P155"/>
      <c r="Q155"/>
      <c r="R155"/>
      <c r="S155"/>
      <c r="T155"/>
    </row>
    <row r="156" spans="1:20" ht="45">
      <c r="A156" s="3">
        <f>A155+1</f>
        <v>137</v>
      </c>
      <c r="B156" s="31" t="s">
        <v>64</v>
      </c>
      <c r="C156" s="3"/>
      <c r="D156" s="3"/>
      <c r="E156" s="3">
        <v>234</v>
      </c>
      <c r="F156" s="3"/>
      <c r="G156" s="3"/>
      <c r="H156" s="3"/>
      <c r="I156" s="3"/>
      <c r="J156" s="3"/>
      <c r="K156" s="3"/>
      <c r="L156" s="3"/>
      <c r="M156" s="3">
        <f t="shared" si="29"/>
        <v>234</v>
      </c>
      <c r="N156" s="3" t="s">
        <v>387</v>
      </c>
      <c r="O156" s="49" t="s">
        <v>530</v>
      </c>
      <c r="P156"/>
      <c r="Q156"/>
      <c r="R156"/>
      <c r="S156"/>
      <c r="T156"/>
    </row>
    <row r="157" spans="1:20" ht="30">
      <c r="A157" s="3">
        <f>A156+1</f>
        <v>138</v>
      </c>
      <c r="B157" s="31" t="s">
        <v>65</v>
      </c>
      <c r="C157" s="3"/>
      <c r="D157" s="3"/>
      <c r="E157" s="3"/>
      <c r="F157" s="3"/>
      <c r="G157" s="3"/>
      <c r="H157" s="3"/>
      <c r="I157" s="3"/>
      <c r="J157" s="3"/>
      <c r="K157" s="3">
        <v>39</v>
      </c>
      <c r="L157" s="3"/>
      <c r="M157" s="3">
        <f t="shared" si="29"/>
        <v>39</v>
      </c>
      <c r="N157" s="3" t="s">
        <v>415</v>
      </c>
      <c r="O157" s="49" t="s">
        <v>500</v>
      </c>
      <c r="P157"/>
      <c r="Q157"/>
      <c r="R157"/>
      <c r="S157"/>
      <c r="T157"/>
    </row>
    <row r="158" spans="1:20" ht="45">
      <c r="A158" s="3">
        <f>A157+1</f>
        <v>139</v>
      </c>
      <c r="B158" s="31" t="s">
        <v>266</v>
      </c>
      <c r="C158" s="3"/>
      <c r="D158" s="3"/>
      <c r="E158" s="3">
        <v>196</v>
      </c>
      <c r="F158" s="3"/>
      <c r="G158" s="3"/>
      <c r="H158" s="3"/>
      <c r="I158" s="3"/>
      <c r="J158" s="3"/>
      <c r="K158" s="3"/>
      <c r="L158" s="3"/>
      <c r="M158" s="3">
        <f t="shared" si="29"/>
        <v>196</v>
      </c>
      <c r="N158" s="3" t="s">
        <v>392</v>
      </c>
      <c r="O158" s="49" t="s">
        <v>498</v>
      </c>
      <c r="P158"/>
      <c r="Q158"/>
      <c r="R158"/>
      <c r="S158"/>
      <c r="T158"/>
    </row>
    <row r="159" spans="1:20" ht="30">
      <c r="A159" s="3">
        <f t="shared" si="30"/>
        <v>140</v>
      </c>
      <c r="B159" s="31" t="s">
        <v>244</v>
      </c>
      <c r="C159" s="3"/>
      <c r="D159" s="3"/>
      <c r="E159" s="3"/>
      <c r="F159" s="3"/>
      <c r="G159" s="3"/>
      <c r="H159" s="3"/>
      <c r="I159" s="3"/>
      <c r="J159" s="3"/>
      <c r="K159" s="3">
        <v>9</v>
      </c>
      <c r="L159" s="3"/>
      <c r="M159" s="3">
        <f t="shared" si="29"/>
        <v>9</v>
      </c>
      <c r="N159" s="3" t="s">
        <v>415</v>
      </c>
      <c r="O159" s="49" t="s">
        <v>531</v>
      </c>
      <c r="P159"/>
      <c r="Q159"/>
      <c r="R159"/>
      <c r="S159"/>
      <c r="T159"/>
    </row>
    <row r="160" spans="1:20" ht="30">
      <c r="A160" s="3">
        <f t="shared" si="30"/>
        <v>141</v>
      </c>
      <c r="B160" s="31" t="s">
        <v>245</v>
      </c>
      <c r="C160" s="3"/>
      <c r="D160" s="3"/>
      <c r="E160" s="3"/>
      <c r="F160" s="3"/>
      <c r="G160" s="3"/>
      <c r="H160" s="3"/>
      <c r="I160" s="3"/>
      <c r="J160" s="3"/>
      <c r="K160" s="3">
        <v>32</v>
      </c>
      <c r="L160" s="3"/>
      <c r="M160" s="3">
        <f t="shared" si="29"/>
        <v>32</v>
      </c>
      <c r="N160" s="3" t="s">
        <v>415</v>
      </c>
      <c r="O160" s="49" t="s">
        <v>488</v>
      </c>
      <c r="P160"/>
      <c r="Q160"/>
      <c r="R160"/>
      <c r="S160"/>
      <c r="T160"/>
    </row>
    <row r="161" spans="1:20" ht="45">
      <c r="A161" s="3">
        <f>A160+1</f>
        <v>142</v>
      </c>
      <c r="B161" s="31" t="s">
        <v>246</v>
      </c>
      <c r="C161" s="3"/>
      <c r="D161" s="3">
        <v>231</v>
      </c>
      <c r="E161" s="3"/>
      <c r="F161" s="3"/>
      <c r="G161" s="3"/>
      <c r="H161" s="3"/>
      <c r="I161" s="3"/>
      <c r="J161" s="3"/>
      <c r="K161" s="3"/>
      <c r="L161" s="3"/>
      <c r="M161" s="3">
        <f t="shared" si="29"/>
        <v>231</v>
      </c>
      <c r="N161" s="3" t="s">
        <v>409</v>
      </c>
      <c r="O161" s="49" t="s">
        <v>498</v>
      </c>
      <c r="P161"/>
      <c r="Q161"/>
      <c r="R161"/>
      <c r="S161"/>
      <c r="T161"/>
    </row>
    <row r="162" spans="1:20" ht="30">
      <c r="A162" s="3">
        <f t="shared" si="30"/>
        <v>143</v>
      </c>
      <c r="B162" s="31" t="s">
        <v>67</v>
      </c>
      <c r="C162" s="3"/>
      <c r="D162" s="3"/>
      <c r="E162" s="3"/>
      <c r="F162" s="3"/>
      <c r="G162" s="3"/>
      <c r="H162" s="3"/>
      <c r="I162" s="3"/>
      <c r="J162" s="3"/>
      <c r="K162" s="3">
        <v>78</v>
      </c>
      <c r="L162" s="3"/>
      <c r="M162" s="3">
        <f t="shared" si="29"/>
        <v>78</v>
      </c>
      <c r="N162" s="3" t="s">
        <v>415</v>
      </c>
      <c r="O162" s="49" t="s">
        <v>488</v>
      </c>
      <c r="P162"/>
      <c r="Q162"/>
      <c r="R162"/>
      <c r="S162"/>
      <c r="T162"/>
    </row>
    <row r="163" spans="1:20" ht="60">
      <c r="A163" s="3">
        <f t="shared" si="30"/>
        <v>144</v>
      </c>
      <c r="B163" s="31" t="s">
        <v>68</v>
      </c>
      <c r="C163" s="3"/>
      <c r="D163" s="3"/>
      <c r="E163" s="3">
        <v>100</v>
      </c>
      <c r="F163" s="3"/>
      <c r="G163" s="3"/>
      <c r="H163" s="3"/>
      <c r="I163" s="3"/>
      <c r="J163" s="3"/>
      <c r="K163" s="3"/>
      <c r="L163" s="3"/>
      <c r="M163" s="3">
        <f t="shared" si="29"/>
        <v>100</v>
      </c>
      <c r="N163" s="3" t="s">
        <v>403</v>
      </c>
      <c r="O163" s="49" t="s">
        <v>502</v>
      </c>
      <c r="P163"/>
      <c r="Q163"/>
      <c r="R163"/>
      <c r="S163"/>
      <c r="T163"/>
    </row>
    <row r="164" spans="1:20" ht="30">
      <c r="A164" s="3">
        <f t="shared" si="30"/>
        <v>145</v>
      </c>
      <c r="B164" s="31" t="s">
        <v>292</v>
      </c>
      <c r="C164" s="3"/>
      <c r="D164" s="3"/>
      <c r="E164" s="3"/>
      <c r="F164" s="3"/>
      <c r="G164" s="3"/>
      <c r="H164" s="3"/>
      <c r="I164" s="3"/>
      <c r="J164" s="3"/>
      <c r="K164" s="3">
        <v>10</v>
      </c>
      <c r="L164" s="3"/>
      <c r="M164" s="3">
        <f t="shared" si="29"/>
        <v>10</v>
      </c>
      <c r="N164" s="3" t="s">
        <v>415</v>
      </c>
      <c r="O164" s="49" t="s">
        <v>532</v>
      </c>
      <c r="P164"/>
      <c r="Q164"/>
      <c r="R164"/>
      <c r="S164"/>
      <c r="T164"/>
    </row>
    <row r="165" spans="1:20" ht="30">
      <c r="A165" s="3">
        <f t="shared" si="30"/>
        <v>146</v>
      </c>
      <c r="B165" s="31" t="s">
        <v>219</v>
      </c>
      <c r="C165" s="7"/>
      <c r="D165" s="7"/>
      <c r="E165" s="7"/>
      <c r="F165" s="7"/>
      <c r="G165" s="7"/>
      <c r="H165" s="7"/>
      <c r="I165" s="7"/>
      <c r="J165" s="7"/>
      <c r="K165" s="7">
        <v>43</v>
      </c>
      <c r="L165" s="7"/>
      <c r="M165" s="7">
        <f t="shared" si="29"/>
        <v>43</v>
      </c>
      <c r="N165" s="3" t="s">
        <v>415</v>
      </c>
      <c r="O165" s="49" t="s">
        <v>531</v>
      </c>
      <c r="P165"/>
      <c r="Q165"/>
      <c r="R165"/>
      <c r="S165"/>
      <c r="T165"/>
    </row>
    <row r="166" spans="1:20" ht="45">
      <c r="A166" s="16">
        <f t="shared" ref="A166:A177" si="32">A165+1</f>
        <v>147</v>
      </c>
      <c r="B166" s="31" t="s">
        <v>464</v>
      </c>
      <c r="C166" s="16"/>
      <c r="D166" s="16"/>
      <c r="E166" s="16"/>
      <c r="F166" s="16"/>
      <c r="G166" s="16"/>
      <c r="H166" s="16"/>
      <c r="I166" s="16"/>
      <c r="J166" s="16"/>
      <c r="K166" s="16">
        <v>10</v>
      </c>
      <c r="L166" s="16"/>
      <c r="M166" s="16">
        <f t="shared" si="29"/>
        <v>10</v>
      </c>
      <c r="N166" s="16" t="s">
        <v>415</v>
      </c>
      <c r="O166" s="49" t="s">
        <v>486</v>
      </c>
      <c r="P166"/>
      <c r="Q166"/>
      <c r="R166"/>
      <c r="S166"/>
      <c r="T166"/>
    </row>
    <row r="167" spans="1:20" ht="30">
      <c r="A167" s="3">
        <f t="shared" si="32"/>
        <v>148</v>
      </c>
      <c r="B167" s="31" t="s">
        <v>224</v>
      </c>
      <c r="C167" s="16"/>
      <c r="D167" s="16"/>
      <c r="E167" s="16"/>
      <c r="F167" s="16"/>
      <c r="G167" s="16"/>
      <c r="H167" s="16"/>
      <c r="I167" s="16"/>
      <c r="J167" s="16"/>
      <c r="K167" s="16">
        <v>36</v>
      </c>
      <c r="L167" s="16"/>
      <c r="M167" s="16">
        <v>36</v>
      </c>
      <c r="N167" s="3" t="s">
        <v>415</v>
      </c>
      <c r="O167" s="46" t="s">
        <v>500</v>
      </c>
      <c r="P167"/>
      <c r="Q167"/>
      <c r="R167"/>
      <c r="S167"/>
      <c r="T167"/>
    </row>
    <row r="168" spans="1:20" ht="45">
      <c r="A168" s="3">
        <f t="shared" si="32"/>
        <v>149</v>
      </c>
      <c r="B168" s="31" t="s">
        <v>248</v>
      </c>
      <c r="C168" s="3"/>
      <c r="D168" s="3"/>
      <c r="E168" s="3">
        <v>16</v>
      </c>
      <c r="F168" s="3"/>
      <c r="G168" s="3"/>
      <c r="H168" s="3"/>
      <c r="I168" s="3"/>
      <c r="J168" s="3"/>
      <c r="K168" s="3"/>
      <c r="L168" s="3"/>
      <c r="M168" s="3">
        <f t="shared" ref="M168:M193" si="33">SUM(C168:K168)</f>
        <v>16</v>
      </c>
      <c r="N168" s="3" t="s">
        <v>398</v>
      </c>
      <c r="O168" s="49" t="s">
        <v>498</v>
      </c>
      <c r="P168"/>
      <c r="Q168"/>
      <c r="R168"/>
      <c r="S168"/>
      <c r="T168"/>
    </row>
    <row r="169" spans="1:20" ht="30">
      <c r="A169" s="16">
        <f t="shared" si="32"/>
        <v>150</v>
      </c>
      <c r="B169" s="31" t="s">
        <v>211</v>
      </c>
      <c r="C169" s="16"/>
      <c r="D169" s="16"/>
      <c r="E169" s="16"/>
      <c r="F169" s="16"/>
      <c r="G169" s="16"/>
      <c r="H169" s="16"/>
      <c r="I169" s="16"/>
      <c r="J169" s="16"/>
      <c r="K169" s="16">
        <v>15</v>
      </c>
      <c r="L169" s="16"/>
      <c r="M169" s="16">
        <f t="shared" si="33"/>
        <v>15</v>
      </c>
      <c r="N169" s="3" t="s">
        <v>415</v>
      </c>
      <c r="O169" s="49" t="s">
        <v>500</v>
      </c>
      <c r="P169"/>
      <c r="Q169"/>
      <c r="R169"/>
      <c r="S169"/>
      <c r="T169"/>
    </row>
    <row r="170" spans="1:20">
      <c r="A170" s="32">
        <f>A169+1</f>
        <v>151</v>
      </c>
      <c r="B170" s="33" t="s">
        <v>310</v>
      </c>
      <c r="C170" s="32"/>
      <c r="D170" s="32"/>
      <c r="E170" s="32"/>
      <c r="F170" s="32"/>
      <c r="G170" s="32"/>
      <c r="H170" s="32"/>
      <c r="I170" s="32"/>
      <c r="J170" s="32"/>
      <c r="K170" s="32">
        <v>5</v>
      </c>
      <c r="L170" s="32"/>
      <c r="M170" s="32">
        <f t="shared" si="33"/>
        <v>5</v>
      </c>
      <c r="N170" s="32" t="s">
        <v>415</v>
      </c>
      <c r="O170" s="51" t="s">
        <v>593</v>
      </c>
      <c r="P170"/>
      <c r="Q170"/>
      <c r="R170"/>
      <c r="S170"/>
      <c r="T170"/>
    </row>
    <row r="171" spans="1:20" ht="45">
      <c r="A171" s="16">
        <f>A170+1</f>
        <v>152</v>
      </c>
      <c r="B171" s="31" t="s">
        <v>465</v>
      </c>
      <c r="C171" s="16"/>
      <c r="D171" s="16"/>
      <c r="E171" s="16"/>
      <c r="F171" s="16"/>
      <c r="G171" s="16"/>
      <c r="H171" s="16"/>
      <c r="I171" s="16"/>
      <c r="J171" s="16"/>
      <c r="K171" s="16">
        <v>7</v>
      </c>
      <c r="L171" s="16"/>
      <c r="M171" s="16">
        <f t="shared" si="33"/>
        <v>7</v>
      </c>
      <c r="N171" s="16" t="s">
        <v>415</v>
      </c>
      <c r="O171" s="46" t="s">
        <v>487</v>
      </c>
      <c r="P171"/>
      <c r="Q171"/>
      <c r="R171"/>
      <c r="S171"/>
      <c r="T171"/>
    </row>
    <row r="172" spans="1:20" ht="30">
      <c r="A172" s="16">
        <f>A171+1</f>
        <v>153</v>
      </c>
      <c r="B172" s="31" t="s">
        <v>203</v>
      </c>
      <c r="C172" s="16"/>
      <c r="D172" s="16"/>
      <c r="E172" s="16"/>
      <c r="F172" s="16"/>
      <c r="G172" s="16"/>
      <c r="H172" s="16"/>
      <c r="I172" s="16"/>
      <c r="J172" s="16"/>
      <c r="K172" s="16">
        <v>29</v>
      </c>
      <c r="L172" s="16"/>
      <c r="M172" s="16">
        <f t="shared" si="33"/>
        <v>29</v>
      </c>
      <c r="N172" s="3" t="s">
        <v>415</v>
      </c>
      <c r="O172" s="49" t="s">
        <v>500</v>
      </c>
      <c r="P172"/>
      <c r="Q172"/>
      <c r="R172"/>
      <c r="S172"/>
      <c r="T172"/>
    </row>
    <row r="173" spans="1:20">
      <c r="A173" s="32">
        <f t="shared" si="32"/>
        <v>154</v>
      </c>
      <c r="B173" s="33" t="s">
        <v>332</v>
      </c>
      <c r="C173" s="32"/>
      <c r="D173" s="32"/>
      <c r="E173" s="32"/>
      <c r="F173" s="32"/>
      <c r="G173" s="32"/>
      <c r="H173" s="32"/>
      <c r="I173" s="32"/>
      <c r="J173" s="32"/>
      <c r="K173" s="32">
        <v>15</v>
      </c>
      <c r="L173" s="32"/>
      <c r="M173" s="32">
        <f t="shared" si="33"/>
        <v>15</v>
      </c>
      <c r="N173" s="32" t="s">
        <v>415</v>
      </c>
      <c r="O173" s="51" t="s">
        <v>593</v>
      </c>
      <c r="P173"/>
      <c r="Q173"/>
      <c r="R173"/>
      <c r="S173"/>
      <c r="T173"/>
    </row>
    <row r="174" spans="1:20" ht="30">
      <c r="A174" s="16">
        <f>A173+1</f>
        <v>155</v>
      </c>
      <c r="B174" s="31" t="s">
        <v>196</v>
      </c>
      <c r="C174" s="16"/>
      <c r="D174" s="16"/>
      <c r="E174" s="16"/>
      <c r="F174" s="16"/>
      <c r="G174" s="16"/>
      <c r="H174" s="16"/>
      <c r="I174" s="16"/>
      <c r="J174" s="16"/>
      <c r="K174" s="16">
        <v>23</v>
      </c>
      <c r="L174" s="16"/>
      <c r="M174" s="16">
        <f t="shared" si="33"/>
        <v>23</v>
      </c>
      <c r="N174" s="3" t="s">
        <v>415</v>
      </c>
      <c r="O174" s="49" t="s">
        <v>503</v>
      </c>
      <c r="P174"/>
      <c r="Q174"/>
      <c r="R174"/>
      <c r="S174"/>
      <c r="T174"/>
    </row>
    <row r="175" spans="1:20" ht="30">
      <c r="A175" s="16">
        <f>A174+1</f>
        <v>156</v>
      </c>
      <c r="B175" s="31" t="s">
        <v>177</v>
      </c>
      <c r="C175" s="16"/>
      <c r="D175" s="16"/>
      <c r="E175" s="16"/>
      <c r="F175" s="16"/>
      <c r="G175" s="16"/>
      <c r="H175" s="16"/>
      <c r="I175" s="16"/>
      <c r="J175" s="16"/>
      <c r="K175" s="16">
        <v>51</v>
      </c>
      <c r="L175" s="16"/>
      <c r="M175" s="16">
        <f t="shared" si="33"/>
        <v>51</v>
      </c>
      <c r="N175" s="3" t="s">
        <v>415</v>
      </c>
      <c r="O175" s="49" t="s">
        <v>503</v>
      </c>
      <c r="P175"/>
      <c r="Q175"/>
      <c r="R175"/>
      <c r="S175"/>
      <c r="T175"/>
    </row>
    <row r="176" spans="1:20" ht="30">
      <c r="A176" s="16">
        <f t="shared" si="32"/>
        <v>157</v>
      </c>
      <c r="B176" s="31" t="s">
        <v>293</v>
      </c>
      <c r="C176" s="16"/>
      <c r="D176" s="16"/>
      <c r="E176" s="16"/>
      <c r="F176" s="16"/>
      <c r="G176" s="16"/>
      <c r="H176" s="16"/>
      <c r="I176" s="16"/>
      <c r="J176" s="16"/>
      <c r="K176" s="16">
        <v>195</v>
      </c>
      <c r="L176" s="16"/>
      <c r="M176" s="16">
        <f t="shared" si="33"/>
        <v>195</v>
      </c>
      <c r="N176" s="3" t="s">
        <v>415</v>
      </c>
      <c r="O176" s="49" t="s">
        <v>476</v>
      </c>
      <c r="P176"/>
      <c r="Q176"/>
      <c r="R176"/>
      <c r="S176"/>
      <c r="T176"/>
    </row>
    <row r="177" spans="1:20" ht="30">
      <c r="A177" s="16">
        <f t="shared" si="32"/>
        <v>158</v>
      </c>
      <c r="B177" s="31" t="s">
        <v>285</v>
      </c>
      <c r="C177" s="16"/>
      <c r="D177" s="16"/>
      <c r="E177" s="16"/>
      <c r="F177" s="16"/>
      <c r="G177" s="16"/>
      <c r="H177" s="16"/>
      <c r="I177" s="16"/>
      <c r="J177" s="16"/>
      <c r="K177" s="16">
        <v>43</v>
      </c>
      <c r="L177" s="16"/>
      <c r="M177" s="16">
        <f t="shared" si="33"/>
        <v>43</v>
      </c>
      <c r="N177" s="3" t="s">
        <v>415</v>
      </c>
      <c r="O177" s="49" t="s">
        <v>500</v>
      </c>
      <c r="P177"/>
      <c r="Q177"/>
      <c r="R177"/>
      <c r="S177"/>
      <c r="T177"/>
    </row>
    <row r="178" spans="1:20">
      <c r="A178" s="32">
        <f t="shared" ref="A178:A189" si="34">A177+1</f>
        <v>159</v>
      </c>
      <c r="B178" s="33" t="s">
        <v>341</v>
      </c>
      <c r="C178" s="32"/>
      <c r="D178" s="32"/>
      <c r="E178" s="32"/>
      <c r="F178" s="32"/>
      <c r="G178" s="32"/>
      <c r="H178" s="32"/>
      <c r="I178" s="32"/>
      <c r="J178" s="32"/>
      <c r="K178" s="32">
        <v>8</v>
      </c>
      <c r="L178" s="32"/>
      <c r="M178" s="32">
        <f t="shared" si="33"/>
        <v>8</v>
      </c>
      <c r="N178" s="32" t="s">
        <v>415</v>
      </c>
      <c r="O178" s="51" t="s">
        <v>593</v>
      </c>
      <c r="P178"/>
      <c r="Q178"/>
      <c r="R178"/>
      <c r="S178"/>
      <c r="T178"/>
    </row>
    <row r="179" spans="1:20">
      <c r="A179" s="32">
        <f t="shared" si="34"/>
        <v>160</v>
      </c>
      <c r="B179" s="33" t="s">
        <v>287</v>
      </c>
      <c r="C179" s="32"/>
      <c r="D179" s="32"/>
      <c r="E179" s="32"/>
      <c r="F179" s="32"/>
      <c r="G179" s="32"/>
      <c r="H179" s="32"/>
      <c r="I179" s="32"/>
      <c r="J179" s="32"/>
      <c r="K179" s="32">
        <v>8</v>
      </c>
      <c r="L179" s="32"/>
      <c r="M179" s="32">
        <f t="shared" si="33"/>
        <v>8</v>
      </c>
      <c r="N179" s="32" t="s">
        <v>415</v>
      </c>
      <c r="O179" s="51" t="s">
        <v>588</v>
      </c>
      <c r="P179"/>
      <c r="Q179"/>
      <c r="R179"/>
      <c r="S179"/>
      <c r="T179"/>
    </row>
    <row r="180" spans="1:20">
      <c r="A180" s="32">
        <f t="shared" si="34"/>
        <v>161</v>
      </c>
      <c r="B180" s="33" t="s">
        <v>309</v>
      </c>
      <c r="C180" s="32"/>
      <c r="D180" s="32"/>
      <c r="E180" s="32"/>
      <c r="F180" s="32"/>
      <c r="G180" s="32"/>
      <c r="H180" s="32"/>
      <c r="I180" s="32"/>
      <c r="J180" s="32"/>
      <c r="K180" s="32">
        <v>38</v>
      </c>
      <c r="L180" s="32"/>
      <c r="M180" s="32">
        <f t="shared" si="33"/>
        <v>38</v>
      </c>
      <c r="N180" s="32" t="s">
        <v>415</v>
      </c>
      <c r="O180" s="51" t="s">
        <v>593</v>
      </c>
      <c r="P180"/>
      <c r="Q180"/>
      <c r="R180"/>
      <c r="S180"/>
      <c r="T180"/>
    </row>
    <row r="181" spans="1:20">
      <c r="A181" s="32">
        <f t="shared" si="34"/>
        <v>162</v>
      </c>
      <c r="B181" s="33" t="s">
        <v>318</v>
      </c>
      <c r="C181" s="32"/>
      <c r="D181" s="32"/>
      <c r="E181" s="32"/>
      <c r="F181" s="32"/>
      <c r="G181" s="32"/>
      <c r="H181" s="32"/>
      <c r="I181" s="32"/>
      <c r="J181" s="32"/>
      <c r="K181" s="32">
        <v>5</v>
      </c>
      <c r="L181" s="32"/>
      <c r="M181" s="32">
        <f t="shared" si="33"/>
        <v>5</v>
      </c>
      <c r="N181" s="32" t="s">
        <v>415</v>
      </c>
      <c r="O181" s="51" t="s">
        <v>593</v>
      </c>
      <c r="P181"/>
      <c r="Q181"/>
      <c r="R181"/>
      <c r="S181"/>
      <c r="T181"/>
    </row>
    <row r="182" spans="1:20">
      <c r="A182" s="32">
        <f t="shared" si="34"/>
        <v>163</v>
      </c>
      <c r="B182" s="33" t="s">
        <v>323</v>
      </c>
      <c r="C182" s="32"/>
      <c r="D182" s="32"/>
      <c r="E182" s="32"/>
      <c r="F182" s="32"/>
      <c r="G182" s="32"/>
      <c r="H182" s="32"/>
      <c r="I182" s="32"/>
      <c r="J182" s="32"/>
      <c r="K182" s="32">
        <v>20</v>
      </c>
      <c r="L182" s="32"/>
      <c r="M182" s="32">
        <f t="shared" si="33"/>
        <v>20</v>
      </c>
      <c r="N182" s="32" t="s">
        <v>415</v>
      </c>
      <c r="O182" s="51" t="s">
        <v>593</v>
      </c>
      <c r="P182"/>
      <c r="Q182"/>
      <c r="R182"/>
      <c r="S182"/>
      <c r="T182"/>
    </row>
    <row r="183" spans="1:20" ht="30">
      <c r="A183" s="32">
        <f t="shared" si="34"/>
        <v>164</v>
      </c>
      <c r="B183" s="33" t="s">
        <v>466</v>
      </c>
      <c r="C183" s="32"/>
      <c r="D183" s="32"/>
      <c r="E183" s="32"/>
      <c r="F183" s="32"/>
      <c r="G183" s="32"/>
      <c r="H183" s="32"/>
      <c r="I183" s="32"/>
      <c r="J183" s="32"/>
      <c r="K183" s="32">
        <v>24</v>
      </c>
      <c r="L183" s="32"/>
      <c r="M183" s="32">
        <f t="shared" si="33"/>
        <v>24</v>
      </c>
      <c r="N183" s="32" t="s">
        <v>415</v>
      </c>
      <c r="O183" s="51" t="s">
        <v>595</v>
      </c>
      <c r="P183"/>
      <c r="Q183"/>
      <c r="R183"/>
      <c r="S183"/>
      <c r="T183"/>
    </row>
    <row r="184" spans="1:20">
      <c r="A184" s="32">
        <f t="shared" si="34"/>
        <v>165</v>
      </c>
      <c r="B184" s="33" t="s">
        <v>331</v>
      </c>
      <c r="C184" s="32"/>
      <c r="D184" s="32"/>
      <c r="E184" s="32"/>
      <c r="F184" s="32"/>
      <c r="G184" s="32"/>
      <c r="H184" s="32"/>
      <c r="I184" s="32"/>
      <c r="J184" s="32"/>
      <c r="K184" s="32">
        <v>15</v>
      </c>
      <c r="L184" s="32"/>
      <c r="M184" s="32">
        <f t="shared" si="33"/>
        <v>15</v>
      </c>
      <c r="N184" s="32" t="s">
        <v>415</v>
      </c>
      <c r="O184" s="51" t="s">
        <v>593</v>
      </c>
      <c r="P184"/>
      <c r="Q184"/>
      <c r="R184"/>
      <c r="S184"/>
      <c r="T184"/>
    </row>
    <row r="185" spans="1:20">
      <c r="A185" s="32">
        <f t="shared" si="34"/>
        <v>166</v>
      </c>
      <c r="B185" s="33" t="s">
        <v>352</v>
      </c>
      <c r="C185" s="32"/>
      <c r="D185" s="32"/>
      <c r="E185" s="32"/>
      <c r="F185" s="32"/>
      <c r="G185" s="32"/>
      <c r="H185" s="32"/>
      <c r="I185" s="32"/>
      <c r="J185" s="32"/>
      <c r="K185" s="32">
        <v>22</v>
      </c>
      <c r="L185" s="32"/>
      <c r="M185" s="32">
        <f t="shared" si="33"/>
        <v>22</v>
      </c>
      <c r="N185" s="32" t="s">
        <v>415</v>
      </c>
      <c r="O185" s="51" t="s">
        <v>593</v>
      </c>
      <c r="P185"/>
      <c r="Q185"/>
      <c r="R185"/>
      <c r="S185"/>
      <c r="T185"/>
    </row>
    <row r="186" spans="1:20">
      <c r="A186" s="32">
        <f t="shared" si="34"/>
        <v>167</v>
      </c>
      <c r="B186" s="33" t="s">
        <v>340</v>
      </c>
      <c r="C186" s="32"/>
      <c r="D186" s="32"/>
      <c r="E186" s="32"/>
      <c r="F186" s="32"/>
      <c r="G186" s="32"/>
      <c r="H186" s="32"/>
      <c r="I186" s="32"/>
      <c r="J186" s="32"/>
      <c r="K186" s="32">
        <v>33</v>
      </c>
      <c r="L186" s="32"/>
      <c r="M186" s="32">
        <f t="shared" si="33"/>
        <v>33</v>
      </c>
      <c r="N186" s="32" t="s">
        <v>415</v>
      </c>
      <c r="O186" s="51" t="s">
        <v>593</v>
      </c>
      <c r="P186"/>
      <c r="Q186"/>
      <c r="R186"/>
      <c r="S186"/>
      <c r="T186"/>
    </row>
    <row r="187" spans="1:20">
      <c r="A187" s="32">
        <f t="shared" si="34"/>
        <v>168</v>
      </c>
      <c r="B187" s="33" t="s">
        <v>362</v>
      </c>
      <c r="C187" s="32"/>
      <c r="D187" s="32"/>
      <c r="E187" s="32"/>
      <c r="F187" s="32"/>
      <c r="G187" s="32"/>
      <c r="H187" s="32"/>
      <c r="I187" s="32"/>
      <c r="J187" s="32"/>
      <c r="K187" s="32">
        <v>18</v>
      </c>
      <c r="L187" s="32"/>
      <c r="M187" s="32">
        <f t="shared" si="33"/>
        <v>18</v>
      </c>
      <c r="N187" s="32" t="s">
        <v>415</v>
      </c>
      <c r="O187" s="51" t="s">
        <v>593</v>
      </c>
      <c r="P187"/>
      <c r="Q187"/>
      <c r="R187"/>
      <c r="S187"/>
      <c r="T187"/>
    </row>
    <row r="188" spans="1:20">
      <c r="A188" s="32">
        <f t="shared" si="34"/>
        <v>169</v>
      </c>
      <c r="B188" s="33" t="s">
        <v>359</v>
      </c>
      <c r="C188" s="32"/>
      <c r="D188" s="32"/>
      <c r="E188" s="32"/>
      <c r="F188" s="32"/>
      <c r="G188" s="32"/>
      <c r="H188" s="32"/>
      <c r="I188" s="32"/>
      <c r="J188" s="32"/>
      <c r="K188" s="32">
        <v>25</v>
      </c>
      <c r="L188" s="32"/>
      <c r="M188" s="32">
        <f t="shared" si="33"/>
        <v>25</v>
      </c>
      <c r="N188" s="32" t="s">
        <v>415</v>
      </c>
      <c r="O188" s="51" t="s">
        <v>593</v>
      </c>
      <c r="P188"/>
      <c r="Q188"/>
      <c r="R188"/>
      <c r="S188"/>
      <c r="T188"/>
    </row>
    <row r="189" spans="1:20">
      <c r="A189" s="32">
        <f t="shared" si="34"/>
        <v>170</v>
      </c>
      <c r="B189" s="33" t="s">
        <v>328</v>
      </c>
      <c r="C189" s="32"/>
      <c r="D189" s="32"/>
      <c r="E189" s="32"/>
      <c r="F189" s="32"/>
      <c r="G189" s="32"/>
      <c r="H189" s="32"/>
      <c r="I189" s="32"/>
      <c r="J189" s="32"/>
      <c r="K189" s="32">
        <v>16</v>
      </c>
      <c r="L189" s="32"/>
      <c r="M189" s="32">
        <f t="shared" si="33"/>
        <v>16</v>
      </c>
      <c r="N189" s="32" t="s">
        <v>415</v>
      </c>
      <c r="O189" s="51" t="s">
        <v>593</v>
      </c>
      <c r="P189"/>
      <c r="Q189"/>
      <c r="R189"/>
      <c r="S189"/>
      <c r="T189"/>
    </row>
    <row r="190" spans="1:20" ht="30">
      <c r="A190" s="16">
        <f>A189+1</f>
        <v>171</v>
      </c>
      <c r="B190" s="31" t="s">
        <v>184</v>
      </c>
      <c r="C190" s="16"/>
      <c r="D190" s="16"/>
      <c r="E190" s="16"/>
      <c r="F190" s="16"/>
      <c r="G190" s="16"/>
      <c r="H190" s="16"/>
      <c r="I190" s="16"/>
      <c r="J190" s="16"/>
      <c r="K190" s="16">
        <v>19</v>
      </c>
      <c r="L190" s="16"/>
      <c r="M190" s="16">
        <f t="shared" ref="M190" si="35">SUM(C190:K190)</f>
        <v>19</v>
      </c>
      <c r="N190" s="3" t="s">
        <v>415</v>
      </c>
      <c r="O190" s="49" t="s">
        <v>500</v>
      </c>
      <c r="P190"/>
      <c r="Q190"/>
      <c r="R190"/>
      <c r="S190"/>
      <c r="T190"/>
    </row>
    <row r="191" spans="1:20">
      <c r="A191" s="32">
        <f>A190+1</f>
        <v>172</v>
      </c>
      <c r="B191" s="33" t="s">
        <v>444</v>
      </c>
      <c r="C191" s="32"/>
      <c r="D191" s="32"/>
      <c r="E191" s="32"/>
      <c r="F191" s="32"/>
      <c r="G191" s="32"/>
      <c r="H191" s="32"/>
      <c r="I191" s="32"/>
      <c r="J191" s="32"/>
      <c r="K191" s="32">
        <v>0</v>
      </c>
      <c r="L191" s="32"/>
      <c r="M191" s="32">
        <f t="shared" si="33"/>
        <v>0</v>
      </c>
      <c r="N191" s="32" t="s">
        <v>415</v>
      </c>
      <c r="O191" s="51" t="s">
        <v>533</v>
      </c>
      <c r="P191"/>
      <c r="Q191"/>
      <c r="R191"/>
      <c r="S191"/>
      <c r="T191"/>
    </row>
    <row r="192" spans="1:20">
      <c r="A192" s="55" t="s">
        <v>136</v>
      </c>
      <c r="B192" s="55"/>
      <c r="C192" s="21">
        <f t="shared" ref="C192:L192" si="36">SUM(C136:C191)</f>
        <v>208</v>
      </c>
      <c r="D192" s="21">
        <f t="shared" si="36"/>
        <v>757</v>
      </c>
      <c r="E192" s="21">
        <f t="shared" si="36"/>
        <v>683</v>
      </c>
      <c r="F192" s="21">
        <f t="shared" si="36"/>
        <v>50</v>
      </c>
      <c r="G192" s="21">
        <f t="shared" si="36"/>
        <v>0</v>
      </c>
      <c r="H192" s="21">
        <f t="shared" si="36"/>
        <v>0</v>
      </c>
      <c r="I192" s="21">
        <f t="shared" si="36"/>
        <v>31</v>
      </c>
      <c r="J192" s="21">
        <f t="shared" si="36"/>
        <v>38</v>
      </c>
      <c r="K192" s="21">
        <f t="shared" si="36"/>
        <v>1278</v>
      </c>
      <c r="L192" s="21">
        <f t="shared" si="36"/>
        <v>0</v>
      </c>
      <c r="M192" s="21">
        <f t="shared" si="33"/>
        <v>3045</v>
      </c>
      <c r="N192" s="42"/>
      <c r="O192" s="50"/>
      <c r="P192"/>
      <c r="Q192"/>
      <c r="R192"/>
      <c r="S192"/>
      <c r="T192"/>
    </row>
    <row r="193" spans="1:20">
      <c r="A193" s="55" t="s">
        <v>223</v>
      </c>
      <c r="B193" s="55"/>
      <c r="C193" s="21">
        <f t="shared" ref="C193:L193" si="37">COUNTA(C136:C191)</f>
        <v>1</v>
      </c>
      <c r="D193" s="21">
        <f t="shared" si="37"/>
        <v>3</v>
      </c>
      <c r="E193" s="21">
        <f t="shared" si="37"/>
        <v>5</v>
      </c>
      <c r="F193" s="21">
        <f t="shared" si="37"/>
        <v>1</v>
      </c>
      <c r="G193" s="21">
        <f t="shared" si="37"/>
        <v>0</v>
      </c>
      <c r="H193" s="21">
        <f t="shared" si="37"/>
        <v>0</v>
      </c>
      <c r="I193" s="21">
        <f t="shared" si="37"/>
        <v>1</v>
      </c>
      <c r="J193" s="21">
        <f t="shared" si="37"/>
        <v>2</v>
      </c>
      <c r="K193" s="21">
        <f t="shared" si="37"/>
        <v>43</v>
      </c>
      <c r="L193" s="21">
        <f t="shared" si="37"/>
        <v>0</v>
      </c>
      <c r="M193" s="21">
        <f t="shared" si="33"/>
        <v>56</v>
      </c>
      <c r="N193" s="42"/>
      <c r="O193" s="50"/>
      <c r="P193"/>
      <c r="Q193"/>
      <c r="R193"/>
      <c r="S193"/>
      <c r="T193"/>
    </row>
    <row r="194" spans="1:20">
      <c r="A194" s="56" t="s">
        <v>254</v>
      </c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8"/>
      <c r="M194" s="30"/>
      <c r="N194" s="43"/>
      <c r="O194" s="48"/>
      <c r="P194"/>
      <c r="Q194"/>
      <c r="R194"/>
      <c r="S194"/>
      <c r="T194"/>
    </row>
    <row r="195" spans="1:20">
      <c r="A195" s="32">
        <f>A191+1</f>
        <v>173</v>
      </c>
      <c r="B195" s="33" t="s">
        <v>228</v>
      </c>
      <c r="C195" s="32"/>
      <c r="D195" s="32"/>
      <c r="E195" s="32"/>
      <c r="F195" s="32"/>
      <c r="G195" s="32"/>
      <c r="H195" s="32"/>
      <c r="I195" s="32"/>
      <c r="J195" s="32"/>
      <c r="K195" s="32">
        <v>0</v>
      </c>
      <c r="L195" s="32"/>
      <c r="M195" s="32">
        <f t="shared" ref="M195:M208" si="38">SUM(C195:K195)</f>
        <v>0</v>
      </c>
      <c r="N195" s="32" t="s">
        <v>415</v>
      </c>
      <c r="O195" s="51" t="s">
        <v>588</v>
      </c>
      <c r="P195"/>
      <c r="Q195"/>
      <c r="R195"/>
      <c r="S195"/>
      <c r="T195"/>
    </row>
    <row r="196" spans="1:20" ht="30">
      <c r="A196" s="3">
        <f>A195+1</f>
        <v>174</v>
      </c>
      <c r="B196" s="31" t="s">
        <v>48</v>
      </c>
      <c r="C196" s="16"/>
      <c r="D196" s="16"/>
      <c r="E196" s="16"/>
      <c r="F196" s="16"/>
      <c r="G196" s="16"/>
      <c r="H196" s="16"/>
      <c r="I196" s="16"/>
      <c r="J196" s="16"/>
      <c r="K196" s="16">
        <v>54</v>
      </c>
      <c r="L196" s="16"/>
      <c r="M196" s="16">
        <f t="shared" si="38"/>
        <v>54</v>
      </c>
      <c r="N196" s="3" t="s">
        <v>415</v>
      </c>
      <c r="O196" s="49" t="s">
        <v>526</v>
      </c>
      <c r="P196"/>
      <c r="Q196"/>
      <c r="R196"/>
      <c r="S196"/>
      <c r="T196"/>
    </row>
    <row r="197" spans="1:20" ht="60">
      <c r="A197" s="3">
        <f t="shared" ref="A197:A204" si="39">A196+1</f>
        <v>175</v>
      </c>
      <c r="B197" s="31" t="s">
        <v>303</v>
      </c>
      <c r="C197" s="3"/>
      <c r="D197" s="3"/>
      <c r="E197" s="3">
        <v>131</v>
      </c>
      <c r="F197" s="3"/>
      <c r="G197" s="3"/>
      <c r="H197" s="3"/>
      <c r="I197" s="3"/>
      <c r="J197" s="3"/>
      <c r="K197" s="3"/>
      <c r="L197" s="3"/>
      <c r="M197" s="3">
        <f t="shared" si="38"/>
        <v>131</v>
      </c>
      <c r="N197" s="3" t="s">
        <v>414</v>
      </c>
      <c r="O197" s="49" t="s">
        <v>502</v>
      </c>
      <c r="P197"/>
      <c r="Q197"/>
      <c r="R197"/>
      <c r="S197"/>
      <c r="T197"/>
    </row>
    <row r="198" spans="1:20" ht="30">
      <c r="A198" s="3">
        <f t="shared" si="39"/>
        <v>176</v>
      </c>
      <c r="B198" s="31" t="s">
        <v>53</v>
      </c>
      <c r="C198" s="3"/>
      <c r="D198" s="3"/>
      <c r="E198" s="3"/>
      <c r="F198" s="3"/>
      <c r="G198" s="3"/>
      <c r="H198" s="3"/>
      <c r="I198" s="3"/>
      <c r="J198" s="3"/>
      <c r="K198" s="3">
        <v>45</v>
      </c>
      <c r="L198" s="3"/>
      <c r="M198" s="3">
        <f t="shared" si="38"/>
        <v>45</v>
      </c>
      <c r="N198" s="3" t="s">
        <v>415</v>
      </c>
      <c r="O198" s="49" t="s">
        <v>534</v>
      </c>
      <c r="P198"/>
      <c r="Q198"/>
      <c r="R198"/>
      <c r="S198"/>
      <c r="T198"/>
    </row>
    <row r="199" spans="1:20" ht="60">
      <c r="A199" s="3">
        <f t="shared" si="39"/>
        <v>177</v>
      </c>
      <c r="B199" s="31" t="s">
        <v>57</v>
      </c>
      <c r="C199" s="3"/>
      <c r="D199" s="3"/>
      <c r="E199" s="3">
        <v>131</v>
      </c>
      <c r="F199" s="3"/>
      <c r="G199" s="3"/>
      <c r="H199" s="3"/>
      <c r="I199" s="3"/>
      <c r="J199" s="3"/>
      <c r="K199" s="3"/>
      <c r="L199" s="3"/>
      <c r="M199" s="3">
        <f t="shared" si="38"/>
        <v>131</v>
      </c>
      <c r="N199" s="3" t="s">
        <v>391</v>
      </c>
      <c r="O199" s="49" t="s">
        <v>502</v>
      </c>
      <c r="P199"/>
      <c r="Q199"/>
      <c r="R199"/>
      <c r="S199"/>
      <c r="T199"/>
    </row>
    <row r="200" spans="1:20" ht="30">
      <c r="A200" s="3">
        <f t="shared" si="39"/>
        <v>178</v>
      </c>
      <c r="B200" s="31" t="s">
        <v>66</v>
      </c>
      <c r="C200" s="3"/>
      <c r="D200" s="3"/>
      <c r="E200" s="3"/>
      <c r="F200" s="3"/>
      <c r="G200" s="3"/>
      <c r="H200" s="3"/>
      <c r="I200" s="3"/>
      <c r="J200" s="3"/>
      <c r="K200" s="3">
        <v>90</v>
      </c>
      <c r="L200" s="3"/>
      <c r="M200" s="3">
        <f t="shared" si="38"/>
        <v>90</v>
      </c>
      <c r="N200" s="3" t="s">
        <v>415</v>
      </c>
      <c r="O200" s="49" t="s">
        <v>503</v>
      </c>
      <c r="P200"/>
      <c r="Q200"/>
      <c r="R200"/>
      <c r="S200"/>
      <c r="T200"/>
    </row>
    <row r="201" spans="1:20" ht="30">
      <c r="A201" s="3">
        <f t="shared" si="39"/>
        <v>179</v>
      </c>
      <c r="B201" s="31" t="s">
        <v>247</v>
      </c>
      <c r="C201" s="3"/>
      <c r="D201" s="3"/>
      <c r="E201" s="3"/>
      <c r="F201" s="3"/>
      <c r="G201" s="3"/>
      <c r="H201" s="3"/>
      <c r="I201" s="3"/>
      <c r="J201" s="3"/>
      <c r="K201" s="3">
        <v>46</v>
      </c>
      <c r="L201" s="3"/>
      <c r="M201" s="3">
        <f t="shared" si="38"/>
        <v>46</v>
      </c>
      <c r="N201" s="3" t="s">
        <v>415</v>
      </c>
      <c r="O201" s="49" t="s">
        <v>481</v>
      </c>
      <c r="P201"/>
      <c r="Q201"/>
      <c r="R201"/>
      <c r="S201"/>
      <c r="T201"/>
    </row>
    <row r="202" spans="1:20" ht="45">
      <c r="A202" s="3">
        <f>A201+1</f>
        <v>180</v>
      </c>
      <c r="B202" s="31" t="s">
        <v>252</v>
      </c>
      <c r="C202" s="3"/>
      <c r="D202" s="3"/>
      <c r="E202" s="3"/>
      <c r="F202" s="3"/>
      <c r="G202" s="3">
        <v>45</v>
      </c>
      <c r="H202" s="3"/>
      <c r="I202" s="3"/>
      <c r="J202" s="3"/>
      <c r="K202" s="3"/>
      <c r="L202" s="3"/>
      <c r="M202" s="3">
        <f t="shared" si="38"/>
        <v>45</v>
      </c>
      <c r="N202" s="3" t="s">
        <v>415</v>
      </c>
      <c r="O202" s="49" t="s">
        <v>535</v>
      </c>
      <c r="P202"/>
      <c r="Q202"/>
      <c r="R202"/>
      <c r="S202"/>
      <c r="T202"/>
    </row>
    <row r="203" spans="1:20" ht="45">
      <c r="A203" s="3">
        <f>A202+1</f>
        <v>181</v>
      </c>
      <c r="B203" s="31" t="s">
        <v>215</v>
      </c>
      <c r="C203" s="16"/>
      <c r="D203" s="16"/>
      <c r="E203" s="16"/>
      <c r="F203" s="16">
        <v>76</v>
      </c>
      <c r="G203" s="16"/>
      <c r="H203" s="16"/>
      <c r="I203" s="16"/>
      <c r="J203" s="16"/>
      <c r="K203" s="16"/>
      <c r="L203" s="16"/>
      <c r="M203" s="16">
        <f t="shared" si="38"/>
        <v>76</v>
      </c>
      <c r="N203" s="3" t="s">
        <v>428</v>
      </c>
      <c r="O203" s="49" t="s">
        <v>536</v>
      </c>
      <c r="P203"/>
      <c r="Q203"/>
      <c r="R203"/>
      <c r="S203"/>
      <c r="T203"/>
    </row>
    <row r="204" spans="1:20" ht="30">
      <c r="A204" s="3">
        <f t="shared" si="39"/>
        <v>182</v>
      </c>
      <c r="B204" s="31" t="s">
        <v>210</v>
      </c>
      <c r="C204" s="16"/>
      <c r="D204" s="16"/>
      <c r="E204" s="16"/>
      <c r="F204" s="16"/>
      <c r="G204" s="16"/>
      <c r="H204" s="16"/>
      <c r="I204" s="16"/>
      <c r="J204" s="16"/>
      <c r="K204" s="16">
        <v>11</v>
      </c>
      <c r="L204" s="16"/>
      <c r="M204" s="16">
        <f t="shared" si="38"/>
        <v>11</v>
      </c>
      <c r="N204" s="3" t="s">
        <v>415</v>
      </c>
      <c r="O204" s="49" t="s">
        <v>488</v>
      </c>
      <c r="P204"/>
      <c r="Q204"/>
      <c r="R204"/>
      <c r="S204"/>
      <c r="T204"/>
    </row>
    <row r="205" spans="1:20">
      <c r="A205" s="32">
        <f>A204+1</f>
        <v>183</v>
      </c>
      <c r="B205" s="33" t="s">
        <v>336</v>
      </c>
      <c r="C205" s="32"/>
      <c r="D205" s="32"/>
      <c r="E205" s="32"/>
      <c r="F205" s="32"/>
      <c r="G205" s="32"/>
      <c r="H205" s="32"/>
      <c r="I205" s="32"/>
      <c r="J205" s="32"/>
      <c r="K205" s="32">
        <v>12</v>
      </c>
      <c r="L205" s="32"/>
      <c r="M205" s="32">
        <f t="shared" si="38"/>
        <v>12</v>
      </c>
      <c r="N205" s="32" t="s">
        <v>415</v>
      </c>
      <c r="O205" s="51" t="s">
        <v>593</v>
      </c>
      <c r="P205"/>
      <c r="Q205"/>
      <c r="R205"/>
      <c r="S205"/>
      <c r="T205"/>
    </row>
    <row r="206" spans="1:20">
      <c r="A206" s="32">
        <f>A205+1</f>
        <v>184</v>
      </c>
      <c r="B206" s="33" t="s">
        <v>338</v>
      </c>
      <c r="C206" s="32"/>
      <c r="D206" s="32"/>
      <c r="E206" s="32"/>
      <c r="F206" s="32"/>
      <c r="G206" s="32"/>
      <c r="H206" s="32"/>
      <c r="I206" s="32"/>
      <c r="J206" s="32"/>
      <c r="K206" s="32">
        <v>8</v>
      </c>
      <c r="L206" s="32"/>
      <c r="M206" s="32">
        <f t="shared" si="38"/>
        <v>8</v>
      </c>
      <c r="N206" s="32" t="s">
        <v>415</v>
      </c>
      <c r="O206" s="51" t="s">
        <v>593</v>
      </c>
      <c r="P206"/>
      <c r="Q206"/>
      <c r="R206"/>
      <c r="S206"/>
      <c r="T206"/>
    </row>
    <row r="207" spans="1:20" ht="30">
      <c r="A207" s="3">
        <f>A206+1</f>
        <v>185</v>
      </c>
      <c r="B207" s="31" t="s">
        <v>205</v>
      </c>
      <c r="C207" s="16"/>
      <c r="D207" s="16"/>
      <c r="E207" s="16"/>
      <c r="F207" s="16"/>
      <c r="G207" s="16"/>
      <c r="H207" s="16"/>
      <c r="I207" s="16"/>
      <c r="J207" s="16"/>
      <c r="K207" s="16">
        <v>199</v>
      </c>
      <c r="L207" s="16"/>
      <c r="M207" s="16">
        <f t="shared" si="38"/>
        <v>199</v>
      </c>
      <c r="N207" s="3" t="s">
        <v>415</v>
      </c>
      <c r="O207" s="49" t="s">
        <v>500</v>
      </c>
      <c r="P207"/>
      <c r="Q207"/>
      <c r="R207"/>
      <c r="S207"/>
      <c r="T207"/>
    </row>
    <row r="208" spans="1:20" ht="45">
      <c r="A208" s="16">
        <f>A207+1</f>
        <v>186</v>
      </c>
      <c r="B208" s="31" t="s">
        <v>194</v>
      </c>
      <c r="C208" s="16"/>
      <c r="D208" s="16"/>
      <c r="E208" s="16"/>
      <c r="F208" s="16"/>
      <c r="G208" s="16"/>
      <c r="H208" s="16"/>
      <c r="I208" s="16"/>
      <c r="J208" s="16"/>
      <c r="K208" s="16">
        <v>13</v>
      </c>
      <c r="L208" s="16"/>
      <c r="M208" s="16">
        <f t="shared" si="38"/>
        <v>13</v>
      </c>
      <c r="N208" s="3" t="s">
        <v>415</v>
      </c>
      <c r="O208" s="49" t="s">
        <v>537</v>
      </c>
      <c r="P208"/>
      <c r="Q208"/>
      <c r="R208"/>
      <c r="S208"/>
      <c r="T208"/>
    </row>
    <row r="209" spans="1:20">
      <c r="A209" s="55" t="s">
        <v>136</v>
      </c>
      <c r="B209" s="55"/>
      <c r="C209" s="21">
        <f t="shared" ref="C209:L209" si="40">SUM(C195:C208)</f>
        <v>0</v>
      </c>
      <c r="D209" s="21">
        <f t="shared" si="40"/>
        <v>0</v>
      </c>
      <c r="E209" s="21">
        <f t="shared" si="40"/>
        <v>262</v>
      </c>
      <c r="F209" s="21">
        <f t="shared" si="40"/>
        <v>76</v>
      </c>
      <c r="G209" s="21">
        <f t="shared" si="40"/>
        <v>45</v>
      </c>
      <c r="H209" s="21">
        <f t="shared" si="40"/>
        <v>0</v>
      </c>
      <c r="I209" s="21">
        <f t="shared" si="40"/>
        <v>0</v>
      </c>
      <c r="J209" s="21">
        <f t="shared" si="40"/>
        <v>0</v>
      </c>
      <c r="K209" s="21">
        <f t="shared" si="40"/>
        <v>478</v>
      </c>
      <c r="L209" s="21">
        <f t="shared" si="40"/>
        <v>0</v>
      </c>
      <c r="M209" s="21">
        <f t="shared" ref="M209:M210" si="41">SUM(C209:K209)</f>
        <v>861</v>
      </c>
      <c r="N209" s="42"/>
      <c r="O209" s="50"/>
      <c r="P209"/>
      <c r="Q209"/>
      <c r="R209"/>
      <c r="S209"/>
      <c r="T209"/>
    </row>
    <row r="210" spans="1:20">
      <c r="A210" s="55" t="s">
        <v>223</v>
      </c>
      <c r="B210" s="55"/>
      <c r="C210" s="21">
        <f t="shared" ref="C210:L210" si="42">COUNTA(C195:C208)</f>
        <v>0</v>
      </c>
      <c r="D210" s="21">
        <f t="shared" si="42"/>
        <v>0</v>
      </c>
      <c r="E210" s="21">
        <f t="shared" si="42"/>
        <v>2</v>
      </c>
      <c r="F210" s="21">
        <f t="shared" si="42"/>
        <v>1</v>
      </c>
      <c r="G210" s="21">
        <f t="shared" si="42"/>
        <v>1</v>
      </c>
      <c r="H210" s="21">
        <f t="shared" si="42"/>
        <v>0</v>
      </c>
      <c r="I210" s="21">
        <f t="shared" si="42"/>
        <v>0</v>
      </c>
      <c r="J210" s="21">
        <f t="shared" si="42"/>
        <v>0</v>
      </c>
      <c r="K210" s="21">
        <f t="shared" si="42"/>
        <v>10</v>
      </c>
      <c r="L210" s="21">
        <f t="shared" si="42"/>
        <v>0</v>
      </c>
      <c r="M210" s="21">
        <f t="shared" si="41"/>
        <v>14</v>
      </c>
      <c r="N210" s="42"/>
      <c r="O210" s="50"/>
      <c r="P210"/>
      <c r="Q210"/>
      <c r="R210"/>
      <c r="S210"/>
      <c r="T210"/>
    </row>
    <row r="211" spans="1:20">
      <c r="A211" s="56" t="s">
        <v>261</v>
      </c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8"/>
      <c r="M211" s="30"/>
      <c r="N211" s="43"/>
      <c r="O211" s="48"/>
      <c r="P211"/>
      <c r="Q211"/>
      <c r="R211"/>
      <c r="S211"/>
      <c r="T211"/>
    </row>
    <row r="212" spans="1:20" ht="60">
      <c r="A212" s="3">
        <f>A208+1</f>
        <v>187</v>
      </c>
      <c r="B212" s="31" t="s">
        <v>39</v>
      </c>
      <c r="C212" s="7"/>
      <c r="D212" s="7">
        <v>443</v>
      </c>
      <c r="E212" s="7"/>
      <c r="F212" s="7"/>
      <c r="G212" s="7"/>
      <c r="H212" s="7"/>
      <c r="I212" s="7"/>
      <c r="J212" s="7"/>
      <c r="K212" s="7"/>
      <c r="L212" s="7"/>
      <c r="M212" s="7">
        <f t="shared" ref="M212:M215" si="43">SUM(C212:K212)</f>
        <v>443</v>
      </c>
      <c r="N212" s="3" t="s">
        <v>400</v>
      </c>
      <c r="O212" s="49" t="s">
        <v>538</v>
      </c>
      <c r="P212"/>
      <c r="Q212"/>
      <c r="R212"/>
      <c r="S212"/>
      <c r="T212"/>
    </row>
    <row r="213" spans="1:20" ht="45">
      <c r="A213" s="3">
        <f>A212+1</f>
        <v>188</v>
      </c>
      <c r="B213" s="31" t="s">
        <v>63</v>
      </c>
      <c r="C213" s="3"/>
      <c r="D213" s="3">
        <v>415</v>
      </c>
      <c r="E213" s="3"/>
      <c r="F213" s="3"/>
      <c r="G213" s="3"/>
      <c r="H213" s="3"/>
      <c r="I213" s="3"/>
      <c r="J213" s="3"/>
      <c r="K213" s="3"/>
      <c r="L213" s="3"/>
      <c r="M213" s="3">
        <f t="shared" si="43"/>
        <v>415</v>
      </c>
      <c r="N213" s="3" t="s">
        <v>400</v>
      </c>
      <c r="O213" s="49" t="s">
        <v>498</v>
      </c>
      <c r="P213"/>
      <c r="Q213"/>
      <c r="R213"/>
      <c r="S213"/>
      <c r="T213"/>
    </row>
    <row r="214" spans="1:20" ht="45">
      <c r="A214" s="16">
        <f t="shared" ref="A214:A215" si="44">A213+1</f>
        <v>189</v>
      </c>
      <c r="B214" s="31" t="s">
        <v>467</v>
      </c>
      <c r="C214" s="16"/>
      <c r="D214" s="16"/>
      <c r="E214" s="16"/>
      <c r="F214" s="16"/>
      <c r="G214" s="16"/>
      <c r="H214" s="16"/>
      <c r="I214" s="16"/>
      <c r="J214" s="16"/>
      <c r="K214" s="16">
        <v>4</v>
      </c>
      <c r="L214" s="16"/>
      <c r="M214" s="16">
        <f t="shared" si="43"/>
        <v>4</v>
      </c>
      <c r="N214" s="16" t="s">
        <v>415</v>
      </c>
      <c r="O214" s="46" t="s">
        <v>486</v>
      </c>
      <c r="P214"/>
      <c r="Q214"/>
      <c r="R214"/>
      <c r="S214"/>
      <c r="T214"/>
    </row>
    <row r="215" spans="1:20" ht="30">
      <c r="A215" s="3">
        <f t="shared" si="44"/>
        <v>190</v>
      </c>
      <c r="B215" s="31" t="s">
        <v>193</v>
      </c>
      <c r="C215" s="16"/>
      <c r="D215" s="16"/>
      <c r="E215" s="16"/>
      <c r="F215" s="16"/>
      <c r="G215" s="16"/>
      <c r="H215" s="16"/>
      <c r="I215" s="16"/>
      <c r="J215" s="16"/>
      <c r="K215" s="16">
        <v>89</v>
      </c>
      <c r="L215" s="16"/>
      <c r="M215" s="16">
        <f t="shared" si="43"/>
        <v>89</v>
      </c>
      <c r="N215" s="3" t="s">
        <v>415</v>
      </c>
      <c r="O215" s="49" t="s">
        <v>503</v>
      </c>
      <c r="P215"/>
      <c r="Q215"/>
      <c r="R215"/>
      <c r="S215"/>
      <c r="T215"/>
    </row>
    <row r="216" spans="1:20">
      <c r="A216" s="55" t="s">
        <v>136</v>
      </c>
      <c r="B216" s="55"/>
      <c r="C216" s="21">
        <f t="shared" ref="C216:L216" si="45">SUM(C212:C215)</f>
        <v>0</v>
      </c>
      <c r="D216" s="21">
        <f t="shared" si="45"/>
        <v>858</v>
      </c>
      <c r="E216" s="21">
        <f t="shared" si="45"/>
        <v>0</v>
      </c>
      <c r="F216" s="21">
        <f t="shared" si="45"/>
        <v>0</v>
      </c>
      <c r="G216" s="21">
        <f t="shared" si="45"/>
        <v>0</v>
      </c>
      <c r="H216" s="21">
        <f t="shared" si="45"/>
        <v>0</v>
      </c>
      <c r="I216" s="21">
        <f t="shared" si="45"/>
        <v>0</v>
      </c>
      <c r="J216" s="21">
        <f t="shared" si="45"/>
        <v>0</v>
      </c>
      <c r="K216" s="21">
        <f t="shared" si="45"/>
        <v>93</v>
      </c>
      <c r="L216" s="21">
        <f t="shared" si="45"/>
        <v>0</v>
      </c>
      <c r="M216" s="21">
        <f t="shared" ref="M216:M217" si="46">SUM(C216:K216)</f>
        <v>951</v>
      </c>
      <c r="N216" s="42"/>
      <c r="O216" s="50"/>
      <c r="P216"/>
      <c r="Q216"/>
      <c r="R216"/>
      <c r="S216"/>
      <c r="T216"/>
    </row>
    <row r="217" spans="1:20">
      <c r="A217" s="55" t="s">
        <v>223</v>
      </c>
      <c r="B217" s="55"/>
      <c r="C217" s="21">
        <f t="shared" ref="C217:L217" si="47">COUNTA(C212:C215)</f>
        <v>0</v>
      </c>
      <c r="D217" s="21">
        <f t="shared" si="47"/>
        <v>2</v>
      </c>
      <c r="E217" s="21">
        <f t="shared" si="47"/>
        <v>0</v>
      </c>
      <c r="F217" s="21">
        <f t="shared" si="47"/>
        <v>0</v>
      </c>
      <c r="G217" s="21">
        <f t="shared" si="47"/>
        <v>0</v>
      </c>
      <c r="H217" s="21">
        <f t="shared" si="47"/>
        <v>0</v>
      </c>
      <c r="I217" s="21">
        <f t="shared" si="47"/>
        <v>0</v>
      </c>
      <c r="J217" s="21">
        <f t="shared" si="47"/>
        <v>0</v>
      </c>
      <c r="K217" s="21">
        <f t="shared" si="47"/>
        <v>2</v>
      </c>
      <c r="L217" s="21">
        <f t="shared" si="47"/>
        <v>0</v>
      </c>
      <c r="M217" s="21">
        <f t="shared" si="46"/>
        <v>4</v>
      </c>
      <c r="N217" s="42"/>
      <c r="O217" s="50"/>
      <c r="P217"/>
      <c r="Q217"/>
      <c r="R217"/>
      <c r="S217"/>
      <c r="T217"/>
    </row>
    <row r="218" spans="1:20">
      <c r="A218" s="56" t="s">
        <v>255</v>
      </c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30"/>
      <c r="N218" s="43"/>
      <c r="O218" s="48"/>
      <c r="P218"/>
      <c r="Q218"/>
      <c r="R218"/>
      <c r="S218"/>
      <c r="T218"/>
    </row>
    <row r="219" spans="1:20" ht="60">
      <c r="A219" s="3">
        <f>A215+1</f>
        <v>191</v>
      </c>
      <c r="B219" s="54" t="s">
        <v>539</v>
      </c>
      <c r="C219" s="3"/>
      <c r="D219" s="3">
        <v>320</v>
      </c>
      <c r="E219" s="3"/>
      <c r="F219" s="3"/>
      <c r="G219" s="3"/>
      <c r="H219" s="3"/>
      <c r="I219" s="3"/>
      <c r="J219" s="3"/>
      <c r="K219" s="3"/>
      <c r="L219" s="3"/>
      <c r="M219" s="3">
        <f t="shared" ref="M219:M222" si="48">SUM(C219:K219)</f>
        <v>320</v>
      </c>
      <c r="N219" s="3" t="s">
        <v>399</v>
      </c>
      <c r="O219" s="49" t="s">
        <v>502</v>
      </c>
      <c r="P219"/>
      <c r="Q219"/>
      <c r="R219"/>
      <c r="S219"/>
      <c r="T219"/>
    </row>
    <row r="220" spans="1:20" ht="60">
      <c r="A220" s="3">
        <f>A219+1</f>
        <v>192</v>
      </c>
      <c r="B220" s="31" t="s">
        <v>290</v>
      </c>
      <c r="C220" s="3"/>
      <c r="D220" s="3"/>
      <c r="E220" s="3"/>
      <c r="F220" s="3"/>
      <c r="G220" s="3">
        <v>246</v>
      </c>
      <c r="H220" s="3"/>
      <c r="I220" s="3"/>
      <c r="J220" s="3"/>
      <c r="K220" s="3"/>
      <c r="L220" s="3"/>
      <c r="M220" s="3">
        <f t="shared" si="48"/>
        <v>246</v>
      </c>
      <c r="N220" s="3" t="s">
        <v>398</v>
      </c>
      <c r="O220" s="49" t="s">
        <v>502</v>
      </c>
      <c r="P220"/>
      <c r="Q220"/>
      <c r="R220"/>
      <c r="S220"/>
      <c r="T220"/>
    </row>
    <row r="221" spans="1:20" ht="30">
      <c r="A221" s="3">
        <f t="shared" ref="A221:A222" si="49">A220+1</f>
        <v>193</v>
      </c>
      <c r="B221" s="31" t="s">
        <v>54</v>
      </c>
      <c r="C221" s="3"/>
      <c r="D221" s="3"/>
      <c r="E221" s="3"/>
      <c r="F221" s="3"/>
      <c r="G221" s="3"/>
      <c r="H221" s="3"/>
      <c r="I221" s="3"/>
      <c r="J221" s="3"/>
      <c r="K221" s="3">
        <v>46</v>
      </c>
      <c r="L221" s="3"/>
      <c r="M221" s="3">
        <f t="shared" si="48"/>
        <v>46</v>
      </c>
      <c r="N221" s="3" t="s">
        <v>415</v>
      </c>
      <c r="O221" s="49" t="s">
        <v>511</v>
      </c>
      <c r="P221"/>
      <c r="Q221"/>
      <c r="R221"/>
      <c r="S221"/>
      <c r="T221"/>
    </row>
    <row r="222" spans="1:20" ht="30">
      <c r="A222" s="3">
        <f t="shared" si="49"/>
        <v>194</v>
      </c>
      <c r="B222" s="31" t="s">
        <v>540</v>
      </c>
      <c r="C222" s="7"/>
      <c r="D222" s="7"/>
      <c r="E222" s="7"/>
      <c r="F222" s="7"/>
      <c r="G222" s="7"/>
      <c r="H222" s="7"/>
      <c r="I222" s="7"/>
      <c r="J222" s="7"/>
      <c r="K222" s="7">
        <v>33</v>
      </c>
      <c r="L222" s="7"/>
      <c r="M222" s="7">
        <f t="shared" si="48"/>
        <v>33</v>
      </c>
      <c r="N222" s="3" t="s">
        <v>415</v>
      </c>
      <c r="O222" s="49" t="s">
        <v>488</v>
      </c>
      <c r="P222"/>
      <c r="Q222"/>
      <c r="R222"/>
      <c r="S222"/>
      <c r="T222"/>
    </row>
    <row r="223" spans="1:20">
      <c r="A223" s="55" t="s">
        <v>136</v>
      </c>
      <c r="B223" s="55"/>
      <c r="C223" s="21">
        <f t="shared" ref="C223:L223" si="50">SUM(C219:C222)</f>
        <v>0</v>
      </c>
      <c r="D223" s="21">
        <f t="shared" si="50"/>
        <v>320</v>
      </c>
      <c r="E223" s="21">
        <f t="shared" si="50"/>
        <v>0</v>
      </c>
      <c r="F223" s="21">
        <f t="shared" si="50"/>
        <v>0</v>
      </c>
      <c r="G223" s="21">
        <f t="shared" si="50"/>
        <v>246</v>
      </c>
      <c r="H223" s="21">
        <f t="shared" si="50"/>
        <v>0</v>
      </c>
      <c r="I223" s="21">
        <f t="shared" si="50"/>
        <v>0</v>
      </c>
      <c r="J223" s="21">
        <f t="shared" si="50"/>
        <v>0</v>
      </c>
      <c r="K223" s="21">
        <f t="shared" si="50"/>
        <v>79</v>
      </c>
      <c r="L223" s="21">
        <f t="shared" si="50"/>
        <v>0</v>
      </c>
      <c r="M223" s="21">
        <f t="shared" ref="M223:M224" si="51">SUM(C223:K223)</f>
        <v>645</v>
      </c>
      <c r="N223" s="42"/>
      <c r="O223" s="50"/>
      <c r="P223"/>
      <c r="Q223"/>
      <c r="R223"/>
      <c r="S223"/>
      <c r="T223"/>
    </row>
    <row r="224" spans="1:20">
      <c r="A224" s="55" t="s">
        <v>223</v>
      </c>
      <c r="B224" s="55"/>
      <c r="C224" s="21">
        <f t="shared" ref="C224:L224" si="52">COUNTA(C219:C222)</f>
        <v>0</v>
      </c>
      <c r="D224" s="21">
        <f t="shared" si="52"/>
        <v>1</v>
      </c>
      <c r="E224" s="21">
        <f t="shared" si="52"/>
        <v>0</v>
      </c>
      <c r="F224" s="21">
        <f t="shared" si="52"/>
        <v>0</v>
      </c>
      <c r="G224" s="21">
        <f t="shared" si="52"/>
        <v>1</v>
      </c>
      <c r="H224" s="21">
        <f t="shared" si="52"/>
        <v>0</v>
      </c>
      <c r="I224" s="21">
        <f t="shared" si="52"/>
        <v>0</v>
      </c>
      <c r="J224" s="21">
        <f t="shared" si="52"/>
        <v>0</v>
      </c>
      <c r="K224" s="21">
        <f t="shared" si="52"/>
        <v>2</v>
      </c>
      <c r="L224" s="21">
        <f t="shared" si="52"/>
        <v>0</v>
      </c>
      <c r="M224" s="21">
        <f t="shared" si="51"/>
        <v>4</v>
      </c>
      <c r="N224" s="42"/>
      <c r="O224" s="50"/>
      <c r="P224"/>
      <c r="Q224"/>
      <c r="R224"/>
      <c r="S224"/>
      <c r="T224"/>
    </row>
    <row r="225" spans="1:20">
      <c r="A225" s="56" t="s">
        <v>256</v>
      </c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30"/>
      <c r="N225" s="43"/>
      <c r="O225" s="48"/>
      <c r="P225"/>
      <c r="Q225"/>
      <c r="R225"/>
      <c r="S225"/>
      <c r="T225"/>
    </row>
    <row r="226" spans="1:20" ht="60">
      <c r="A226" s="3">
        <f>A222+1</f>
        <v>195</v>
      </c>
      <c r="B226" s="31" t="s">
        <v>46</v>
      </c>
      <c r="C226" s="3">
        <v>368</v>
      </c>
      <c r="D226" s="3"/>
      <c r="E226" s="3"/>
      <c r="F226" s="3"/>
      <c r="G226" s="3"/>
      <c r="H226" s="3"/>
      <c r="I226" s="3"/>
      <c r="J226" s="3"/>
      <c r="K226" s="3"/>
      <c r="L226" s="3"/>
      <c r="M226" s="3">
        <f t="shared" ref="M226:M229" si="53">SUM(C226:K226)</f>
        <v>368</v>
      </c>
      <c r="N226" s="3" t="s">
        <v>388</v>
      </c>
      <c r="O226" s="49" t="s">
        <v>502</v>
      </c>
      <c r="P226"/>
      <c r="Q226"/>
      <c r="R226"/>
      <c r="S226"/>
      <c r="T226"/>
    </row>
    <row r="227" spans="1:20" ht="45">
      <c r="A227" s="3">
        <f>A226+1</f>
        <v>196</v>
      </c>
      <c r="B227" s="31" t="s">
        <v>218</v>
      </c>
      <c r="C227" s="3">
        <v>312</v>
      </c>
      <c r="D227" s="3"/>
      <c r="E227" s="3"/>
      <c r="F227" s="3"/>
      <c r="G227" s="3"/>
      <c r="H227" s="3"/>
      <c r="I227" s="3"/>
      <c r="J227" s="3"/>
      <c r="K227" s="3"/>
      <c r="L227" s="3"/>
      <c r="M227" s="3">
        <f t="shared" si="53"/>
        <v>312</v>
      </c>
      <c r="N227" s="3" t="s">
        <v>390</v>
      </c>
      <c r="O227" s="49" t="s">
        <v>498</v>
      </c>
      <c r="P227"/>
      <c r="Q227"/>
      <c r="R227"/>
      <c r="S227"/>
      <c r="T227"/>
    </row>
    <row r="228" spans="1:20" ht="30">
      <c r="A228" s="3">
        <f>A227+1</f>
        <v>197</v>
      </c>
      <c r="B228" s="31" t="s">
        <v>69</v>
      </c>
      <c r="C228" s="3"/>
      <c r="D228" s="3"/>
      <c r="E228" s="3"/>
      <c r="F228" s="3"/>
      <c r="G228" s="3"/>
      <c r="H228" s="3"/>
      <c r="I228" s="3"/>
      <c r="J228" s="3"/>
      <c r="K228" s="3">
        <v>40</v>
      </c>
      <c r="L228" s="3"/>
      <c r="M228" s="3">
        <f t="shared" si="53"/>
        <v>40</v>
      </c>
      <c r="N228" s="3" t="s">
        <v>415</v>
      </c>
      <c r="O228" s="49" t="s">
        <v>488</v>
      </c>
      <c r="P228"/>
      <c r="Q228"/>
      <c r="R228"/>
      <c r="S228"/>
      <c r="T228"/>
    </row>
    <row r="229" spans="1:20" ht="45">
      <c r="A229" s="16">
        <f t="shared" ref="A229" si="54">A228+1</f>
        <v>198</v>
      </c>
      <c r="B229" s="31" t="s">
        <v>468</v>
      </c>
      <c r="C229" s="16"/>
      <c r="D229" s="16"/>
      <c r="E229" s="16"/>
      <c r="F229" s="16"/>
      <c r="G229" s="16"/>
      <c r="H229" s="16"/>
      <c r="I229" s="16"/>
      <c r="J229" s="16"/>
      <c r="K229" s="16">
        <v>259</v>
      </c>
      <c r="L229" s="16"/>
      <c r="M229" s="16">
        <f t="shared" si="53"/>
        <v>259</v>
      </c>
      <c r="N229" s="16" t="s">
        <v>415</v>
      </c>
      <c r="O229" s="46" t="s">
        <v>486</v>
      </c>
      <c r="P229"/>
      <c r="Q229"/>
      <c r="R229"/>
      <c r="S229"/>
      <c r="T229"/>
    </row>
    <row r="230" spans="1:20">
      <c r="A230" s="55" t="s">
        <v>136</v>
      </c>
      <c r="B230" s="55"/>
      <c r="C230" s="21">
        <f t="shared" ref="C230:L230" si="55">SUM(C226:C229)</f>
        <v>680</v>
      </c>
      <c r="D230" s="21">
        <f t="shared" si="55"/>
        <v>0</v>
      </c>
      <c r="E230" s="21">
        <f t="shared" si="55"/>
        <v>0</v>
      </c>
      <c r="F230" s="21">
        <f t="shared" si="55"/>
        <v>0</v>
      </c>
      <c r="G230" s="21">
        <f t="shared" si="55"/>
        <v>0</v>
      </c>
      <c r="H230" s="21">
        <f t="shared" si="55"/>
        <v>0</v>
      </c>
      <c r="I230" s="21">
        <f t="shared" si="55"/>
        <v>0</v>
      </c>
      <c r="J230" s="21">
        <f t="shared" si="55"/>
        <v>0</v>
      </c>
      <c r="K230" s="21">
        <f t="shared" si="55"/>
        <v>299</v>
      </c>
      <c r="L230" s="21">
        <f t="shared" si="55"/>
        <v>0</v>
      </c>
      <c r="M230" s="21">
        <f t="shared" ref="M230:M231" si="56">SUM(C230:K230)</f>
        <v>979</v>
      </c>
      <c r="N230" s="42"/>
      <c r="O230" s="50"/>
      <c r="P230"/>
      <c r="Q230"/>
      <c r="R230"/>
      <c r="S230"/>
      <c r="T230"/>
    </row>
    <row r="231" spans="1:20">
      <c r="A231" s="55" t="s">
        <v>223</v>
      </c>
      <c r="B231" s="55"/>
      <c r="C231" s="21">
        <f t="shared" ref="C231:L231" si="57">COUNTA(C226:C229)</f>
        <v>2</v>
      </c>
      <c r="D231" s="21">
        <f t="shared" si="57"/>
        <v>0</v>
      </c>
      <c r="E231" s="21">
        <f t="shared" si="57"/>
        <v>0</v>
      </c>
      <c r="F231" s="21">
        <f t="shared" si="57"/>
        <v>0</v>
      </c>
      <c r="G231" s="21">
        <f t="shared" si="57"/>
        <v>0</v>
      </c>
      <c r="H231" s="21">
        <f t="shared" si="57"/>
        <v>0</v>
      </c>
      <c r="I231" s="21">
        <f t="shared" si="57"/>
        <v>0</v>
      </c>
      <c r="J231" s="21">
        <f t="shared" si="57"/>
        <v>0</v>
      </c>
      <c r="K231" s="21">
        <f t="shared" si="57"/>
        <v>2</v>
      </c>
      <c r="L231" s="21">
        <f t="shared" si="57"/>
        <v>0</v>
      </c>
      <c r="M231" s="21">
        <f t="shared" si="56"/>
        <v>4</v>
      </c>
      <c r="N231" s="42"/>
      <c r="O231" s="50"/>
      <c r="P231"/>
      <c r="Q231"/>
      <c r="R231"/>
      <c r="S231"/>
      <c r="T231"/>
    </row>
    <row r="232" spans="1:20">
      <c r="A232" s="56" t="s">
        <v>257</v>
      </c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30"/>
      <c r="N232" s="43"/>
      <c r="O232" s="48"/>
      <c r="P232"/>
      <c r="Q232"/>
      <c r="R232"/>
      <c r="S232"/>
      <c r="T232"/>
    </row>
    <row r="233" spans="1:20" ht="45">
      <c r="A233" s="16">
        <f>A229+1</f>
        <v>199</v>
      </c>
      <c r="B233" s="31" t="s">
        <v>469</v>
      </c>
      <c r="C233" s="16"/>
      <c r="D233" s="16"/>
      <c r="E233" s="16"/>
      <c r="F233" s="16"/>
      <c r="G233" s="16"/>
      <c r="H233" s="16"/>
      <c r="I233" s="16"/>
      <c r="J233" s="16"/>
      <c r="K233" s="16">
        <v>70</v>
      </c>
      <c r="L233" s="16"/>
      <c r="M233" s="16">
        <f t="shared" ref="M233:M234" si="58">SUM(C233:K233)</f>
        <v>70</v>
      </c>
      <c r="N233" s="16" t="s">
        <v>415</v>
      </c>
      <c r="O233" s="46" t="s">
        <v>487</v>
      </c>
      <c r="P233"/>
      <c r="Q233"/>
      <c r="R233"/>
      <c r="S233"/>
      <c r="T233"/>
    </row>
    <row r="234" spans="1:20" ht="30">
      <c r="A234" s="16">
        <f>A233+1</f>
        <v>200</v>
      </c>
      <c r="B234" s="31" t="s">
        <v>179</v>
      </c>
      <c r="C234" s="16"/>
      <c r="D234" s="16"/>
      <c r="E234" s="16"/>
      <c r="F234" s="16"/>
      <c r="G234" s="16"/>
      <c r="H234" s="16"/>
      <c r="I234" s="16"/>
      <c r="J234" s="16"/>
      <c r="K234" s="16">
        <v>49</v>
      </c>
      <c r="L234" s="16"/>
      <c r="M234" s="16">
        <f t="shared" si="58"/>
        <v>49</v>
      </c>
      <c r="N234" s="16" t="s">
        <v>415</v>
      </c>
      <c r="O234" s="46" t="s">
        <v>511</v>
      </c>
      <c r="P234"/>
      <c r="Q234"/>
      <c r="R234"/>
      <c r="S234"/>
      <c r="T234"/>
    </row>
    <row r="235" spans="1:20">
      <c r="A235" s="55" t="s">
        <v>136</v>
      </c>
      <c r="B235" s="55"/>
      <c r="C235" s="21">
        <f t="shared" ref="C235:L235" si="59">SUM(C233:C234)</f>
        <v>0</v>
      </c>
      <c r="D235" s="21">
        <f t="shared" si="59"/>
        <v>0</v>
      </c>
      <c r="E235" s="21">
        <f t="shared" si="59"/>
        <v>0</v>
      </c>
      <c r="F235" s="21">
        <f t="shared" si="59"/>
        <v>0</v>
      </c>
      <c r="G235" s="21">
        <f t="shared" si="59"/>
        <v>0</v>
      </c>
      <c r="H235" s="21">
        <f t="shared" si="59"/>
        <v>0</v>
      </c>
      <c r="I235" s="21">
        <f t="shared" si="59"/>
        <v>0</v>
      </c>
      <c r="J235" s="21">
        <f t="shared" si="59"/>
        <v>0</v>
      </c>
      <c r="K235" s="21">
        <f t="shared" si="59"/>
        <v>119</v>
      </c>
      <c r="L235" s="21">
        <f t="shared" si="59"/>
        <v>0</v>
      </c>
      <c r="M235" s="21">
        <f t="shared" ref="M235:M236" si="60">SUM(C235:K235)</f>
        <v>119</v>
      </c>
      <c r="N235" s="42"/>
      <c r="O235" s="50"/>
      <c r="P235"/>
      <c r="Q235"/>
      <c r="R235"/>
      <c r="S235"/>
      <c r="T235"/>
    </row>
    <row r="236" spans="1:20">
      <c r="A236" s="55" t="s">
        <v>223</v>
      </c>
      <c r="B236" s="55"/>
      <c r="C236" s="21">
        <f t="shared" ref="C236:L236" si="61">COUNTA(C233:C234)</f>
        <v>0</v>
      </c>
      <c r="D236" s="21">
        <f t="shared" si="61"/>
        <v>0</v>
      </c>
      <c r="E236" s="21">
        <f t="shared" si="61"/>
        <v>0</v>
      </c>
      <c r="F236" s="21">
        <f t="shared" si="61"/>
        <v>0</v>
      </c>
      <c r="G236" s="21">
        <f t="shared" si="61"/>
        <v>0</v>
      </c>
      <c r="H236" s="21">
        <f t="shared" si="61"/>
        <v>0</v>
      </c>
      <c r="I236" s="21">
        <f t="shared" si="61"/>
        <v>0</v>
      </c>
      <c r="J236" s="21">
        <f t="shared" si="61"/>
        <v>0</v>
      </c>
      <c r="K236" s="21">
        <f t="shared" si="61"/>
        <v>2</v>
      </c>
      <c r="L236" s="21">
        <f t="shared" si="61"/>
        <v>0</v>
      </c>
      <c r="M236" s="21">
        <f t="shared" si="60"/>
        <v>2</v>
      </c>
      <c r="N236" s="42"/>
      <c r="O236" s="50"/>
      <c r="P236"/>
      <c r="Q236"/>
      <c r="R236"/>
      <c r="S236"/>
      <c r="T236"/>
    </row>
    <row r="237" spans="1:20">
      <c r="A237" s="56" t="s">
        <v>329</v>
      </c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30"/>
      <c r="N237" s="43"/>
      <c r="O237" s="48"/>
      <c r="P237"/>
      <c r="Q237"/>
      <c r="R237"/>
      <c r="S237"/>
      <c r="T237"/>
    </row>
    <row r="238" spans="1:20" ht="30">
      <c r="A238" s="3">
        <f>A234+1</f>
        <v>201</v>
      </c>
      <c r="B238" s="31" t="s">
        <v>227</v>
      </c>
      <c r="C238" s="3"/>
      <c r="D238" s="3"/>
      <c r="E238" s="3"/>
      <c r="F238" s="3"/>
      <c r="G238" s="3"/>
      <c r="H238" s="3"/>
      <c r="I238" s="3"/>
      <c r="J238" s="3"/>
      <c r="K238" s="3">
        <v>10</v>
      </c>
      <c r="L238" s="3"/>
      <c r="M238" s="3">
        <f t="shared" ref="M238:M241" si="62">SUM(C238:K238)</f>
        <v>10</v>
      </c>
      <c r="N238" s="3" t="s">
        <v>415</v>
      </c>
      <c r="O238" s="49" t="s">
        <v>476</v>
      </c>
      <c r="P238"/>
      <c r="Q238"/>
      <c r="R238"/>
      <c r="S238"/>
      <c r="T238"/>
    </row>
    <row r="239" spans="1:20">
      <c r="A239" s="32">
        <f>A238+1</f>
        <v>202</v>
      </c>
      <c r="B239" s="33" t="s">
        <v>327</v>
      </c>
      <c r="C239" s="32"/>
      <c r="D239" s="32"/>
      <c r="E239" s="32"/>
      <c r="F239" s="32"/>
      <c r="G239" s="32"/>
      <c r="H239" s="32"/>
      <c r="I239" s="32"/>
      <c r="J239" s="32"/>
      <c r="K239" s="32">
        <v>31</v>
      </c>
      <c r="L239" s="32"/>
      <c r="M239" s="32">
        <f>SUM(C239:K239)</f>
        <v>31</v>
      </c>
      <c r="N239" s="32" t="s">
        <v>415</v>
      </c>
      <c r="O239" s="51" t="s">
        <v>593</v>
      </c>
      <c r="P239"/>
      <c r="Q239"/>
      <c r="R239"/>
      <c r="S239"/>
      <c r="T239"/>
    </row>
    <row r="240" spans="1:20" ht="45">
      <c r="A240" s="3">
        <f>A239+1</f>
        <v>203</v>
      </c>
      <c r="B240" s="31" t="s">
        <v>330</v>
      </c>
      <c r="C240" s="3"/>
      <c r="D240" s="3"/>
      <c r="E240" s="3"/>
      <c r="F240" s="3"/>
      <c r="G240" s="3"/>
      <c r="H240" s="3"/>
      <c r="I240" s="3"/>
      <c r="J240" s="3"/>
      <c r="K240" s="3">
        <v>8</v>
      </c>
      <c r="L240" s="3"/>
      <c r="M240" s="3">
        <f>SUM(C240:K240)</f>
        <v>8</v>
      </c>
      <c r="N240" s="3" t="s">
        <v>415</v>
      </c>
      <c r="O240" s="49" t="s">
        <v>529</v>
      </c>
      <c r="P240"/>
      <c r="Q240"/>
      <c r="R240"/>
      <c r="S240"/>
      <c r="T240"/>
    </row>
    <row r="241" spans="1:20" ht="30">
      <c r="A241" s="3">
        <f>A240+1</f>
        <v>204</v>
      </c>
      <c r="B241" s="31" t="s">
        <v>364</v>
      </c>
      <c r="C241" s="16"/>
      <c r="D241" s="16"/>
      <c r="E241" s="16"/>
      <c r="F241" s="16"/>
      <c r="G241" s="16"/>
      <c r="H241" s="16"/>
      <c r="I241" s="16"/>
      <c r="J241" s="16"/>
      <c r="K241" s="16">
        <v>8</v>
      </c>
      <c r="L241" s="16"/>
      <c r="M241" s="16">
        <f t="shared" si="62"/>
        <v>8</v>
      </c>
      <c r="N241" s="3" t="s">
        <v>415</v>
      </c>
      <c r="O241" s="49" t="s">
        <v>476</v>
      </c>
      <c r="P241"/>
      <c r="Q241"/>
      <c r="R241"/>
      <c r="S241"/>
      <c r="T241"/>
    </row>
    <row r="242" spans="1:20">
      <c r="A242" s="55" t="s">
        <v>136</v>
      </c>
      <c r="B242" s="55"/>
      <c r="C242" s="21">
        <f t="shared" ref="C242:L242" si="63">SUM(C238:C241)</f>
        <v>0</v>
      </c>
      <c r="D242" s="21">
        <f t="shared" si="63"/>
        <v>0</v>
      </c>
      <c r="E242" s="21">
        <f t="shared" si="63"/>
        <v>0</v>
      </c>
      <c r="F242" s="21">
        <f t="shared" si="63"/>
        <v>0</v>
      </c>
      <c r="G242" s="21">
        <f t="shared" si="63"/>
        <v>0</v>
      </c>
      <c r="H242" s="21">
        <f t="shared" si="63"/>
        <v>0</v>
      </c>
      <c r="I242" s="21">
        <f t="shared" si="63"/>
        <v>0</v>
      </c>
      <c r="J242" s="21">
        <f t="shared" si="63"/>
        <v>0</v>
      </c>
      <c r="K242" s="21">
        <f t="shared" si="63"/>
        <v>57</v>
      </c>
      <c r="L242" s="21">
        <f t="shared" si="63"/>
        <v>0</v>
      </c>
      <c r="M242" s="21">
        <f t="shared" ref="M242:M243" si="64">SUM(C242:K242)</f>
        <v>57</v>
      </c>
      <c r="N242" s="42"/>
      <c r="O242" s="50"/>
      <c r="P242"/>
      <c r="Q242"/>
      <c r="R242"/>
      <c r="S242"/>
      <c r="T242"/>
    </row>
    <row r="243" spans="1:20">
      <c r="A243" s="55" t="s">
        <v>223</v>
      </c>
      <c r="B243" s="55"/>
      <c r="C243" s="21">
        <f t="shared" ref="C243:L243" si="65">COUNTA(C238:C241)</f>
        <v>0</v>
      </c>
      <c r="D243" s="21">
        <f t="shared" si="65"/>
        <v>0</v>
      </c>
      <c r="E243" s="21">
        <f t="shared" si="65"/>
        <v>0</v>
      </c>
      <c r="F243" s="21">
        <f t="shared" si="65"/>
        <v>0</v>
      </c>
      <c r="G243" s="21">
        <f t="shared" si="65"/>
        <v>0</v>
      </c>
      <c r="H243" s="21">
        <f t="shared" si="65"/>
        <v>0</v>
      </c>
      <c r="I243" s="21">
        <f t="shared" si="65"/>
        <v>0</v>
      </c>
      <c r="J243" s="21">
        <f t="shared" si="65"/>
        <v>0</v>
      </c>
      <c r="K243" s="21">
        <f t="shared" si="65"/>
        <v>4</v>
      </c>
      <c r="L243" s="21">
        <f t="shared" si="65"/>
        <v>0</v>
      </c>
      <c r="M243" s="21">
        <f t="shared" si="64"/>
        <v>4</v>
      </c>
      <c r="N243" s="42"/>
      <c r="O243" s="50"/>
      <c r="P243"/>
      <c r="Q243"/>
      <c r="R243"/>
      <c r="S243"/>
      <c r="T243"/>
    </row>
    <row r="244" spans="1:20">
      <c r="A244" s="56" t="s">
        <v>71</v>
      </c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30"/>
      <c r="N244" s="43"/>
      <c r="O244" s="48"/>
      <c r="P244"/>
      <c r="Q244"/>
      <c r="R244"/>
      <c r="S244"/>
      <c r="T244"/>
    </row>
    <row r="245" spans="1:20" ht="60">
      <c r="A245" s="3">
        <f>A241+1</f>
        <v>205</v>
      </c>
      <c r="B245" s="31" t="s">
        <v>72</v>
      </c>
      <c r="C245" s="3">
        <v>310</v>
      </c>
      <c r="D245" s="3"/>
      <c r="E245" s="3"/>
      <c r="F245" s="3"/>
      <c r="G245" s="3"/>
      <c r="H245" s="3"/>
      <c r="I245" s="3"/>
      <c r="J245" s="3"/>
      <c r="K245" s="3"/>
      <c r="L245" s="3"/>
      <c r="M245" s="3">
        <f t="shared" ref="M245:M263" si="66">SUM(C245:K245)</f>
        <v>310</v>
      </c>
      <c r="N245" s="3" t="s">
        <v>394</v>
      </c>
      <c r="O245" s="49" t="s">
        <v>502</v>
      </c>
      <c r="P245"/>
      <c r="Q245"/>
      <c r="R245"/>
      <c r="S245"/>
      <c r="T245"/>
    </row>
    <row r="246" spans="1:20" ht="45">
      <c r="A246" s="3">
        <f>A245+1</f>
        <v>206</v>
      </c>
      <c r="B246" s="31" t="s">
        <v>73</v>
      </c>
      <c r="C246" s="3"/>
      <c r="D246" s="3">
        <v>365</v>
      </c>
      <c r="E246" s="3"/>
      <c r="F246" s="3"/>
      <c r="G246" s="3"/>
      <c r="H246" s="3"/>
      <c r="I246" s="3"/>
      <c r="J246" s="3"/>
      <c r="K246" s="3"/>
      <c r="L246" s="3"/>
      <c r="M246" s="3">
        <f t="shared" si="66"/>
        <v>365</v>
      </c>
      <c r="N246" s="3" t="s">
        <v>392</v>
      </c>
      <c r="O246" s="49" t="s">
        <v>541</v>
      </c>
      <c r="P246"/>
      <c r="Q246"/>
      <c r="R246"/>
      <c r="S246"/>
      <c r="T246"/>
    </row>
    <row r="247" spans="1:20">
      <c r="A247" s="32">
        <f t="shared" ref="A247:A253" si="67">A246+1</f>
        <v>207</v>
      </c>
      <c r="B247" s="33" t="s">
        <v>231</v>
      </c>
      <c r="C247" s="32"/>
      <c r="D247" s="32"/>
      <c r="E247" s="32"/>
      <c r="F247" s="32"/>
      <c r="G247" s="32"/>
      <c r="H247" s="32"/>
      <c r="I247" s="32"/>
      <c r="J247" s="32"/>
      <c r="K247" s="32">
        <v>0</v>
      </c>
      <c r="L247" s="32"/>
      <c r="M247" s="32">
        <f t="shared" si="66"/>
        <v>0</v>
      </c>
      <c r="N247" s="32" t="s">
        <v>415</v>
      </c>
      <c r="O247" s="51" t="s">
        <v>588</v>
      </c>
      <c r="P247"/>
      <c r="Q247"/>
      <c r="R247"/>
      <c r="S247"/>
      <c r="T247"/>
    </row>
    <row r="248" spans="1:20" ht="45">
      <c r="A248" s="3">
        <f t="shared" si="67"/>
        <v>208</v>
      </c>
      <c r="B248" s="31" t="s">
        <v>291</v>
      </c>
      <c r="C248" s="3"/>
      <c r="D248" s="3"/>
      <c r="E248" s="3"/>
      <c r="F248" s="3"/>
      <c r="G248" s="3"/>
      <c r="H248" s="3">
        <v>68</v>
      </c>
      <c r="I248" s="3"/>
      <c r="J248" s="3"/>
      <c r="K248" s="3"/>
      <c r="L248" s="3"/>
      <c r="M248" s="3">
        <f t="shared" si="66"/>
        <v>68</v>
      </c>
      <c r="N248" s="3" t="s">
        <v>420</v>
      </c>
      <c r="O248" s="49" t="s">
        <v>498</v>
      </c>
      <c r="P248"/>
      <c r="Q248"/>
      <c r="R248"/>
      <c r="S248"/>
      <c r="T248"/>
    </row>
    <row r="249" spans="1:20" ht="45">
      <c r="A249" s="3">
        <f t="shared" si="67"/>
        <v>209</v>
      </c>
      <c r="B249" s="31" t="s">
        <v>74</v>
      </c>
      <c r="C249" s="3">
        <v>304</v>
      </c>
      <c r="D249" s="3"/>
      <c r="E249" s="3"/>
      <c r="F249" s="3"/>
      <c r="G249" s="3"/>
      <c r="H249" s="3"/>
      <c r="I249" s="3"/>
      <c r="J249" s="3"/>
      <c r="K249" s="3"/>
      <c r="L249" s="3"/>
      <c r="M249" s="3">
        <f t="shared" si="66"/>
        <v>304</v>
      </c>
      <c r="N249" s="3" t="s">
        <v>395</v>
      </c>
      <c r="O249" s="49" t="s">
        <v>498</v>
      </c>
      <c r="P249"/>
      <c r="Q249"/>
      <c r="R249"/>
      <c r="S249"/>
      <c r="T249"/>
    </row>
    <row r="250" spans="1:20" ht="45">
      <c r="A250" s="3">
        <f t="shared" si="67"/>
        <v>210</v>
      </c>
      <c r="B250" s="31" t="s">
        <v>443</v>
      </c>
      <c r="C250" s="3"/>
      <c r="D250" s="3">
        <v>387</v>
      </c>
      <c r="E250" s="3"/>
      <c r="F250" s="3"/>
      <c r="G250" s="3"/>
      <c r="H250" s="3"/>
      <c r="I250" s="3"/>
      <c r="J250" s="3"/>
      <c r="K250" s="3"/>
      <c r="L250" s="3"/>
      <c r="M250" s="3">
        <f t="shared" si="66"/>
        <v>387</v>
      </c>
      <c r="N250" s="3" t="s">
        <v>398</v>
      </c>
      <c r="O250" s="49" t="s">
        <v>498</v>
      </c>
      <c r="P250"/>
      <c r="Q250"/>
      <c r="R250"/>
      <c r="S250"/>
      <c r="T250"/>
    </row>
    <row r="251" spans="1:20" ht="45">
      <c r="A251" s="3">
        <f t="shared" si="67"/>
        <v>211</v>
      </c>
      <c r="B251" s="31" t="s">
        <v>75</v>
      </c>
      <c r="C251" s="3">
        <v>249</v>
      </c>
      <c r="D251" s="3"/>
      <c r="E251" s="3"/>
      <c r="F251" s="3"/>
      <c r="G251" s="3"/>
      <c r="H251" s="3"/>
      <c r="I251" s="3"/>
      <c r="J251" s="3"/>
      <c r="K251" s="3"/>
      <c r="L251" s="3"/>
      <c r="M251" s="3">
        <f t="shared" si="66"/>
        <v>249</v>
      </c>
      <c r="N251" s="3" t="s">
        <v>391</v>
      </c>
      <c r="O251" s="49" t="s">
        <v>498</v>
      </c>
      <c r="P251"/>
      <c r="Q251"/>
      <c r="R251"/>
      <c r="S251"/>
      <c r="T251"/>
    </row>
    <row r="252" spans="1:20" ht="60">
      <c r="A252" s="3">
        <f t="shared" si="67"/>
        <v>212</v>
      </c>
      <c r="B252" s="31" t="s">
        <v>76</v>
      </c>
      <c r="C252" s="3"/>
      <c r="D252" s="3">
        <v>316</v>
      </c>
      <c r="E252" s="3"/>
      <c r="F252" s="3"/>
      <c r="G252" s="3"/>
      <c r="H252" s="3"/>
      <c r="I252" s="3"/>
      <c r="J252" s="3"/>
      <c r="K252" s="3"/>
      <c r="L252" s="3"/>
      <c r="M252" s="3">
        <f t="shared" si="66"/>
        <v>316</v>
      </c>
      <c r="N252" s="3" t="s">
        <v>401</v>
      </c>
      <c r="O252" s="49" t="s">
        <v>501</v>
      </c>
      <c r="P252"/>
      <c r="Q252"/>
      <c r="R252"/>
      <c r="S252"/>
      <c r="T252"/>
    </row>
    <row r="253" spans="1:20" ht="45">
      <c r="A253" s="3">
        <f t="shared" si="67"/>
        <v>213</v>
      </c>
      <c r="B253" s="31" t="s">
        <v>77</v>
      </c>
      <c r="C253" s="3">
        <v>90</v>
      </c>
      <c r="D253" s="3"/>
      <c r="E253" s="3"/>
      <c r="F253" s="3"/>
      <c r="G253" s="3"/>
      <c r="H253" s="3"/>
      <c r="I253" s="3"/>
      <c r="J253" s="3"/>
      <c r="K253" s="3"/>
      <c r="L253" s="3"/>
      <c r="M253" s="3">
        <f t="shared" si="66"/>
        <v>90</v>
      </c>
      <c r="N253" s="3" t="s">
        <v>393</v>
      </c>
      <c r="O253" s="49" t="s">
        <v>498</v>
      </c>
      <c r="P253"/>
      <c r="Q253"/>
      <c r="R253"/>
      <c r="S253"/>
      <c r="T253"/>
    </row>
    <row r="254" spans="1:20">
      <c r="A254" s="32">
        <f t="shared" ref="A254:A261" si="68">A253+1</f>
        <v>214</v>
      </c>
      <c r="B254" s="33" t="s">
        <v>346</v>
      </c>
      <c r="C254" s="32"/>
      <c r="D254" s="32"/>
      <c r="E254" s="32"/>
      <c r="F254" s="32"/>
      <c r="G254" s="32"/>
      <c r="H254" s="32"/>
      <c r="I254" s="32"/>
      <c r="J254" s="32"/>
      <c r="K254" s="32">
        <v>17</v>
      </c>
      <c r="L254" s="32"/>
      <c r="M254" s="32">
        <f>SUM(C254:K254)</f>
        <v>17</v>
      </c>
      <c r="N254" s="32" t="s">
        <v>415</v>
      </c>
      <c r="O254" s="51" t="s">
        <v>593</v>
      </c>
      <c r="P254"/>
      <c r="Q254"/>
      <c r="R254"/>
      <c r="S254"/>
      <c r="T254"/>
    </row>
    <row r="255" spans="1:20" ht="45">
      <c r="A255" s="16">
        <f t="shared" si="68"/>
        <v>215</v>
      </c>
      <c r="B255" s="31" t="s">
        <v>470</v>
      </c>
      <c r="C255" s="16"/>
      <c r="D255" s="16"/>
      <c r="E255" s="16"/>
      <c r="F255" s="16"/>
      <c r="G255" s="16"/>
      <c r="H255" s="16"/>
      <c r="I255" s="16"/>
      <c r="J255" s="16"/>
      <c r="K255" s="16">
        <v>24</v>
      </c>
      <c r="L255" s="16"/>
      <c r="M255" s="16">
        <f t="shared" si="66"/>
        <v>24</v>
      </c>
      <c r="N255" s="16" t="s">
        <v>415</v>
      </c>
      <c r="O255" s="46" t="s">
        <v>487</v>
      </c>
      <c r="P255"/>
      <c r="Q255"/>
      <c r="R255"/>
      <c r="S255"/>
      <c r="T255"/>
    </row>
    <row r="256" spans="1:20">
      <c r="A256" s="32">
        <f t="shared" si="68"/>
        <v>216</v>
      </c>
      <c r="B256" s="33" t="s">
        <v>353</v>
      </c>
      <c r="C256" s="32"/>
      <c r="D256" s="32"/>
      <c r="E256" s="32"/>
      <c r="F256" s="32"/>
      <c r="G256" s="32"/>
      <c r="H256" s="32"/>
      <c r="I256" s="32"/>
      <c r="J256" s="32"/>
      <c r="K256" s="32">
        <v>19</v>
      </c>
      <c r="L256" s="32"/>
      <c r="M256" s="32">
        <f>SUM(C256:K256)</f>
        <v>19</v>
      </c>
      <c r="N256" s="32" t="s">
        <v>415</v>
      </c>
      <c r="O256" s="51" t="s">
        <v>593</v>
      </c>
      <c r="P256"/>
      <c r="Q256"/>
      <c r="R256"/>
      <c r="S256"/>
      <c r="T256"/>
    </row>
    <row r="257" spans="1:20">
      <c r="A257" s="32">
        <f t="shared" si="68"/>
        <v>217</v>
      </c>
      <c r="B257" s="33" t="s">
        <v>596</v>
      </c>
      <c r="C257" s="32"/>
      <c r="D257" s="32"/>
      <c r="E257" s="32"/>
      <c r="F257" s="32"/>
      <c r="G257" s="32"/>
      <c r="H257" s="32"/>
      <c r="I257" s="32"/>
      <c r="J257" s="32"/>
      <c r="K257" s="32">
        <v>11</v>
      </c>
      <c r="L257" s="32"/>
      <c r="M257" s="32">
        <f>SUM(C257:K257)</f>
        <v>11</v>
      </c>
      <c r="N257" s="32" t="s">
        <v>415</v>
      </c>
      <c r="O257" s="51" t="s">
        <v>593</v>
      </c>
      <c r="P257"/>
      <c r="Q257"/>
      <c r="R257"/>
      <c r="S257"/>
      <c r="T257"/>
    </row>
    <row r="258" spans="1:20">
      <c r="A258" s="32">
        <f t="shared" si="68"/>
        <v>218</v>
      </c>
      <c r="B258" s="33" t="s">
        <v>314</v>
      </c>
      <c r="C258" s="32"/>
      <c r="D258" s="32"/>
      <c r="E258" s="32"/>
      <c r="F258" s="32"/>
      <c r="G258" s="32"/>
      <c r="H258" s="32"/>
      <c r="I258" s="32"/>
      <c r="J258" s="32"/>
      <c r="K258" s="32">
        <v>20</v>
      </c>
      <c r="L258" s="32"/>
      <c r="M258" s="32">
        <f>SUM(C258:K258)</f>
        <v>20</v>
      </c>
      <c r="N258" s="32" t="s">
        <v>415</v>
      </c>
      <c r="O258" s="51" t="s">
        <v>593</v>
      </c>
      <c r="P258"/>
      <c r="Q258"/>
      <c r="R258"/>
      <c r="S258"/>
      <c r="T258"/>
    </row>
    <row r="259" spans="1:20">
      <c r="A259" s="32">
        <f t="shared" si="68"/>
        <v>219</v>
      </c>
      <c r="B259" s="33" t="s">
        <v>360</v>
      </c>
      <c r="C259" s="32"/>
      <c r="D259" s="32"/>
      <c r="E259" s="32"/>
      <c r="F259" s="32"/>
      <c r="G259" s="32"/>
      <c r="H259" s="32"/>
      <c r="I259" s="32"/>
      <c r="J259" s="32"/>
      <c r="K259" s="32">
        <v>21</v>
      </c>
      <c r="L259" s="32"/>
      <c r="M259" s="32">
        <f>SUM(C259:K259)</f>
        <v>21</v>
      </c>
      <c r="N259" s="32" t="s">
        <v>415</v>
      </c>
      <c r="O259" s="51" t="s">
        <v>593</v>
      </c>
      <c r="P259"/>
      <c r="Q259"/>
      <c r="R259"/>
      <c r="S259"/>
      <c r="T259"/>
    </row>
    <row r="260" spans="1:20">
      <c r="A260" s="32">
        <f t="shared" si="68"/>
        <v>220</v>
      </c>
      <c r="B260" s="33" t="s">
        <v>315</v>
      </c>
      <c r="C260" s="32"/>
      <c r="D260" s="32"/>
      <c r="E260" s="32"/>
      <c r="F260" s="32"/>
      <c r="G260" s="32"/>
      <c r="H260" s="32"/>
      <c r="I260" s="32"/>
      <c r="J260" s="32"/>
      <c r="K260" s="32">
        <v>14</v>
      </c>
      <c r="L260" s="32"/>
      <c r="M260" s="32">
        <f>SUM(C260:K260)</f>
        <v>14</v>
      </c>
      <c r="N260" s="32" t="s">
        <v>415</v>
      </c>
      <c r="O260" s="51" t="s">
        <v>593</v>
      </c>
      <c r="P260"/>
      <c r="Q260"/>
      <c r="R260"/>
      <c r="S260"/>
      <c r="T260"/>
    </row>
    <row r="261" spans="1:20" ht="30">
      <c r="A261" s="16">
        <f t="shared" si="68"/>
        <v>221</v>
      </c>
      <c r="B261" s="31" t="s">
        <v>174</v>
      </c>
      <c r="C261" s="16"/>
      <c r="D261" s="16"/>
      <c r="E261" s="16"/>
      <c r="F261" s="16"/>
      <c r="G261" s="16"/>
      <c r="H261" s="16"/>
      <c r="I261" s="16"/>
      <c r="J261" s="16"/>
      <c r="K261" s="16">
        <v>10</v>
      </c>
      <c r="L261" s="16"/>
      <c r="M261" s="16">
        <f t="shared" si="66"/>
        <v>10</v>
      </c>
      <c r="N261" s="3" t="s">
        <v>415</v>
      </c>
      <c r="O261" s="49" t="s">
        <v>481</v>
      </c>
      <c r="P261"/>
      <c r="Q261"/>
      <c r="R261"/>
      <c r="S261"/>
      <c r="T261"/>
    </row>
    <row r="262" spans="1:20">
      <c r="A262" s="55" t="s">
        <v>136</v>
      </c>
      <c r="B262" s="55"/>
      <c r="C262" s="21">
        <f t="shared" ref="C262:L262" si="69">SUM(C245:C261)</f>
        <v>953</v>
      </c>
      <c r="D262" s="21">
        <f t="shared" si="69"/>
        <v>1068</v>
      </c>
      <c r="E262" s="21">
        <f t="shared" si="69"/>
        <v>0</v>
      </c>
      <c r="F262" s="21">
        <f t="shared" si="69"/>
        <v>0</v>
      </c>
      <c r="G262" s="21">
        <f t="shared" si="69"/>
        <v>0</v>
      </c>
      <c r="H262" s="21">
        <f t="shared" si="69"/>
        <v>68</v>
      </c>
      <c r="I262" s="21">
        <f t="shared" si="69"/>
        <v>0</v>
      </c>
      <c r="J262" s="21">
        <f t="shared" si="69"/>
        <v>0</v>
      </c>
      <c r="K262" s="21">
        <f t="shared" si="69"/>
        <v>136</v>
      </c>
      <c r="L262" s="21">
        <f t="shared" si="69"/>
        <v>0</v>
      </c>
      <c r="M262" s="21">
        <f t="shared" si="66"/>
        <v>2225</v>
      </c>
      <c r="N262" s="42"/>
      <c r="O262" s="50"/>
      <c r="P262"/>
      <c r="Q262"/>
      <c r="R262"/>
      <c r="S262"/>
      <c r="T262"/>
    </row>
    <row r="263" spans="1:20">
      <c r="A263" s="55" t="s">
        <v>223</v>
      </c>
      <c r="B263" s="55"/>
      <c r="C263" s="21">
        <f t="shared" ref="C263:L263" si="70">COUNTA(C245:C261)</f>
        <v>4</v>
      </c>
      <c r="D263" s="21">
        <f t="shared" si="70"/>
        <v>3</v>
      </c>
      <c r="E263" s="21">
        <f t="shared" si="70"/>
        <v>0</v>
      </c>
      <c r="F263" s="21">
        <f t="shared" si="70"/>
        <v>0</v>
      </c>
      <c r="G263" s="21">
        <f t="shared" si="70"/>
        <v>0</v>
      </c>
      <c r="H263" s="21">
        <f t="shared" si="70"/>
        <v>1</v>
      </c>
      <c r="I263" s="21">
        <f t="shared" si="70"/>
        <v>0</v>
      </c>
      <c r="J263" s="21">
        <f t="shared" si="70"/>
        <v>0</v>
      </c>
      <c r="K263" s="21">
        <f t="shared" si="70"/>
        <v>9</v>
      </c>
      <c r="L263" s="21">
        <f t="shared" si="70"/>
        <v>0</v>
      </c>
      <c r="M263" s="21">
        <f t="shared" si="66"/>
        <v>17</v>
      </c>
      <c r="N263" s="42"/>
      <c r="O263" s="50"/>
      <c r="P263"/>
      <c r="Q263"/>
      <c r="R263"/>
      <c r="S263"/>
      <c r="T263"/>
    </row>
    <row r="264" spans="1:20">
      <c r="A264" s="62" t="s">
        <v>70</v>
      </c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14"/>
      <c r="N264" s="43"/>
      <c r="O264" s="48"/>
      <c r="P264"/>
      <c r="Q264"/>
      <c r="R264"/>
      <c r="S264"/>
      <c r="T264"/>
    </row>
    <row r="265" spans="1:20" ht="30">
      <c r="A265" s="3">
        <f>A261+1</f>
        <v>222</v>
      </c>
      <c r="B265" s="31" t="s">
        <v>311</v>
      </c>
      <c r="C265" s="3"/>
      <c r="D265" s="3"/>
      <c r="E265" s="3"/>
      <c r="F265" s="3"/>
      <c r="G265" s="3"/>
      <c r="H265" s="3"/>
      <c r="I265" s="3"/>
      <c r="J265" s="3"/>
      <c r="K265" s="3">
        <v>15</v>
      </c>
      <c r="L265" s="3"/>
      <c r="M265" s="3">
        <f t="shared" ref="M265:M278" si="71">SUM(C265:K265)</f>
        <v>15</v>
      </c>
      <c r="N265" s="3" t="s">
        <v>415</v>
      </c>
      <c r="O265" s="49" t="s">
        <v>511</v>
      </c>
      <c r="P265"/>
      <c r="Q265"/>
      <c r="R265"/>
      <c r="S265"/>
      <c r="T265"/>
    </row>
    <row r="266" spans="1:20" ht="45">
      <c r="A266" s="3">
        <f t="shared" ref="A266:A269" si="72">A265+1</f>
        <v>223</v>
      </c>
      <c r="B266" s="31" t="s">
        <v>78</v>
      </c>
      <c r="C266" s="3"/>
      <c r="D266" s="3">
        <v>280</v>
      </c>
      <c r="E266" s="3"/>
      <c r="F266" s="3"/>
      <c r="G266" s="3"/>
      <c r="H266" s="3"/>
      <c r="I266" s="3"/>
      <c r="J266" s="3"/>
      <c r="K266" s="3"/>
      <c r="L266" s="3"/>
      <c r="M266" s="3">
        <f t="shared" si="71"/>
        <v>280</v>
      </c>
      <c r="N266" s="3" t="s">
        <v>400</v>
      </c>
      <c r="O266" s="49" t="s">
        <v>498</v>
      </c>
      <c r="Q266"/>
      <c r="R266"/>
      <c r="S266"/>
    </row>
    <row r="267" spans="1:20" ht="60">
      <c r="A267" s="3">
        <f t="shared" si="72"/>
        <v>224</v>
      </c>
      <c r="B267" s="31" t="s">
        <v>79</v>
      </c>
      <c r="C267" s="3"/>
      <c r="D267" s="3">
        <v>295</v>
      </c>
      <c r="E267" s="3"/>
      <c r="F267" s="3"/>
      <c r="G267" s="3"/>
      <c r="H267" s="3"/>
      <c r="I267" s="3"/>
      <c r="J267" s="3"/>
      <c r="K267" s="3"/>
      <c r="L267" s="3"/>
      <c r="M267" s="3">
        <f t="shared" si="71"/>
        <v>295</v>
      </c>
      <c r="N267" s="3" t="s">
        <v>407</v>
      </c>
      <c r="O267" s="49" t="s">
        <v>501</v>
      </c>
      <c r="Q267"/>
      <c r="R267"/>
      <c r="S267"/>
    </row>
    <row r="268" spans="1:20" ht="45">
      <c r="A268" s="3">
        <f t="shared" si="72"/>
        <v>225</v>
      </c>
      <c r="B268" s="31" t="s">
        <v>80</v>
      </c>
      <c r="C268" s="3"/>
      <c r="D268" s="3"/>
      <c r="E268" s="3">
        <v>220</v>
      </c>
      <c r="F268" s="3"/>
      <c r="G268" s="3"/>
      <c r="H268" s="3"/>
      <c r="I268" s="3"/>
      <c r="J268" s="3"/>
      <c r="K268" s="3"/>
      <c r="L268" s="3"/>
      <c r="M268" s="3">
        <f t="shared" si="71"/>
        <v>220</v>
      </c>
      <c r="N268" s="3" t="s">
        <v>398</v>
      </c>
      <c r="O268" s="49" t="s">
        <v>498</v>
      </c>
    </row>
    <row r="269" spans="1:20" ht="30">
      <c r="A269" s="3">
        <f t="shared" si="72"/>
        <v>226</v>
      </c>
      <c r="B269" s="31" t="s">
        <v>294</v>
      </c>
      <c r="C269" s="3"/>
      <c r="D269" s="3"/>
      <c r="E269" s="3"/>
      <c r="F269" s="3"/>
      <c r="G269" s="3"/>
      <c r="H269" s="3"/>
      <c r="I269" s="3"/>
      <c r="J269" s="3"/>
      <c r="K269" s="3">
        <v>50</v>
      </c>
      <c r="L269" s="3"/>
      <c r="M269" s="3">
        <f t="shared" si="71"/>
        <v>50</v>
      </c>
      <c r="N269" s="16" t="s">
        <v>415</v>
      </c>
      <c r="O269" s="46" t="s">
        <v>479</v>
      </c>
      <c r="P269" s="6"/>
      <c r="T269"/>
    </row>
    <row r="270" spans="1:20" ht="45">
      <c r="A270" s="3">
        <f t="shared" ref="A270:A276" si="73">A269+1</f>
        <v>227</v>
      </c>
      <c r="B270" s="31" t="s">
        <v>263</v>
      </c>
      <c r="C270" s="3"/>
      <c r="D270" s="3">
        <v>240</v>
      </c>
      <c r="E270" s="3"/>
      <c r="F270" s="3"/>
      <c r="G270" s="3"/>
      <c r="H270" s="3"/>
      <c r="I270" s="3"/>
      <c r="J270" s="3"/>
      <c r="K270" s="3"/>
      <c r="L270" s="3"/>
      <c r="M270" s="3">
        <f t="shared" si="71"/>
        <v>240</v>
      </c>
      <c r="N270" s="3" t="s">
        <v>401</v>
      </c>
      <c r="O270" s="49" t="s">
        <v>498</v>
      </c>
    </row>
    <row r="271" spans="1:20">
      <c r="A271" s="32">
        <f t="shared" si="73"/>
        <v>228</v>
      </c>
      <c r="B271" s="33" t="s">
        <v>347</v>
      </c>
      <c r="C271" s="32"/>
      <c r="D271" s="32"/>
      <c r="E271" s="32"/>
      <c r="F271" s="32"/>
      <c r="G271" s="32"/>
      <c r="H271" s="32"/>
      <c r="I271" s="32"/>
      <c r="J271" s="32"/>
      <c r="K271" s="32">
        <v>12</v>
      </c>
      <c r="L271" s="32"/>
      <c r="M271" s="32">
        <f>SUM(C271:K271)</f>
        <v>12</v>
      </c>
      <c r="N271" s="32" t="s">
        <v>415</v>
      </c>
      <c r="O271" s="51" t="s">
        <v>593</v>
      </c>
    </row>
    <row r="272" spans="1:20" s="45" customFormat="1" ht="30">
      <c r="A272" s="32">
        <f t="shared" si="73"/>
        <v>229</v>
      </c>
      <c r="B272" s="33" t="s">
        <v>471</v>
      </c>
      <c r="C272" s="32"/>
      <c r="D272" s="32"/>
      <c r="E272" s="32"/>
      <c r="F272" s="32"/>
      <c r="G272" s="32"/>
      <c r="H272" s="32"/>
      <c r="I272" s="32"/>
      <c r="J272" s="32"/>
      <c r="K272" s="32">
        <v>19</v>
      </c>
      <c r="L272" s="32"/>
      <c r="M272" s="32">
        <f>SUM(C272:K272)</f>
        <v>19</v>
      </c>
      <c r="N272" s="32" t="s">
        <v>415</v>
      </c>
      <c r="O272" s="51" t="s">
        <v>595</v>
      </c>
      <c r="P272" s="6"/>
      <c r="Q272" s="6"/>
      <c r="R272" s="6"/>
      <c r="S272" s="6"/>
      <c r="T272" s="6"/>
    </row>
    <row r="273" spans="1:15">
      <c r="A273" s="32">
        <f t="shared" si="73"/>
        <v>230</v>
      </c>
      <c r="B273" s="33" t="s">
        <v>357</v>
      </c>
      <c r="C273" s="32"/>
      <c r="D273" s="32"/>
      <c r="E273" s="32"/>
      <c r="F273" s="32"/>
      <c r="G273" s="32"/>
      <c r="H273" s="32"/>
      <c r="I273" s="32"/>
      <c r="J273" s="32"/>
      <c r="K273" s="32">
        <v>25</v>
      </c>
      <c r="L273" s="32"/>
      <c r="M273" s="32">
        <f>SUM(C273:K273)</f>
        <v>25</v>
      </c>
      <c r="N273" s="32" t="s">
        <v>415</v>
      </c>
      <c r="O273" s="51" t="s">
        <v>593</v>
      </c>
    </row>
    <row r="274" spans="1:15">
      <c r="A274" s="32">
        <f t="shared" si="73"/>
        <v>231</v>
      </c>
      <c r="B274" s="33" t="s">
        <v>361</v>
      </c>
      <c r="C274" s="32"/>
      <c r="D274" s="32"/>
      <c r="E274" s="32"/>
      <c r="F274" s="32"/>
      <c r="G274" s="32"/>
      <c r="H274" s="32"/>
      <c r="I274" s="32"/>
      <c r="J274" s="32"/>
      <c r="K274" s="32">
        <v>18</v>
      </c>
      <c r="L274" s="32"/>
      <c r="M274" s="32">
        <f>SUM(C274:K274)</f>
        <v>18</v>
      </c>
      <c r="N274" s="32" t="s">
        <v>415</v>
      </c>
      <c r="O274" s="51" t="s">
        <v>593</v>
      </c>
    </row>
    <row r="275" spans="1:15" ht="30">
      <c r="A275" s="16">
        <f t="shared" si="73"/>
        <v>232</v>
      </c>
      <c r="B275" s="31" t="s">
        <v>201</v>
      </c>
      <c r="C275" s="16"/>
      <c r="D275" s="16"/>
      <c r="E275" s="16"/>
      <c r="F275" s="16"/>
      <c r="G275" s="16"/>
      <c r="H275" s="16"/>
      <c r="I275" s="16"/>
      <c r="J275" s="16"/>
      <c r="K275" s="16">
        <v>250</v>
      </c>
      <c r="L275" s="16"/>
      <c r="M275" s="16">
        <f t="shared" si="71"/>
        <v>250</v>
      </c>
      <c r="N275" s="3" t="s">
        <v>415</v>
      </c>
      <c r="O275" s="49" t="s">
        <v>476</v>
      </c>
    </row>
    <row r="276" spans="1:15" ht="45">
      <c r="A276" s="16">
        <f t="shared" si="73"/>
        <v>233</v>
      </c>
      <c r="B276" s="31" t="s">
        <v>178</v>
      </c>
      <c r="C276" s="16"/>
      <c r="D276" s="16"/>
      <c r="E276" s="16">
        <v>160</v>
      </c>
      <c r="F276" s="16"/>
      <c r="G276" s="16"/>
      <c r="H276" s="16"/>
      <c r="I276" s="16"/>
      <c r="J276" s="16"/>
      <c r="K276" s="16"/>
      <c r="L276" s="16"/>
      <c r="M276" s="16">
        <f t="shared" si="71"/>
        <v>160</v>
      </c>
      <c r="N276" s="3" t="s">
        <v>415</v>
      </c>
      <c r="O276" s="49" t="s">
        <v>542</v>
      </c>
    </row>
    <row r="277" spans="1:15">
      <c r="A277" s="55" t="s">
        <v>136</v>
      </c>
      <c r="B277" s="55"/>
      <c r="C277" s="21">
        <f t="shared" ref="C277:L277" si="74">SUM(C265:C276)</f>
        <v>0</v>
      </c>
      <c r="D277" s="21">
        <f t="shared" si="74"/>
        <v>815</v>
      </c>
      <c r="E277" s="21">
        <f t="shared" si="74"/>
        <v>380</v>
      </c>
      <c r="F277" s="21">
        <f t="shared" si="74"/>
        <v>0</v>
      </c>
      <c r="G277" s="21">
        <f t="shared" si="74"/>
        <v>0</v>
      </c>
      <c r="H277" s="21">
        <f t="shared" si="74"/>
        <v>0</v>
      </c>
      <c r="I277" s="21">
        <f t="shared" si="74"/>
        <v>0</v>
      </c>
      <c r="J277" s="21">
        <f t="shared" si="74"/>
        <v>0</v>
      </c>
      <c r="K277" s="21">
        <f t="shared" si="74"/>
        <v>389</v>
      </c>
      <c r="L277" s="21">
        <f t="shared" si="74"/>
        <v>0</v>
      </c>
      <c r="M277" s="21">
        <f t="shared" si="71"/>
        <v>1584</v>
      </c>
      <c r="N277" s="42"/>
      <c r="O277" s="50"/>
    </row>
    <row r="278" spans="1:15">
      <c r="A278" s="55" t="s">
        <v>223</v>
      </c>
      <c r="B278" s="55"/>
      <c r="C278" s="21">
        <f t="shared" ref="C278:L278" si="75">COUNTA(C265:C276)</f>
        <v>0</v>
      </c>
      <c r="D278" s="21">
        <f t="shared" si="75"/>
        <v>3</v>
      </c>
      <c r="E278" s="21">
        <f t="shared" si="75"/>
        <v>2</v>
      </c>
      <c r="F278" s="21">
        <f t="shared" si="75"/>
        <v>0</v>
      </c>
      <c r="G278" s="21">
        <f t="shared" si="75"/>
        <v>0</v>
      </c>
      <c r="H278" s="21">
        <f t="shared" si="75"/>
        <v>0</v>
      </c>
      <c r="I278" s="21">
        <f t="shared" si="75"/>
        <v>0</v>
      </c>
      <c r="J278" s="21">
        <f t="shared" si="75"/>
        <v>0</v>
      </c>
      <c r="K278" s="21">
        <f t="shared" si="75"/>
        <v>7</v>
      </c>
      <c r="L278" s="21">
        <f t="shared" si="75"/>
        <v>0</v>
      </c>
      <c r="M278" s="21">
        <f t="shared" si="71"/>
        <v>12</v>
      </c>
      <c r="N278" s="42"/>
      <c r="O278" s="50"/>
    </row>
    <row r="279" spans="1:15">
      <c r="A279" s="62" t="s">
        <v>81</v>
      </c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14"/>
      <c r="N279" s="43"/>
      <c r="O279" s="48"/>
    </row>
    <row r="280" spans="1:15" ht="45">
      <c r="A280" s="3">
        <f>A276+1</f>
        <v>234</v>
      </c>
      <c r="B280" s="31" t="s">
        <v>82</v>
      </c>
      <c r="C280" s="3"/>
      <c r="D280" s="3"/>
      <c r="E280" s="3">
        <v>126</v>
      </c>
      <c r="F280" s="3"/>
      <c r="G280" s="3"/>
      <c r="H280" s="3"/>
      <c r="I280" s="3"/>
      <c r="J280" s="3"/>
      <c r="K280" s="3"/>
      <c r="L280" s="3"/>
      <c r="M280" s="3">
        <f t="shared" ref="M280:M288" si="76">SUM(C280:K280)</f>
        <v>126</v>
      </c>
      <c r="N280" s="3" t="s">
        <v>398</v>
      </c>
      <c r="O280" s="49" t="s">
        <v>543</v>
      </c>
    </row>
    <row r="281" spans="1:15" ht="30">
      <c r="A281" s="3">
        <f t="shared" ref="A281:A282" si="77">A280+1</f>
        <v>235</v>
      </c>
      <c r="B281" s="31" t="s">
        <v>295</v>
      </c>
      <c r="C281" s="3"/>
      <c r="D281" s="3"/>
      <c r="E281" s="3"/>
      <c r="F281" s="3"/>
      <c r="G281" s="3"/>
      <c r="H281" s="3"/>
      <c r="I281" s="3"/>
      <c r="J281" s="3"/>
      <c r="K281" s="3">
        <v>43</v>
      </c>
      <c r="L281" s="3"/>
      <c r="M281" s="3">
        <f t="shared" si="76"/>
        <v>43</v>
      </c>
      <c r="N281" s="3" t="s">
        <v>415</v>
      </c>
      <c r="O281" s="49" t="s">
        <v>532</v>
      </c>
    </row>
    <row r="282" spans="1:15" ht="30">
      <c r="A282" s="3">
        <f t="shared" si="77"/>
        <v>236</v>
      </c>
      <c r="B282" s="31" t="s">
        <v>83</v>
      </c>
      <c r="C282" s="3"/>
      <c r="D282" s="3"/>
      <c r="E282" s="3"/>
      <c r="F282" s="3"/>
      <c r="G282" s="3"/>
      <c r="H282" s="3"/>
      <c r="I282" s="3"/>
      <c r="J282" s="3"/>
      <c r="K282" s="3">
        <v>21</v>
      </c>
      <c r="L282" s="3"/>
      <c r="M282" s="3">
        <f t="shared" si="76"/>
        <v>21</v>
      </c>
      <c r="N282" s="3" t="s">
        <v>415</v>
      </c>
      <c r="O282" s="49" t="s">
        <v>476</v>
      </c>
    </row>
    <row r="283" spans="1:15">
      <c r="A283" s="32">
        <f>A282+1</f>
        <v>237</v>
      </c>
      <c r="B283" s="33" t="s">
        <v>349</v>
      </c>
      <c r="C283" s="32"/>
      <c r="D283" s="32"/>
      <c r="E283" s="32"/>
      <c r="F283" s="32"/>
      <c r="G283" s="32"/>
      <c r="H283" s="32"/>
      <c r="I283" s="32"/>
      <c r="J283" s="32"/>
      <c r="K283" s="32">
        <v>15</v>
      </c>
      <c r="L283" s="32"/>
      <c r="M283" s="32">
        <f t="shared" si="76"/>
        <v>15</v>
      </c>
      <c r="N283" s="32" t="s">
        <v>415</v>
      </c>
      <c r="O283" s="51" t="s">
        <v>593</v>
      </c>
    </row>
    <row r="284" spans="1:15" ht="30">
      <c r="A284" s="16">
        <f>A283+1</f>
        <v>238</v>
      </c>
      <c r="B284" s="31" t="s">
        <v>84</v>
      </c>
      <c r="C284" s="16"/>
      <c r="D284" s="16"/>
      <c r="E284" s="16"/>
      <c r="F284" s="16"/>
      <c r="G284" s="16"/>
      <c r="H284" s="16"/>
      <c r="I284" s="16"/>
      <c r="J284" s="16"/>
      <c r="K284" s="16">
        <v>22</v>
      </c>
      <c r="L284" s="16"/>
      <c r="M284" s="16">
        <f t="shared" si="76"/>
        <v>22</v>
      </c>
      <c r="N284" s="16" t="s">
        <v>415</v>
      </c>
      <c r="O284" s="46" t="s">
        <v>488</v>
      </c>
    </row>
    <row r="285" spans="1:15">
      <c r="A285" s="32">
        <f>A284+1</f>
        <v>239</v>
      </c>
      <c r="B285" s="33" t="s">
        <v>356</v>
      </c>
      <c r="C285" s="32"/>
      <c r="D285" s="32"/>
      <c r="E285" s="32"/>
      <c r="F285" s="32"/>
      <c r="G285" s="32"/>
      <c r="H285" s="32"/>
      <c r="I285" s="32"/>
      <c r="J285" s="32"/>
      <c r="K285" s="32">
        <v>98</v>
      </c>
      <c r="L285" s="32"/>
      <c r="M285" s="32">
        <f t="shared" si="76"/>
        <v>98</v>
      </c>
      <c r="N285" s="32" t="s">
        <v>415</v>
      </c>
      <c r="O285" s="51" t="s">
        <v>593</v>
      </c>
    </row>
    <row r="286" spans="1:15">
      <c r="A286" s="32">
        <f>A285+1</f>
        <v>240</v>
      </c>
      <c r="B286" s="33" t="s">
        <v>195</v>
      </c>
      <c r="C286" s="32"/>
      <c r="D286" s="32"/>
      <c r="E286" s="32"/>
      <c r="F286" s="32"/>
      <c r="G286" s="32"/>
      <c r="H286" s="32"/>
      <c r="I286" s="32"/>
      <c r="J286" s="32"/>
      <c r="K286" s="32">
        <v>0</v>
      </c>
      <c r="L286" s="32"/>
      <c r="M286" s="32">
        <f t="shared" si="76"/>
        <v>0</v>
      </c>
      <c r="N286" s="32" t="s">
        <v>415</v>
      </c>
      <c r="O286" s="51" t="s">
        <v>588</v>
      </c>
    </row>
    <row r="287" spans="1:15">
      <c r="A287" s="55" t="s">
        <v>136</v>
      </c>
      <c r="B287" s="55"/>
      <c r="C287" s="21">
        <f t="shared" ref="C287:L287" si="78">SUM(C280:C286)</f>
        <v>0</v>
      </c>
      <c r="D287" s="21">
        <f t="shared" si="78"/>
        <v>0</v>
      </c>
      <c r="E287" s="21">
        <f t="shared" si="78"/>
        <v>126</v>
      </c>
      <c r="F287" s="21">
        <f t="shared" si="78"/>
        <v>0</v>
      </c>
      <c r="G287" s="21">
        <f t="shared" si="78"/>
        <v>0</v>
      </c>
      <c r="H287" s="21">
        <f t="shared" si="78"/>
        <v>0</v>
      </c>
      <c r="I287" s="21">
        <f t="shared" si="78"/>
        <v>0</v>
      </c>
      <c r="J287" s="21">
        <f t="shared" si="78"/>
        <v>0</v>
      </c>
      <c r="K287" s="21">
        <f t="shared" si="78"/>
        <v>199</v>
      </c>
      <c r="L287" s="21">
        <f t="shared" si="78"/>
        <v>0</v>
      </c>
      <c r="M287" s="21">
        <f t="shared" si="76"/>
        <v>325</v>
      </c>
      <c r="N287" s="42"/>
      <c r="O287" s="50"/>
    </row>
    <row r="288" spans="1:15">
      <c r="A288" s="55" t="s">
        <v>223</v>
      </c>
      <c r="B288" s="55"/>
      <c r="C288" s="21">
        <f t="shared" ref="C288:L288" si="79">COUNTA(C280:C286)</f>
        <v>0</v>
      </c>
      <c r="D288" s="21">
        <f t="shared" si="79"/>
        <v>0</v>
      </c>
      <c r="E288" s="21">
        <f t="shared" si="79"/>
        <v>1</v>
      </c>
      <c r="F288" s="21">
        <f t="shared" si="79"/>
        <v>0</v>
      </c>
      <c r="G288" s="21">
        <f t="shared" si="79"/>
        <v>0</v>
      </c>
      <c r="H288" s="21">
        <f t="shared" si="79"/>
        <v>0</v>
      </c>
      <c r="I288" s="21">
        <f t="shared" si="79"/>
        <v>0</v>
      </c>
      <c r="J288" s="21">
        <f t="shared" si="79"/>
        <v>0</v>
      </c>
      <c r="K288" s="21">
        <f t="shared" si="79"/>
        <v>6</v>
      </c>
      <c r="L288" s="21">
        <f t="shared" si="79"/>
        <v>0</v>
      </c>
      <c r="M288" s="21">
        <f t="shared" si="76"/>
        <v>7</v>
      </c>
      <c r="N288" s="42"/>
      <c r="O288" s="50"/>
    </row>
    <row r="289" spans="1:15">
      <c r="A289" s="62" t="s">
        <v>85</v>
      </c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14"/>
      <c r="N289" s="43"/>
      <c r="O289" s="48"/>
    </row>
    <row r="290" spans="1:15" ht="45">
      <c r="A290" s="3">
        <f>A286+1</f>
        <v>241</v>
      </c>
      <c r="B290" s="31" t="s">
        <v>544</v>
      </c>
      <c r="C290" s="7"/>
      <c r="D290" s="7">
        <v>238</v>
      </c>
      <c r="E290" s="7"/>
      <c r="F290" s="7"/>
      <c r="G290" s="7"/>
      <c r="H290" s="7"/>
      <c r="I290" s="7"/>
      <c r="J290" s="7"/>
      <c r="K290" s="7"/>
      <c r="L290" s="7"/>
      <c r="M290" s="7">
        <f>SUM(C290:K290)</f>
        <v>238</v>
      </c>
      <c r="N290" s="3" t="s">
        <v>408</v>
      </c>
      <c r="O290" s="49" t="s">
        <v>498</v>
      </c>
    </row>
    <row r="291" spans="1:15">
      <c r="A291" s="55" t="s">
        <v>136</v>
      </c>
      <c r="B291" s="55"/>
      <c r="C291" s="21">
        <f t="shared" ref="C291:L291" si="80">SUM(C290:C290)</f>
        <v>0</v>
      </c>
      <c r="D291" s="21">
        <f t="shared" si="80"/>
        <v>238</v>
      </c>
      <c r="E291" s="21">
        <f t="shared" si="80"/>
        <v>0</v>
      </c>
      <c r="F291" s="21">
        <f t="shared" si="80"/>
        <v>0</v>
      </c>
      <c r="G291" s="21">
        <f t="shared" si="80"/>
        <v>0</v>
      </c>
      <c r="H291" s="21">
        <f t="shared" si="80"/>
        <v>0</v>
      </c>
      <c r="I291" s="21">
        <f t="shared" si="80"/>
        <v>0</v>
      </c>
      <c r="J291" s="21">
        <f t="shared" si="80"/>
        <v>0</v>
      </c>
      <c r="K291" s="21">
        <f t="shared" si="80"/>
        <v>0</v>
      </c>
      <c r="L291" s="21">
        <f t="shared" si="80"/>
        <v>0</v>
      </c>
      <c r="M291" s="21">
        <f>SUM(C291:K291)</f>
        <v>238</v>
      </c>
      <c r="N291" s="42"/>
      <c r="O291" s="50"/>
    </row>
    <row r="292" spans="1:15">
      <c r="A292" s="55" t="s">
        <v>223</v>
      </c>
      <c r="B292" s="55"/>
      <c r="C292" s="21">
        <f t="shared" ref="C292:L292" si="81">COUNTA(C290:C290)</f>
        <v>0</v>
      </c>
      <c r="D292" s="21">
        <f t="shared" si="81"/>
        <v>1</v>
      </c>
      <c r="E292" s="21">
        <f t="shared" si="81"/>
        <v>0</v>
      </c>
      <c r="F292" s="21">
        <f t="shared" si="81"/>
        <v>0</v>
      </c>
      <c r="G292" s="21">
        <f t="shared" si="81"/>
        <v>0</v>
      </c>
      <c r="H292" s="21">
        <f t="shared" si="81"/>
        <v>0</v>
      </c>
      <c r="I292" s="21">
        <f t="shared" si="81"/>
        <v>0</v>
      </c>
      <c r="J292" s="21">
        <f t="shared" si="81"/>
        <v>0</v>
      </c>
      <c r="K292" s="21">
        <f t="shared" si="81"/>
        <v>0</v>
      </c>
      <c r="L292" s="21">
        <f t="shared" si="81"/>
        <v>0</v>
      </c>
      <c r="M292" s="21">
        <f>SUM(C292:K292)</f>
        <v>1</v>
      </c>
      <c r="N292" s="42"/>
      <c r="O292" s="50"/>
    </row>
    <row r="293" spans="1:15">
      <c r="A293" s="62" t="s">
        <v>87</v>
      </c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14"/>
      <c r="N293" s="43"/>
      <c r="O293" s="48"/>
    </row>
    <row r="294" spans="1:15" ht="30">
      <c r="A294" s="3">
        <f>A290+1</f>
        <v>242</v>
      </c>
      <c r="B294" s="31" t="s">
        <v>249</v>
      </c>
      <c r="C294" s="3"/>
      <c r="D294" s="3"/>
      <c r="E294" s="3"/>
      <c r="F294" s="3"/>
      <c r="G294" s="3"/>
      <c r="H294" s="3"/>
      <c r="I294" s="3"/>
      <c r="J294" s="3"/>
      <c r="K294" s="3">
        <v>40</v>
      </c>
      <c r="L294" s="3"/>
      <c r="M294" s="3">
        <f t="shared" ref="M294:M298" si="82">SUM(C294:K294)</f>
        <v>40</v>
      </c>
      <c r="N294" s="3" t="s">
        <v>415</v>
      </c>
      <c r="O294" s="49" t="s">
        <v>488</v>
      </c>
    </row>
    <row r="295" spans="1:15" ht="45">
      <c r="A295" s="3">
        <f>A294+1</f>
        <v>243</v>
      </c>
      <c r="B295" s="31" t="s">
        <v>250</v>
      </c>
      <c r="C295" s="3"/>
      <c r="D295" s="3"/>
      <c r="E295" s="3"/>
      <c r="F295" s="3">
        <v>44</v>
      </c>
      <c r="G295" s="3"/>
      <c r="H295" s="3"/>
      <c r="I295" s="3"/>
      <c r="J295" s="3"/>
      <c r="K295" s="3"/>
      <c r="L295" s="3"/>
      <c r="M295" s="3">
        <f t="shared" si="82"/>
        <v>44</v>
      </c>
      <c r="N295" s="3" t="s">
        <v>399</v>
      </c>
      <c r="O295" s="49" t="s">
        <v>545</v>
      </c>
    </row>
    <row r="296" spans="1:15" ht="45">
      <c r="A296" s="16">
        <f>A295+1</f>
        <v>244</v>
      </c>
      <c r="B296" s="31" t="s">
        <v>267</v>
      </c>
      <c r="C296" s="16"/>
      <c r="D296" s="16"/>
      <c r="E296" s="16"/>
      <c r="F296" s="16">
        <v>150</v>
      </c>
      <c r="G296" s="16"/>
      <c r="H296" s="16"/>
      <c r="I296" s="16"/>
      <c r="J296" s="16"/>
      <c r="K296" s="16"/>
      <c r="L296" s="16"/>
      <c r="M296" s="16">
        <f t="shared" si="82"/>
        <v>150</v>
      </c>
      <c r="N296" s="3" t="s">
        <v>420</v>
      </c>
      <c r="O296" s="49" t="s">
        <v>498</v>
      </c>
    </row>
    <row r="297" spans="1:15">
      <c r="A297" s="55" t="s">
        <v>136</v>
      </c>
      <c r="B297" s="55"/>
      <c r="C297" s="21">
        <f t="shared" ref="C297:L297" si="83">SUM(C294:C296)</f>
        <v>0</v>
      </c>
      <c r="D297" s="21">
        <f t="shared" si="83"/>
        <v>0</v>
      </c>
      <c r="E297" s="21">
        <f t="shared" si="83"/>
        <v>0</v>
      </c>
      <c r="F297" s="21">
        <f t="shared" si="83"/>
        <v>194</v>
      </c>
      <c r="G297" s="21">
        <f t="shared" si="83"/>
        <v>0</v>
      </c>
      <c r="H297" s="21">
        <f t="shared" si="83"/>
        <v>0</v>
      </c>
      <c r="I297" s="21">
        <f t="shared" si="83"/>
        <v>0</v>
      </c>
      <c r="J297" s="21">
        <f t="shared" si="83"/>
        <v>0</v>
      </c>
      <c r="K297" s="21">
        <f t="shared" si="83"/>
        <v>40</v>
      </c>
      <c r="L297" s="21">
        <f t="shared" si="83"/>
        <v>0</v>
      </c>
      <c r="M297" s="21">
        <f t="shared" si="82"/>
        <v>234</v>
      </c>
      <c r="N297" s="42"/>
      <c r="O297" s="50"/>
    </row>
    <row r="298" spans="1:15">
      <c r="A298" s="55" t="s">
        <v>223</v>
      </c>
      <c r="B298" s="55"/>
      <c r="C298" s="21">
        <f t="shared" ref="C298:L298" si="84">COUNTA(C294:C296)</f>
        <v>0</v>
      </c>
      <c r="D298" s="21">
        <f t="shared" si="84"/>
        <v>0</v>
      </c>
      <c r="E298" s="21">
        <f t="shared" si="84"/>
        <v>0</v>
      </c>
      <c r="F298" s="21">
        <f t="shared" si="84"/>
        <v>2</v>
      </c>
      <c r="G298" s="21">
        <f t="shared" si="84"/>
        <v>0</v>
      </c>
      <c r="H298" s="21">
        <f t="shared" si="84"/>
        <v>0</v>
      </c>
      <c r="I298" s="21">
        <f t="shared" si="84"/>
        <v>0</v>
      </c>
      <c r="J298" s="21">
        <f t="shared" si="84"/>
        <v>0</v>
      </c>
      <c r="K298" s="21">
        <f t="shared" si="84"/>
        <v>1</v>
      </c>
      <c r="L298" s="21">
        <f t="shared" si="84"/>
        <v>0</v>
      </c>
      <c r="M298" s="21">
        <f t="shared" si="82"/>
        <v>3</v>
      </c>
      <c r="N298" s="42"/>
      <c r="O298" s="50"/>
    </row>
    <row r="299" spans="1:15">
      <c r="A299" s="62" t="s">
        <v>89</v>
      </c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14"/>
      <c r="N299" s="43"/>
      <c r="O299" s="48"/>
    </row>
    <row r="300" spans="1:15">
      <c r="A300" s="32">
        <f>A296+1</f>
        <v>245</v>
      </c>
      <c r="B300" s="33" t="s">
        <v>232</v>
      </c>
      <c r="C300" s="32"/>
      <c r="D300" s="32"/>
      <c r="E300" s="32"/>
      <c r="F300" s="32"/>
      <c r="G300" s="32"/>
      <c r="H300" s="32"/>
      <c r="I300" s="32"/>
      <c r="J300" s="32"/>
      <c r="K300" s="32">
        <v>0</v>
      </c>
      <c r="L300" s="32"/>
      <c r="M300" s="32">
        <f t="shared" ref="M300:M316" si="85">SUM(C300:K300)</f>
        <v>0</v>
      </c>
      <c r="N300" s="32" t="s">
        <v>415</v>
      </c>
      <c r="O300" s="51" t="s">
        <v>588</v>
      </c>
    </row>
    <row r="301" spans="1:15" ht="45">
      <c r="A301" s="3">
        <f>A300+1</f>
        <v>246</v>
      </c>
      <c r="B301" s="31" t="s">
        <v>90</v>
      </c>
      <c r="C301" s="3"/>
      <c r="D301" s="3">
        <v>328</v>
      </c>
      <c r="E301" s="3"/>
      <c r="F301" s="3"/>
      <c r="G301" s="3"/>
      <c r="H301" s="3"/>
      <c r="I301" s="3"/>
      <c r="J301" s="3"/>
      <c r="K301" s="3"/>
      <c r="L301" s="3"/>
      <c r="M301" s="3">
        <f t="shared" si="85"/>
        <v>328</v>
      </c>
      <c r="N301" s="3" t="s">
        <v>402</v>
      </c>
      <c r="O301" s="49" t="s">
        <v>498</v>
      </c>
    </row>
    <row r="302" spans="1:15" ht="45">
      <c r="A302" s="3">
        <f>A301+1</f>
        <v>247</v>
      </c>
      <c r="B302" s="31" t="s">
        <v>92</v>
      </c>
      <c r="C302" s="3"/>
      <c r="D302" s="3">
        <v>246</v>
      </c>
      <c r="E302" s="3"/>
      <c r="F302" s="3"/>
      <c r="G302" s="3"/>
      <c r="H302" s="3"/>
      <c r="I302" s="3"/>
      <c r="J302" s="3"/>
      <c r="K302" s="3"/>
      <c r="L302" s="3"/>
      <c r="M302" s="3">
        <f t="shared" si="85"/>
        <v>246</v>
      </c>
      <c r="N302" s="3" t="s">
        <v>406</v>
      </c>
      <c r="O302" s="49" t="s">
        <v>541</v>
      </c>
    </row>
    <row r="303" spans="1:15" ht="45">
      <c r="A303" s="3">
        <f t="shared" ref="A303:A308" si="86">A302+1</f>
        <v>248</v>
      </c>
      <c r="B303" s="31" t="s">
        <v>93</v>
      </c>
      <c r="C303" s="3"/>
      <c r="D303" s="3"/>
      <c r="E303" s="3"/>
      <c r="F303" s="3">
        <v>128</v>
      </c>
      <c r="G303" s="3"/>
      <c r="H303" s="3"/>
      <c r="I303" s="3"/>
      <c r="J303" s="3"/>
      <c r="K303" s="3"/>
      <c r="L303" s="3"/>
      <c r="M303" s="3">
        <f t="shared" si="85"/>
        <v>128</v>
      </c>
      <c r="N303" s="3" t="s">
        <v>427</v>
      </c>
      <c r="O303" s="49" t="s">
        <v>546</v>
      </c>
    </row>
    <row r="304" spans="1:15" ht="60">
      <c r="A304" s="3">
        <f t="shared" si="86"/>
        <v>249</v>
      </c>
      <c r="B304" s="31" t="s">
        <v>94</v>
      </c>
      <c r="C304" s="3">
        <v>221</v>
      </c>
      <c r="D304" s="3"/>
      <c r="E304" s="3"/>
      <c r="F304" s="3"/>
      <c r="G304" s="3"/>
      <c r="H304" s="3"/>
      <c r="I304" s="3"/>
      <c r="J304" s="3"/>
      <c r="K304" s="3"/>
      <c r="L304" s="3"/>
      <c r="M304" s="3">
        <f t="shared" si="85"/>
        <v>221</v>
      </c>
      <c r="N304" s="3" t="s">
        <v>392</v>
      </c>
      <c r="O304" s="49" t="s">
        <v>502</v>
      </c>
    </row>
    <row r="305" spans="1:15" ht="45">
      <c r="A305" s="3">
        <f>A304+1</f>
        <v>250</v>
      </c>
      <c r="B305" s="31" t="s">
        <v>547</v>
      </c>
      <c r="C305" s="3"/>
      <c r="D305" s="3"/>
      <c r="E305" s="3"/>
      <c r="F305" s="3"/>
      <c r="G305" s="3"/>
      <c r="H305" s="3"/>
      <c r="I305" s="3"/>
      <c r="J305" s="3"/>
      <c r="K305" s="3">
        <v>252</v>
      </c>
      <c r="L305" s="3"/>
      <c r="M305" s="3">
        <f t="shared" si="85"/>
        <v>252</v>
      </c>
      <c r="N305" s="3" t="s">
        <v>415</v>
      </c>
      <c r="O305" s="49" t="s">
        <v>537</v>
      </c>
    </row>
    <row r="306" spans="1:15" ht="45">
      <c r="A306" s="3">
        <f t="shared" si="86"/>
        <v>251</v>
      </c>
      <c r="B306" s="31" t="s">
        <v>172</v>
      </c>
      <c r="C306" s="3"/>
      <c r="D306" s="3"/>
      <c r="E306" s="3"/>
      <c r="F306" s="3"/>
      <c r="G306" s="3">
        <v>30</v>
      </c>
      <c r="H306" s="3"/>
      <c r="I306" s="3"/>
      <c r="J306" s="3"/>
      <c r="K306" s="3"/>
      <c r="L306" s="3"/>
      <c r="M306" s="3">
        <f t="shared" si="85"/>
        <v>30</v>
      </c>
      <c r="N306" s="3" t="s">
        <v>429</v>
      </c>
      <c r="O306" s="49" t="s">
        <v>548</v>
      </c>
    </row>
    <row r="307" spans="1:15" ht="45">
      <c r="A307" s="16">
        <f t="shared" si="86"/>
        <v>252</v>
      </c>
      <c r="B307" s="31" t="s">
        <v>214</v>
      </c>
      <c r="C307" s="16"/>
      <c r="D307" s="16"/>
      <c r="E307" s="16"/>
      <c r="F307" s="16"/>
      <c r="G307" s="16">
        <v>20</v>
      </c>
      <c r="H307" s="16"/>
      <c r="I307" s="16"/>
      <c r="J307" s="16"/>
      <c r="K307" s="16"/>
      <c r="L307" s="16"/>
      <c r="M307" s="16">
        <f t="shared" si="85"/>
        <v>20</v>
      </c>
      <c r="N307" s="3" t="s">
        <v>409</v>
      </c>
      <c r="O307" s="49" t="s">
        <v>549</v>
      </c>
    </row>
    <row r="308" spans="1:15" ht="30">
      <c r="A308" s="16">
        <f t="shared" si="86"/>
        <v>253</v>
      </c>
      <c r="B308" s="31" t="s">
        <v>182</v>
      </c>
      <c r="C308" s="16"/>
      <c r="D308" s="16"/>
      <c r="E308" s="16"/>
      <c r="F308" s="16"/>
      <c r="G308" s="16"/>
      <c r="H308" s="16"/>
      <c r="I308" s="16"/>
      <c r="J308" s="16"/>
      <c r="K308" s="16">
        <v>26</v>
      </c>
      <c r="L308" s="16"/>
      <c r="M308" s="16">
        <f t="shared" si="85"/>
        <v>26</v>
      </c>
      <c r="N308" s="3" t="s">
        <v>415</v>
      </c>
      <c r="O308" s="49" t="s">
        <v>511</v>
      </c>
    </row>
    <row r="309" spans="1:15">
      <c r="A309" s="32">
        <f t="shared" ref="A309:A314" si="87">A308+1</f>
        <v>254</v>
      </c>
      <c r="B309" s="33" t="s">
        <v>345</v>
      </c>
      <c r="C309" s="32"/>
      <c r="D309" s="32"/>
      <c r="E309" s="32"/>
      <c r="F309" s="32"/>
      <c r="G309" s="32"/>
      <c r="H309" s="32"/>
      <c r="I309" s="32"/>
      <c r="J309" s="32"/>
      <c r="K309" s="32">
        <v>20</v>
      </c>
      <c r="L309" s="32"/>
      <c r="M309" s="32">
        <f t="shared" si="85"/>
        <v>20</v>
      </c>
      <c r="N309" s="32" t="s">
        <v>415</v>
      </c>
      <c r="O309" s="51" t="s">
        <v>593</v>
      </c>
    </row>
    <row r="310" spans="1:15">
      <c r="A310" s="32">
        <f t="shared" si="87"/>
        <v>255</v>
      </c>
      <c r="B310" s="33" t="s">
        <v>348</v>
      </c>
      <c r="C310" s="32"/>
      <c r="D310" s="32"/>
      <c r="E310" s="32"/>
      <c r="F310" s="32"/>
      <c r="G310" s="32"/>
      <c r="H310" s="32"/>
      <c r="I310" s="32"/>
      <c r="J310" s="32"/>
      <c r="K310" s="32">
        <v>34</v>
      </c>
      <c r="L310" s="32"/>
      <c r="M310" s="32">
        <f t="shared" si="85"/>
        <v>34</v>
      </c>
      <c r="N310" s="32" t="s">
        <v>415</v>
      </c>
      <c r="O310" s="51" t="s">
        <v>593</v>
      </c>
    </row>
    <row r="311" spans="1:15">
      <c r="A311" s="32">
        <f t="shared" si="87"/>
        <v>256</v>
      </c>
      <c r="B311" s="33" t="s">
        <v>358</v>
      </c>
      <c r="C311" s="32"/>
      <c r="D311" s="32"/>
      <c r="E311" s="32"/>
      <c r="F311" s="32"/>
      <c r="G311" s="32"/>
      <c r="H311" s="32"/>
      <c r="I311" s="32"/>
      <c r="J311" s="32"/>
      <c r="K311" s="32">
        <v>17</v>
      </c>
      <c r="L311" s="32"/>
      <c r="M311" s="32">
        <f t="shared" si="85"/>
        <v>17</v>
      </c>
      <c r="N311" s="32" t="s">
        <v>415</v>
      </c>
      <c r="O311" s="51" t="s">
        <v>593</v>
      </c>
    </row>
    <row r="312" spans="1:15">
      <c r="A312" s="32">
        <f t="shared" si="87"/>
        <v>257</v>
      </c>
      <c r="B312" s="33" t="s">
        <v>334</v>
      </c>
      <c r="C312" s="32"/>
      <c r="D312" s="32"/>
      <c r="E312" s="32"/>
      <c r="F312" s="32"/>
      <c r="G312" s="32"/>
      <c r="H312" s="32"/>
      <c r="I312" s="32"/>
      <c r="J312" s="32"/>
      <c r="K312" s="32">
        <v>29</v>
      </c>
      <c r="L312" s="32"/>
      <c r="M312" s="32">
        <f t="shared" si="85"/>
        <v>29</v>
      </c>
      <c r="N312" s="32" t="s">
        <v>415</v>
      </c>
      <c r="O312" s="51" t="s">
        <v>593</v>
      </c>
    </row>
    <row r="313" spans="1:15">
      <c r="A313" s="32">
        <f t="shared" si="87"/>
        <v>258</v>
      </c>
      <c r="B313" s="33" t="s">
        <v>313</v>
      </c>
      <c r="C313" s="32"/>
      <c r="D313" s="32"/>
      <c r="E313" s="32"/>
      <c r="F313" s="32"/>
      <c r="G313" s="32"/>
      <c r="H313" s="32"/>
      <c r="I313" s="32"/>
      <c r="J313" s="32"/>
      <c r="K313" s="32">
        <v>2</v>
      </c>
      <c r="L313" s="32"/>
      <c r="M313" s="32">
        <f t="shared" si="85"/>
        <v>2</v>
      </c>
      <c r="N313" s="32" t="s">
        <v>415</v>
      </c>
      <c r="O313" s="51" t="s">
        <v>593</v>
      </c>
    </row>
    <row r="314" spans="1:15" ht="30">
      <c r="A314" s="16">
        <f t="shared" si="87"/>
        <v>259</v>
      </c>
      <c r="B314" s="31" t="s">
        <v>296</v>
      </c>
      <c r="C314" s="16"/>
      <c r="D314" s="16"/>
      <c r="E314" s="16"/>
      <c r="F314" s="16"/>
      <c r="G314" s="16"/>
      <c r="H314" s="16"/>
      <c r="I314" s="16"/>
      <c r="J314" s="16"/>
      <c r="K314" s="16">
        <v>20</v>
      </c>
      <c r="L314" s="16"/>
      <c r="M314" s="16">
        <f t="shared" si="85"/>
        <v>20</v>
      </c>
      <c r="N314" s="3" t="s">
        <v>415</v>
      </c>
      <c r="O314" s="49" t="s">
        <v>500</v>
      </c>
    </row>
    <row r="315" spans="1:15">
      <c r="A315" s="55" t="s">
        <v>136</v>
      </c>
      <c r="B315" s="55"/>
      <c r="C315" s="21">
        <f t="shared" ref="C315:L315" si="88">SUM(C300:C314)</f>
        <v>221</v>
      </c>
      <c r="D315" s="21">
        <f t="shared" si="88"/>
        <v>574</v>
      </c>
      <c r="E315" s="21">
        <f t="shared" si="88"/>
        <v>0</v>
      </c>
      <c r="F315" s="21">
        <f t="shared" si="88"/>
        <v>128</v>
      </c>
      <c r="G315" s="21">
        <f t="shared" si="88"/>
        <v>50</v>
      </c>
      <c r="H315" s="21">
        <f t="shared" si="88"/>
        <v>0</v>
      </c>
      <c r="I315" s="21">
        <f t="shared" si="88"/>
        <v>0</v>
      </c>
      <c r="J315" s="21">
        <f t="shared" si="88"/>
        <v>0</v>
      </c>
      <c r="K315" s="21">
        <f t="shared" si="88"/>
        <v>400</v>
      </c>
      <c r="L315" s="21">
        <f t="shared" si="88"/>
        <v>0</v>
      </c>
      <c r="M315" s="21">
        <f t="shared" si="85"/>
        <v>1373</v>
      </c>
      <c r="N315" s="42"/>
      <c r="O315" s="50"/>
    </row>
    <row r="316" spans="1:15">
      <c r="A316" s="55" t="s">
        <v>223</v>
      </c>
      <c r="B316" s="55"/>
      <c r="C316" s="21">
        <f t="shared" ref="C316:L316" si="89">COUNTA(C300:C314)</f>
        <v>1</v>
      </c>
      <c r="D316" s="21">
        <f t="shared" si="89"/>
        <v>2</v>
      </c>
      <c r="E316" s="21">
        <f t="shared" si="89"/>
        <v>0</v>
      </c>
      <c r="F316" s="21">
        <f t="shared" si="89"/>
        <v>1</v>
      </c>
      <c r="G316" s="21">
        <f t="shared" si="89"/>
        <v>2</v>
      </c>
      <c r="H316" s="21">
        <f t="shared" si="89"/>
        <v>0</v>
      </c>
      <c r="I316" s="21">
        <f t="shared" si="89"/>
        <v>0</v>
      </c>
      <c r="J316" s="21">
        <f t="shared" si="89"/>
        <v>0</v>
      </c>
      <c r="K316" s="21">
        <f t="shared" si="89"/>
        <v>9</v>
      </c>
      <c r="L316" s="21">
        <f t="shared" si="89"/>
        <v>0</v>
      </c>
      <c r="M316" s="21">
        <f t="shared" si="85"/>
        <v>15</v>
      </c>
      <c r="N316" s="42"/>
      <c r="O316" s="50"/>
    </row>
    <row r="317" spans="1:15">
      <c r="A317" s="62" t="s">
        <v>95</v>
      </c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14"/>
      <c r="N317" s="43"/>
      <c r="O317" s="48"/>
    </row>
    <row r="318" spans="1:15" ht="45">
      <c r="A318" s="3">
        <f>A314+1</f>
        <v>260</v>
      </c>
      <c r="B318" s="31" t="s">
        <v>268</v>
      </c>
      <c r="C318" s="3"/>
      <c r="D318" s="3"/>
      <c r="E318" s="3"/>
      <c r="F318" s="3"/>
      <c r="G318" s="3"/>
      <c r="H318" s="3"/>
      <c r="I318" s="3"/>
      <c r="J318" s="3"/>
      <c r="K318" s="3">
        <v>54</v>
      </c>
      <c r="L318" s="3"/>
      <c r="M318" s="3">
        <f t="shared" ref="M318:M337" si="90">SUM(C318:K318)</f>
        <v>54</v>
      </c>
      <c r="N318" s="3" t="s">
        <v>415</v>
      </c>
      <c r="O318" s="49" t="s">
        <v>581</v>
      </c>
    </row>
    <row r="319" spans="1:15" ht="45">
      <c r="A319" s="3">
        <f>A318+1</f>
        <v>261</v>
      </c>
      <c r="B319" s="31" t="s">
        <v>96</v>
      </c>
      <c r="C319" s="3"/>
      <c r="D319" s="3"/>
      <c r="E319" s="3"/>
      <c r="F319" s="3"/>
      <c r="G319" s="3"/>
      <c r="H319" s="3"/>
      <c r="I319" s="3">
        <v>10</v>
      </c>
      <c r="J319" s="3"/>
      <c r="K319" s="3"/>
      <c r="L319" s="3"/>
      <c r="M319" s="3">
        <f t="shared" si="90"/>
        <v>10</v>
      </c>
      <c r="N319" s="3" t="s">
        <v>435</v>
      </c>
      <c r="O319" s="49" t="s">
        <v>552</v>
      </c>
    </row>
    <row r="320" spans="1:15" ht="30">
      <c r="A320" s="3">
        <f t="shared" ref="A320:A335" si="91">A319+1</f>
        <v>262</v>
      </c>
      <c r="B320" s="31" t="s">
        <v>97</v>
      </c>
      <c r="C320" s="3"/>
      <c r="D320" s="3"/>
      <c r="E320" s="3"/>
      <c r="F320" s="3"/>
      <c r="G320" s="3"/>
      <c r="H320" s="3"/>
      <c r="I320" s="3"/>
      <c r="J320" s="3"/>
      <c r="K320" s="3">
        <v>25</v>
      </c>
      <c r="L320" s="3"/>
      <c r="M320" s="3">
        <f t="shared" si="90"/>
        <v>25</v>
      </c>
      <c r="N320" s="3" t="s">
        <v>415</v>
      </c>
      <c r="O320" s="49" t="s">
        <v>553</v>
      </c>
    </row>
    <row r="321" spans="1:15" ht="45">
      <c r="A321" s="3">
        <f t="shared" si="91"/>
        <v>263</v>
      </c>
      <c r="B321" s="31" t="s">
        <v>98</v>
      </c>
      <c r="C321" s="3"/>
      <c r="D321" s="3"/>
      <c r="E321" s="3"/>
      <c r="F321" s="3">
        <v>90</v>
      </c>
      <c r="G321" s="3"/>
      <c r="H321" s="3"/>
      <c r="I321" s="3"/>
      <c r="J321" s="3"/>
      <c r="K321" s="3"/>
      <c r="L321" s="3"/>
      <c r="M321" s="3">
        <f t="shared" si="90"/>
        <v>90</v>
      </c>
      <c r="N321" s="3" t="s">
        <v>422</v>
      </c>
      <c r="O321" s="49" t="s">
        <v>573</v>
      </c>
    </row>
    <row r="322" spans="1:15" ht="30">
      <c r="A322" s="3">
        <f t="shared" si="91"/>
        <v>264</v>
      </c>
      <c r="B322" s="31" t="s">
        <v>269</v>
      </c>
      <c r="C322" s="3"/>
      <c r="D322" s="3"/>
      <c r="E322" s="3"/>
      <c r="F322" s="3"/>
      <c r="G322" s="3"/>
      <c r="H322" s="3"/>
      <c r="I322" s="3"/>
      <c r="J322" s="3"/>
      <c r="K322" s="3">
        <v>19</v>
      </c>
      <c r="L322" s="3"/>
      <c r="M322" s="3">
        <f t="shared" si="90"/>
        <v>19</v>
      </c>
      <c r="N322" s="3" t="s">
        <v>415</v>
      </c>
      <c r="O322" s="49" t="s">
        <v>554</v>
      </c>
    </row>
    <row r="323" spans="1:15" ht="45">
      <c r="A323" s="3">
        <f>A322+1</f>
        <v>265</v>
      </c>
      <c r="B323" s="31" t="s">
        <v>99</v>
      </c>
      <c r="C323" s="3"/>
      <c r="D323" s="3"/>
      <c r="E323" s="3"/>
      <c r="F323" s="3"/>
      <c r="G323" s="3">
        <v>10</v>
      </c>
      <c r="H323" s="3"/>
      <c r="I323" s="3"/>
      <c r="J323" s="3"/>
      <c r="K323" s="3"/>
      <c r="L323" s="3"/>
      <c r="M323" s="3">
        <f t="shared" si="90"/>
        <v>10</v>
      </c>
      <c r="N323" s="3" t="s">
        <v>431</v>
      </c>
      <c r="O323" s="49" t="s">
        <v>573</v>
      </c>
    </row>
    <row r="324" spans="1:15" ht="30">
      <c r="A324" s="3">
        <f t="shared" si="91"/>
        <v>266</v>
      </c>
      <c r="B324" s="31" t="s">
        <v>19</v>
      </c>
      <c r="C324" s="3"/>
      <c r="D324" s="3"/>
      <c r="E324" s="3"/>
      <c r="F324" s="3"/>
      <c r="G324" s="3"/>
      <c r="H324" s="3"/>
      <c r="I324" s="3"/>
      <c r="J324" s="3"/>
      <c r="K324" s="3">
        <v>10</v>
      </c>
      <c r="L324" s="3"/>
      <c r="M324" s="3">
        <f t="shared" si="90"/>
        <v>10</v>
      </c>
      <c r="N324" s="3" t="s">
        <v>415</v>
      </c>
      <c r="O324" s="49" t="s">
        <v>555</v>
      </c>
    </row>
    <row r="325" spans="1:15" ht="30">
      <c r="A325" s="3">
        <f t="shared" si="91"/>
        <v>267</v>
      </c>
      <c r="B325" s="31" t="s">
        <v>100</v>
      </c>
      <c r="C325" s="3"/>
      <c r="D325" s="3"/>
      <c r="E325" s="3"/>
      <c r="F325" s="3"/>
      <c r="G325" s="3"/>
      <c r="H325" s="3"/>
      <c r="I325" s="3"/>
      <c r="J325" s="3"/>
      <c r="K325" s="3">
        <v>14</v>
      </c>
      <c r="L325" s="3"/>
      <c r="M325" s="3">
        <f t="shared" si="90"/>
        <v>14</v>
      </c>
      <c r="N325" s="3" t="s">
        <v>415</v>
      </c>
      <c r="O325" s="49" t="s">
        <v>575</v>
      </c>
    </row>
    <row r="326" spans="1:15" ht="30">
      <c r="A326" s="3">
        <f t="shared" si="91"/>
        <v>268</v>
      </c>
      <c r="B326" s="31" t="s">
        <v>270</v>
      </c>
      <c r="C326" s="3"/>
      <c r="D326" s="3"/>
      <c r="E326" s="3"/>
      <c r="F326" s="3"/>
      <c r="G326" s="3"/>
      <c r="H326" s="3"/>
      <c r="I326" s="3"/>
      <c r="J326" s="3"/>
      <c r="K326" s="3">
        <v>123</v>
      </c>
      <c r="L326" s="3"/>
      <c r="M326" s="3">
        <f t="shared" si="90"/>
        <v>123</v>
      </c>
      <c r="N326" s="3" t="s">
        <v>415</v>
      </c>
      <c r="O326" s="49" t="s">
        <v>572</v>
      </c>
    </row>
    <row r="327" spans="1:15" ht="30">
      <c r="A327" s="3">
        <f t="shared" si="91"/>
        <v>269</v>
      </c>
      <c r="B327" s="31" t="s">
        <v>101</v>
      </c>
      <c r="C327" s="3"/>
      <c r="D327" s="3"/>
      <c r="E327" s="3"/>
      <c r="F327" s="3"/>
      <c r="G327" s="3"/>
      <c r="H327" s="3"/>
      <c r="I327" s="3"/>
      <c r="J327" s="3"/>
      <c r="K327" s="3">
        <v>12</v>
      </c>
      <c r="L327" s="3"/>
      <c r="M327" s="3">
        <f t="shared" si="90"/>
        <v>12</v>
      </c>
      <c r="N327" s="3" t="s">
        <v>415</v>
      </c>
      <c r="O327" s="49" t="s">
        <v>575</v>
      </c>
    </row>
    <row r="328" spans="1:15" ht="45">
      <c r="A328" s="3">
        <f t="shared" si="91"/>
        <v>270</v>
      </c>
      <c r="B328" s="31" t="s">
        <v>271</v>
      </c>
      <c r="C328" s="3"/>
      <c r="D328" s="3"/>
      <c r="E328" s="3"/>
      <c r="F328" s="3">
        <v>50</v>
      </c>
      <c r="G328" s="3"/>
      <c r="H328" s="3"/>
      <c r="I328" s="3"/>
      <c r="J328" s="3"/>
      <c r="K328" s="3"/>
      <c r="L328" s="3"/>
      <c r="M328" s="3">
        <f t="shared" si="90"/>
        <v>50</v>
      </c>
      <c r="N328" s="3" t="s">
        <v>410</v>
      </c>
      <c r="O328" s="49" t="s">
        <v>569</v>
      </c>
    </row>
    <row r="329" spans="1:15" ht="45">
      <c r="A329" s="3">
        <f>A328+1</f>
        <v>271</v>
      </c>
      <c r="B329" s="31" t="s">
        <v>264</v>
      </c>
      <c r="C329" s="3"/>
      <c r="D329" s="3"/>
      <c r="E329" s="3">
        <v>248</v>
      </c>
      <c r="F329" s="3"/>
      <c r="G329" s="3"/>
      <c r="H329" s="3"/>
      <c r="I329" s="3"/>
      <c r="J329" s="3"/>
      <c r="K329" s="3"/>
      <c r="L329" s="3"/>
      <c r="M329" s="3">
        <f t="shared" si="90"/>
        <v>248</v>
      </c>
      <c r="N329" s="3" t="s">
        <v>397</v>
      </c>
      <c r="O329" s="49" t="s">
        <v>567</v>
      </c>
    </row>
    <row r="330" spans="1:15" ht="30">
      <c r="A330" s="16">
        <f>A329+1</f>
        <v>272</v>
      </c>
      <c r="B330" s="31" t="s">
        <v>152</v>
      </c>
      <c r="C330" s="16"/>
      <c r="D330" s="16"/>
      <c r="E330" s="16"/>
      <c r="F330" s="16"/>
      <c r="G330" s="16"/>
      <c r="H330" s="16"/>
      <c r="I330" s="16"/>
      <c r="J330" s="16"/>
      <c r="K330" s="16">
        <v>45</v>
      </c>
      <c r="L330" s="16"/>
      <c r="M330" s="16">
        <f t="shared" si="90"/>
        <v>45</v>
      </c>
      <c r="N330" s="3" t="s">
        <v>415</v>
      </c>
      <c r="O330" s="49" t="s">
        <v>553</v>
      </c>
    </row>
    <row r="331" spans="1:15">
      <c r="A331" s="32">
        <f t="shared" si="91"/>
        <v>273</v>
      </c>
      <c r="B331" s="33" t="s">
        <v>151</v>
      </c>
      <c r="C331" s="32"/>
      <c r="D331" s="32"/>
      <c r="E331" s="32"/>
      <c r="F331" s="32"/>
      <c r="G331" s="32"/>
      <c r="H331" s="32"/>
      <c r="I331" s="32"/>
      <c r="J331" s="32"/>
      <c r="K331" s="32">
        <v>48</v>
      </c>
      <c r="L331" s="32"/>
      <c r="M331" s="32">
        <f t="shared" si="90"/>
        <v>48</v>
      </c>
      <c r="N331" s="32" t="s">
        <v>415</v>
      </c>
      <c r="O331" s="51" t="s">
        <v>592</v>
      </c>
    </row>
    <row r="332" spans="1:15">
      <c r="A332" s="32">
        <f>A331+1</f>
        <v>274</v>
      </c>
      <c r="B332" s="33" t="s">
        <v>337</v>
      </c>
      <c r="C332" s="32"/>
      <c r="D332" s="32"/>
      <c r="E332" s="32"/>
      <c r="F332" s="32"/>
      <c r="G332" s="32"/>
      <c r="H332" s="32"/>
      <c r="I332" s="32"/>
      <c r="J332" s="32"/>
      <c r="K332" s="32">
        <v>40</v>
      </c>
      <c r="L332" s="32"/>
      <c r="M332" s="32">
        <f t="shared" si="90"/>
        <v>40</v>
      </c>
      <c r="N332" s="32" t="s">
        <v>415</v>
      </c>
      <c r="O332" s="51" t="s">
        <v>593</v>
      </c>
    </row>
    <row r="333" spans="1:15">
      <c r="A333" s="32">
        <f>A332+1</f>
        <v>275</v>
      </c>
      <c r="B333" s="33" t="s">
        <v>333</v>
      </c>
      <c r="C333" s="32"/>
      <c r="D333" s="32"/>
      <c r="E333" s="32"/>
      <c r="F333" s="32"/>
      <c r="G333" s="32"/>
      <c r="H333" s="32"/>
      <c r="I333" s="32"/>
      <c r="J333" s="32"/>
      <c r="K333" s="32">
        <v>21</v>
      </c>
      <c r="L333" s="32"/>
      <c r="M333" s="32">
        <f t="shared" si="90"/>
        <v>21</v>
      </c>
      <c r="N333" s="32" t="s">
        <v>415</v>
      </c>
      <c r="O333" s="51" t="s">
        <v>593</v>
      </c>
    </row>
    <row r="334" spans="1:15" ht="30">
      <c r="A334" s="16">
        <f>A333+1</f>
        <v>276</v>
      </c>
      <c r="B334" s="31" t="s">
        <v>150</v>
      </c>
      <c r="C334" s="16"/>
      <c r="D334" s="16"/>
      <c r="E334" s="16"/>
      <c r="F334" s="16"/>
      <c r="G334" s="16"/>
      <c r="H334" s="16"/>
      <c r="I334" s="16"/>
      <c r="J334" s="16"/>
      <c r="K334" s="16">
        <v>9</v>
      </c>
      <c r="L334" s="16"/>
      <c r="M334" s="16">
        <f t="shared" si="90"/>
        <v>9</v>
      </c>
      <c r="N334" s="3" t="s">
        <v>415</v>
      </c>
      <c r="O334" s="49" t="s">
        <v>553</v>
      </c>
    </row>
    <row r="335" spans="1:15" ht="45">
      <c r="A335" s="16">
        <f t="shared" si="91"/>
        <v>277</v>
      </c>
      <c r="B335" s="31" t="s">
        <v>472</v>
      </c>
      <c r="C335" s="16"/>
      <c r="D335" s="16"/>
      <c r="E335" s="16"/>
      <c r="F335" s="16"/>
      <c r="G335" s="16"/>
      <c r="H335" s="16"/>
      <c r="I335" s="16"/>
      <c r="J335" s="16"/>
      <c r="K335" s="16">
        <v>36</v>
      </c>
      <c r="L335" s="16"/>
      <c r="M335" s="16">
        <f t="shared" si="90"/>
        <v>36</v>
      </c>
      <c r="N335" s="16" t="s">
        <v>415</v>
      </c>
      <c r="O335" s="46" t="s">
        <v>556</v>
      </c>
    </row>
    <row r="336" spans="1:15">
      <c r="A336" s="55" t="s">
        <v>136</v>
      </c>
      <c r="B336" s="55"/>
      <c r="C336" s="21">
        <f t="shared" ref="C336:L336" si="92">SUM(C318:C335)</f>
        <v>0</v>
      </c>
      <c r="D336" s="21">
        <f t="shared" si="92"/>
        <v>0</v>
      </c>
      <c r="E336" s="21">
        <f t="shared" si="92"/>
        <v>248</v>
      </c>
      <c r="F336" s="21">
        <f t="shared" si="92"/>
        <v>140</v>
      </c>
      <c r="G336" s="21">
        <f t="shared" si="92"/>
        <v>10</v>
      </c>
      <c r="H336" s="21">
        <f t="shared" si="92"/>
        <v>0</v>
      </c>
      <c r="I336" s="21">
        <f t="shared" si="92"/>
        <v>10</v>
      </c>
      <c r="J336" s="21">
        <f t="shared" si="92"/>
        <v>0</v>
      </c>
      <c r="K336" s="21">
        <f t="shared" si="92"/>
        <v>456</v>
      </c>
      <c r="L336" s="21">
        <f t="shared" si="92"/>
        <v>0</v>
      </c>
      <c r="M336" s="21">
        <f t="shared" si="90"/>
        <v>864</v>
      </c>
      <c r="N336" s="42"/>
      <c r="O336" s="50"/>
    </row>
    <row r="337" spans="1:15">
      <c r="A337" s="55" t="s">
        <v>223</v>
      </c>
      <c r="B337" s="55"/>
      <c r="C337" s="21">
        <f t="shared" ref="C337:L337" si="93">COUNTA(C318:C335)</f>
        <v>0</v>
      </c>
      <c r="D337" s="21">
        <f t="shared" si="93"/>
        <v>0</v>
      </c>
      <c r="E337" s="21">
        <f t="shared" si="93"/>
        <v>1</v>
      </c>
      <c r="F337" s="21">
        <f t="shared" si="93"/>
        <v>2</v>
      </c>
      <c r="G337" s="21">
        <f t="shared" si="93"/>
        <v>1</v>
      </c>
      <c r="H337" s="21">
        <f t="shared" si="93"/>
        <v>0</v>
      </c>
      <c r="I337" s="21">
        <f t="shared" si="93"/>
        <v>1</v>
      </c>
      <c r="J337" s="21">
        <f t="shared" si="93"/>
        <v>0</v>
      </c>
      <c r="K337" s="21">
        <f t="shared" si="93"/>
        <v>13</v>
      </c>
      <c r="L337" s="21">
        <f t="shared" si="93"/>
        <v>0</v>
      </c>
      <c r="M337" s="21">
        <f t="shared" si="90"/>
        <v>18</v>
      </c>
      <c r="N337" s="42"/>
      <c r="O337" s="50"/>
    </row>
    <row r="338" spans="1:15">
      <c r="A338" s="62" t="s">
        <v>104</v>
      </c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14"/>
      <c r="N338" s="43"/>
      <c r="O338" s="48"/>
    </row>
    <row r="339" spans="1:15" ht="30">
      <c r="A339" s="3">
        <f>A335+1</f>
        <v>278</v>
      </c>
      <c r="B339" s="31" t="s">
        <v>106</v>
      </c>
      <c r="C339" s="3"/>
      <c r="D339" s="3"/>
      <c r="E339" s="3"/>
      <c r="F339" s="3"/>
      <c r="G339" s="3"/>
      <c r="H339" s="3"/>
      <c r="I339" s="3"/>
      <c r="J339" s="3"/>
      <c r="K339" s="3">
        <v>10</v>
      </c>
      <c r="L339" s="3"/>
      <c r="M339" s="3">
        <f t="shared" ref="M339:M373" si="94">SUM(C339:K339)</f>
        <v>10</v>
      </c>
      <c r="N339" s="3" t="s">
        <v>415</v>
      </c>
      <c r="O339" s="49" t="s">
        <v>577</v>
      </c>
    </row>
    <row r="340" spans="1:15" ht="45">
      <c r="A340" s="3">
        <f t="shared" ref="A340:A371" si="95">A339+1</f>
        <v>279</v>
      </c>
      <c r="B340" s="31" t="s">
        <v>277</v>
      </c>
      <c r="C340" s="3"/>
      <c r="D340" s="3"/>
      <c r="E340" s="3"/>
      <c r="F340" s="3">
        <v>27</v>
      </c>
      <c r="G340" s="3"/>
      <c r="H340" s="3"/>
      <c r="I340" s="3"/>
      <c r="J340" s="3"/>
      <c r="K340" s="3"/>
      <c r="L340" s="3"/>
      <c r="M340" s="3">
        <f t="shared" si="94"/>
        <v>27</v>
      </c>
      <c r="N340" s="3" t="s">
        <v>419</v>
      </c>
      <c r="O340" s="49" t="s">
        <v>570</v>
      </c>
    </row>
    <row r="341" spans="1:15" ht="30">
      <c r="A341" s="3">
        <f t="shared" si="95"/>
        <v>280</v>
      </c>
      <c r="B341" s="31" t="s">
        <v>297</v>
      </c>
      <c r="C341" s="3"/>
      <c r="D341" s="3"/>
      <c r="E341" s="3"/>
      <c r="F341" s="3"/>
      <c r="G341" s="3"/>
      <c r="H341" s="3"/>
      <c r="I341" s="3"/>
      <c r="J341" s="3"/>
      <c r="K341" s="3">
        <v>48</v>
      </c>
      <c r="L341" s="3"/>
      <c r="M341" s="3">
        <f t="shared" si="94"/>
        <v>48</v>
      </c>
      <c r="N341" s="3" t="s">
        <v>415</v>
      </c>
      <c r="O341" s="49" t="s">
        <v>568</v>
      </c>
    </row>
    <row r="342" spans="1:15" ht="45">
      <c r="A342" s="3">
        <f t="shared" si="95"/>
        <v>281</v>
      </c>
      <c r="B342" s="31" t="s">
        <v>107</v>
      </c>
      <c r="C342" s="3"/>
      <c r="D342" s="3"/>
      <c r="E342" s="3"/>
      <c r="F342" s="3">
        <v>31</v>
      </c>
      <c r="G342" s="3"/>
      <c r="H342" s="3"/>
      <c r="I342" s="3"/>
      <c r="J342" s="3"/>
      <c r="K342" s="3"/>
      <c r="L342" s="3"/>
      <c r="M342" s="3">
        <f t="shared" si="94"/>
        <v>31</v>
      </c>
      <c r="N342" s="3" t="s">
        <v>417</v>
      </c>
      <c r="O342" s="49" t="s">
        <v>576</v>
      </c>
    </row>
    <row r="343" spans="1:15" ht="45">
      <c r="A343" s="3">
        <f t="shared" si="95"/>
        <v>282</v>
      </c>
      <c r="B343" s="31" t="s">
        <v>281</v>
      </c>
      <c r="C343" s="3"/>
      <c r="D343" s="3"/>
      <c r="E343" s="3"/>
      <c r="F343" s="3">
        <v>38</v>
      </c>
      <c r="G343" s="3"/>
      <c r="H343" s="3"/>
      <c r="I343" s="3"/>
      <c r="J343" s="3"/>
      <c r="K343" s="3"/>
      <c r="L343" s="3"/>
      <c r="M343" s="3">
        <f t="shared" si="94"/>
        <v>38</v>
      </c>
      <c r="N343" s="3" t="s">
        <v>418</v>
      </c>
      <c r="O343" s="49" t="s">
        <v>570</v>
      </c>
    </row>
    <row r="344" spans="1:15" ht="45">
      <c r="A344" s="3">
        <f t="shared" si="95"/>
        <v>283</v>
      </c>
      <c r="B344" s="31" t="s">
        <v>108</v>
      </c>
      <c r="C344" s="3"/>
      <c r="D344" s="3"/>
      <c r="E344" s="3"/>
      <c r="F344" s="3">
        <v>147</v>
      </c>
      <c r="G344" s="3"/>
      <c r="H344" s="3"/>
      <c r="I344" s="3"/>
      <c r="J344" s="3"/>
      <c r="K344" s="3"/>
      <c r="L344" s="3"/>
      <c r="M344" s="3">
        <f t="shared" si="94"/>
        <v>147</v>
      </c>
      <c r="N344" s="3" t="s">
        <v>426</v>
      </c>
      <c r="O344" s="49" t="s">
        <v>584</v>
      </c>
    </row>
    <row r="345" spans="1:15" ht="45">
      <c r="A345" s="3">
        <f t="shared" si="95"/>
        <v>284</v>
      </c>
      <c r="B345" s="31" t="s">
        <v>273</v>
      </c>
      <c r="C345" s="3"/>
      <c r="D345" s="3"/>
      <c r="E345" s="3"/>
      <c r="F345" s="3">
        <v>46</v>
      </c>
      <c r="G345" s="3"/>
      <c r="H345" s="3"/>
      <c r="I345" s="3"/>
      <c r="J345" s="3"/>
      <c r="K345" s="3"/>
      <c r="L345" s="3"/>
      <c r="M345" s="3">
        <f t="shared" si="94"/>
        <v>46</v>
      </c>
      <c r="N345" s="3" t="s">
        <v>420</v>
      </c>
      <c r="O345" s="49" t="s">
        <v>573</v>
      </c>
    </row>
    <row r="346" spans="1:15" ht="30">
      <c r="A346" s="3">
        <f t="shared" si="95"/>
        <v>285</v>
      </c>
      <c r="B346" s="31" t="s">
        <v>274</v>
      </c>
      <c r="C346" s="3"/>
      <c r="D346" s="3"/>
      <c r="E346" s="3"/>
      <c r="F346" s="3"/>
      <c r="G346" s="3"/>
      <c r="H346" s="3"/>
      <c r="I346" s="3"/>
      <c r="J346" s="3"/>
      <c r="K346" s="3">
        <v>42</v>
      </c>
      <c r="L346" s="3"/>
      <c r="M346" s="3">
        <f t="shared" si="94"/>
        <v>42</v>
      </c>
      <c r="N346" s="3" t="s">
        <v>415</v>
      </c>
      <c r="O346" s="49" t="s">
        <v>555</v>
      </c>
    </row>
    <row r="347" spans="1:15" ht="30">
      <c r="A347" s="3">
        <f t="shared" si="95"/>
        <v>286</v>
      </c>
      <c r="B347" s="31" t="s">
        <v>109</v>
      </c>
      <c r="C347" s="3"/>
      <c r="D347" s="3"/>
      <c r="E347" s="3"/>
      <c r="F347" s="3"/>
      <c r="G347" s="3"/>
      <c r="H347" s="3"/>
      <c r="I347" s="3"/>
      <c r="J347" s="3"/>
      <c r="K347" s="3">
        <v>88</v>
      </c>
      <c r="L347" s="3"/>
      <c r="M347" s="3">
        <f t="shared" si="94"/>
        <v>88</v>
      </c>
      <c r="N347" s="3" t="s">
        <v>415</v>
      </c>
      <c r="O347" s="49" t="s">
        <v>553</v>
      </c>
    </row>
    <row r="348" spans="1:15" ht="30">
      <c r="A348" s="3">
        <f t="shared" si="95"/>
        <v>287</v>
      </c>
      <c r="B348" s="31" t="s">
        <v>307</v>
      </c>
      <c r="C348" s="3"/>
      <c r="D348" s="3"/>
      <c r="E348" s="3"/>
      <c r="F348" s="3"/>
      <c r="G348" s="3"/>
      <c r="H348" s="3"/>
      <c r="I348" s="3"/>
      <c r="J348" s="3"/>
      <c r="K348" s="3">
        <v>68</v>
      </c>
      <c r="L348" s="3"/>
      <c r="M348" s="3">
        <f t="shared" si="94"/>
        <v>68</v>
      </c>
      <c r="N348" s="3" t="s">
        <v>415</v>
      </c>
      <c r="O348" s="49" t="s">
        <v>577</v>
      </c>
    </row>
    <row r="349" spans="1:15" ht="30">
      <c r="A349" s="3">
        <f t="shared" si="95"/>
        <v>288</v>
      </c>
      <c r="B349" s="31" t="s">
        <v>110</v>
      </c>
      <c r="C349" s="3"/>
      <c r="D349" s="3"/>
      <c r="E349" s="3"/>
      <c r="F349" s="3"/>
      <c r="G349" s="3"/>
      <c r="H349" s="3"/>
      <c r="I349" s="3"/>
      <c r="J349" s="3"/>
      <c r="K349" s="3">
        <v>24</v>
      </c>
      <c r="L349" s="3"/>
      <c r="M349" s="3">
        <f t="shared" si="94"/>
        <v>24</v>
      </c>
      <c r="N349" s="3" t="s">
        <v>415</v>
      </c>
      <c r="O349" s="49" t="s">
        <v>555</v>
      </c>
    </row>
    <row r="350" spans="1:15" ht="30">
      <c r="A350" s="3">
        <f t="shared" si="95"/>
        <v>289</v>
      </c>
      <c r="B350" s="31" t="s">
        <v>111</v>
      </c>
      <c r="C350" s="3"/>
      <c r="D350" s="3"/>
      <c r="E350" s="3"/>
      <c r="F350" s="3"/>
      <c r="G350" s="3"/>
      <c r="H350" s="3"/>
      <c r="I350" s="3"/>
      <c r="J350" s="3"/>
      <c r="K350" s="3">
        <v>27</v>
      </c>
      <c r="L350" s="3"/>
      <c r="M350" s="3">
        <f t="shared" si="94"/>
        <v>27</v>
      </c>
      <c r="N350" s="3" t="s">
        <v>415</v>
      </c>
      <c r="O350" s="49" t="s">
        <v>551</v>
      </c>
    </row>
    <row r="351" spans="1:15" ht="30">
      <c r="A351" s="3">
        <f t="shared" si="95"/>
        <v>290</v>
      </c>
      <c r="B351" s="31" t="s">
        <v>112</v>
      </c>
      <c r="C351" s="3"/>
      <c r="D351" s="3"/>
      <c r="E351" s="3"/>
      <c r="F351" s="3"/>
      <c r="G351" s="3"/>
      <c r="H351" s="3"/>
      <c r="I351" s="3"/>
      <c r="J351" s="3"/>
      <c r="K351" s="3">
        <v>50</v>
      </c>
      <c r="L351" s="3"/>
      <c r="M351" s="3">
        <f t="shared" si="94"/>
        <v>50</v>
      </c>
      <c r="N351" s="3" t="s">
        <v>415</v>
      </c>
      <c r="O351" s="49" t="s">
        <v>583</v>
      </c>
    </row>
    <row r="352" spans="1:15" ht="45">
      <c r="A352" s="3">
        <f t="shared" si="95"/>
        <v>291</v>
      </c>
      <c r="B352" s="31" t="s">
        <v>113</v>
      </c>
      <c r="C352" s="3"/>
      <c r="D352" s="3"/>
      <c r="E352" s="3"/>
      <c r="F352" s="3"/>
      <c r="G352" s="3"/>
      <c r="H352" s="3"/>
      <c r="I352" s="3">
        <v>50</v>
      </c>
      <c r="J352" s="3"/>
      <c r="K352" s="3"/>
      <c r="L352" s="3"/>
      <c r="M352" s="3">
        <f t="shared" si="94"/>
        <v>50</v>
      </c>
      <c r="N352" s="3" t="s">
        <v>434</v>
      </c>
      <c r="O352" s="49" t="s">
        <v>569</v>
      </c>
    </row>
    <row r="353" spans="1:15" ht="30">
      <c r="A353" s="3">
        <f t="shared" si="95"/>
        <v>292</v>
      </c>
      <c r="B353" s="31" t="s">
        <v>114</v>
      </c>
      <c r="C353" s="3"/>
      <c r="D353" s="3"/>
      <c r="E353" s="3"/>
      <c r="F353" s="3"/>
      <c r="G353" s="3"/>
      <c r="H353" s="3"/>
      <c r="I353" s="3"/>
      <c r="J353" s="3"/>
      <c r="K353" s="3">
        <v>28</v>
      </c>
      <c r="L353" s="3"/>
      <c r="M353" s="3">
        <f t="shared" si="94"/>
        <v>28</v>
      </c>
      <c r="N353" s="3" t="s">
        <v>415</v>
      </c>
      <c r="O353" s="49" t="s">
        <v>554</v>
      </c>
    </row>
    <row r="354" spans="1:15" ht="30">
      <c r="A354" s="16">
        <f t="shared" si="95"/>
        <v>293</v>
      </c>
      <c r="B354" s="31" t="s">
        <v>159</v>
      </c>
      <c r="C354" s="16"/>
      <c r="D354" s="16"/>
      <c r="E354" s="16"/>
      <c r="F354" s="16"/>
      <c r="G354" s="16"/>
      <c r="H354" s="16"/>
      <c r="I354" s="16"/>
      <c r="J354" s="16"/>
      <c r="K354" s="16">
        <v>16</v>
      </c>
      <c r="L354" s="16"/>
      <c r="M354" s="16">
        <f t="shared" si="94"/>
        <v>16</v>
      </c>
      <c r="N354" s="3" t="s">
        <v>415</v>
      </c>
      <c r="O354" s="49" t="s">
        <v>553</v>
      </c>
    </row>
    <row r="355" spans="1:15" ht="30">
      <c r="A355" s="16">
        <f t="shared" si="95"/>
        <v>294</v>
      </c>
      <c r="B355" s="31" t="s">
        <v>162</v>
      </c>
      <c r="C355" s="16"/>
      <c r="D355" s="16"/>
      <c r="E355" s="16"/>
      <c r="F355" s="16"/>
      <c r="G355" s="16"/>
      <c r="H355" s="16"/>
      <c r="I355" s="16"/>
      <c r="J355" s="16"/>
      <c r="K355" s="16">
        <v>60</v>
      </c>
      <c r="L355" s="16"/>
      <c r="M355" s="16">
        <f t="shared" si="94"/>
        <v>60</v>
      </c>
      <c r="N355" s="3" t="s">
        <v>415</v>
      </c>
      <c r="O355" s="49" t="s">
        <v>553</v>
      </c>
    </row>
    <row r="356" spans="1:15" ht="30">
      <c r="A356" s="16">
        <f t="shared" si="95"/>
        <v>295</v>
      </c>
      <c r="B356" s="31" t="s">
        <v>167</v>
      </c>
      <c r="C356" s="16"/>
      <c r="D356" s="16"/>
      <c r="E356" s="16"/>
      <c r="F356" s="16"/>
      <c r="G356" s="16"/>
      <c r="H356" s="16"/>
      <c r="I356" s="16"/>
      <c r="J356" s="16"/>
      <c r="K356" s="16">
        <v>16</v>
      </c>
      <c r="L356" s="16"/>
      <c r="M356" s="16">
        <f t="shared" si="94"/>
        <v>16</v>
      </c>
      <c r="N356" s="3" t="s">
        <v>415</v>
      </c>
      <c r="O356" s="49" t="s">
        <v>553</v>
      </c>
    </row>
    <row r="357" spans="1:15" ht="30">
      <c r="A357" s="16">
        <f t="shared" si="95"/>
        <v>296</v>
      </c>
      <c r="B357" s="31" t="s">
        <v>168</v>
      </c>
      <c r="C357" s="16"/>
      <c r="D357" s="16"/>
      <c r="E357" s="16"/>
      <c r="F357" s="16"/>
      <c r="G357" s="16"/>
      <c r="H357" s="16"/>
      <c r="I357" s="16"/>
      <c r="J357" s="16"/>
      <c r="K357" s="16">
        <v>16</v>
      </c>
      <c r="L357" s="16"/>
      <c r="M357" s="16">
        <f t="shared" si="94"/>
        <v>16</v>
      </c>
      <c r="N357" s="3" t="s">
        <v>415</v>
      </c>
      <c r="O357" s="49" t="s">
        <v>553</v>
      </c>
    </row>
    <row r="358" spans="1:15" ht="30">
      <c r="A358" s="16">
        <f t="shared" si="95"/>
        <v>297</v>
      </c>
      <c r="B358" s="31" t="s">
        <v>169</v>
      </c>
      <c r="C358" s="16"/>
      <c r="D358" s="16"/>
      <c r="E358" s="16"/>
      <c r="F358" s="16"/>
      <c r="G358" s="16"/>
      <c r="H358" s="16"/>
      <c r="I358" s="16"/>
      <c r="J358" s="16"/>
      <c r="K358" s="16">
        <v>10</v>
      </c>
      <c r="L358" s="16"/>
      <c r="M358" s="16">
        <f t="shared" si="94"/>
        <v>10</v>
      </c>
      <c r="N358" s="3" t="s">
        <v>415</v>
      </c>
      <c r="O358" s="49" t="s">
        <v>553</v>
      </c>
    </row>
    <row r="359" spans="1:15" ht="30">
      <c r="A359" s="16">
        <f t="shared" si="95"/>
        <v>298</v>
      </c>
      <c r="B359" s="31" t="s">
        <v>170</v>
      </c>
      <c r="C359" s="16"/>
      <c r="D359" s="16"/>
      <c r="E359" s="16"/>
      <c r="F359" s="16"/>
      <c r="G359" s="16"/>
      <c r="H359" s="16"/>
      <c r="I359" s="16"/>
      <c r="J359" s="16"/>
      <c r="K359" s="16">
        <v>25</v>
      </c>
      <c r="L359" s="16"/>
      <c r="M359" s="16">
        <f t="shared" si="94"/>
        <v>25</v>
      </c>
      <c r="N359" s="3" t="s">
        <v>415</v>
      </c>
      <c r="O359" s="49" t="s">
        <v>551</v>
      </c>
    </row>
    <row r="360" spans="1:15">
      <c r="A360" s="32">
        <f>A359+1</f>
        <v>299</v>
      </c>
      <c r="B360" s="33" t="s">
        <v>366</v>
      </c>
      <c r="C360" s="32"/>
      <c r="D360" s="32"/>
      <c r="E360" s="32"/>
      <c r="F360" s="32"/>
      <c r="G360" s="32"/>
      <c r="H360" s="32"/>
      <c r="I360" s="32"/>
      <c r="J360" s="32"/>
      <c r="K360" s="32">
        <v>168</v>
      </c>
      <c r="L360" s="32"/>
      <c r="M360" s="32">
        <f t="shared" si="94"/>
        <v>168</v>
      </c>
      <c r="N360" s="32" t="s">
        <v>415</v>
      </c>
      <c r="O360" s="51" t="s">
        <v>593</v>
      </c>
    </row>
    <row r="361" spans="1:15" ht="30">
      <c r="A361" s="16">
        <f>A360+1</f>
        <v>300</v>
      </c>
      <c r="B361" s="31" t="s">
        <v>171</v>
      </c>
      <c r="C361" s="16"/>
      <c r="D361" s="16"/>
      <c r="E361" s="16"/>
      <c r="F361" s="16"/>
      <c r="G361" s="16"/>
      <c r="H361" s="16"/>
      <c r="I361" s="16"/>
      <c r="J361" s="16"/>
      <c r="K361" s="16">
        <v>10</v>
      </c>
      <c r="L361" s="16"/>
      <c r="M361" s="16">
        <f t="shared" si="94"/>
        <v>10</v>
      </c>
      <c r="N361" s="3" t="s">
        <v>415</v>
      </c>
      <c r="O361" s="49" t="s">
        <v>553</v>
      </c>
    </row>
    <row r="362" spans="1:15" ht="30">
      <c r="A362" s="16">
        <f t="shared" si="95"/>
        <v>301</v>
      </c>
      <c r="B362" s="31" t="s">
        <v>154</v>
      </c>
      <c r="C362" s="16"/>
      <c r="D362" s="16"/>
      <c r="E362" s="16"/>
      <c r="F362" s="16"/>
      <c r="G362" s="16"/>
      <c r="H362" s="16"/>
      <c r="I362" s="16"/>
      <c r="J362" s="16"/>
      <c r="K362" s="16">
        <v>20</v>
      </c>
      <c r="L362" s="16"/>
      <c r="M362" s="16">
        <f t="shared" si="94"/>
        <v>20</v>
      </c>
      <c r="N362" s="3" t="s">
        <v>415</v>
      </c>
      <c r="O362" s="49" t="s">
        <v>557</v>
      </c>
    </row>
    <row r="363" spans="1:15">
      <c r="A363" s="32">
        <f>A362+1</f>
        <v>302</v>
      </c>
      <c r="B363" s="33" t="s">
        <v>344</v>
      </c>
      <c r="C363" s="32"/>
      <c r="D363" s="32"/>
      <c r="E363" s="32"/>
      <c r="F363" s="32"/>
      <c r="G363" s="32"/>
      <c r="H363" s="32"/>
      <c r="I363" s="32"/>
      <c r="J363" s="32"/>
      <c r="K363" s="32">
        <v>29</v>
      </c>
      <c r="L363" s="32"/>
      <c r="M363" s="32">
        <f t="shared" si="94"/>
        <v>29</v>
      </c>
      <c r="N363" s="32" t="s">
        <v>415</v>
      </c>
      <c r="O363" s="51" t="s">
        <v>593</v>
      </c>
    </row>
    <row r="364" spans="1:15">
      <c r="A364" s="32">
        <f>A363+1</f>
        <v>303</v>
      </c>
      <c r="B364" s="33" t="s">
        <v>365</v>
      </c>
      <c r="C364" s="32"/>
      <c r="D364" s="32"/>
      <c r="E364" s="32"/>
      <c r="F364" s="32"/>
      <c r="G364" s="32"/>
      <c r="H364" s="32"/>
      <c r="I364" s="32"/>
      <c r="J364" s="32"/>
      <c r="K364" s="32">
        <v>16</v>
      </c>
      <c r="L364" s="32"/>
      <c r="M364" s="32">
        <f t="shared" si="94"/>
        <v>16</v>
      </c>
      <c r="N364" s="32" t="s">
        <v>415</v>
      </c>
      <c r="O364" s="51" t="s">
        <v>593</v>
      </c>
    </row>
    <row r="365" spans="1:15">
      <c r="A365" s="32">
        <f>A364+1</f>
        <v>304</v>
      </c>
      <c r="B365" s="33" t="s">
        <v>305</v>
      </c>
      <c r="C365" s="32"/>
      <c r="D365" s="32"/>
      <c r="E365" s="32"/>
      <c r="F365" s="32"/>
      <c r="G365" s="32"/>
      <c r="H365" s="32"/>
      <c r="I365" s="32"/>
      <c r="J365" s="32"/>
      <c r="K365" s="32">
        <v>16</v>
      </c>
      <c r="L365" s="32"/>
      <c r="M365" s="32">
        <f t="shared" si="94"/>
        <v>16</v>
      </c>
      <c r="N365" s="32" t="s">
        <v>415</v>
      </c>
      <c r="O365" s="51" t="s">
        <v>593</v>
      </c>
    </row>
    <row r="366" spans="1:15" ht="30">
      <c r="A366" s="16">
        <f>A365+1</f>
        <v>305</v>
      </c>
      <c r="B366" s="31" t="s">
        <v>279</v>
      </c>
      <c r="C366" s="16"/>
      <c r="D366" s="16"/>
      <c r="E366" s="16"/>
      <c r="F366" s="16"/>
      <c r="G366" s="16"/>
      <c r="H366" s="16"/>
      <c r="I366" s="16"/>
      <c r="J366" s="16"/>
      <c r="K366" s="16">
        <v>78</v>
      </c>
      <c r="L366" s="16"/>
      <c r="M366" s="16">
        <f t="shared" si="94"/>
        <v>78</v>
      </c>
      <c r="N366" s="3" t="s">
        <v>415</v>
      </c>
      <c r="O366" s="49" t="s">
        <v>571</v>
      </c>
    </row>
    <row r="367" spans="1:15" ht="30">
      <c r="A367" s="16">
        <f t="shared" si="95"/>
        <v>306</v>
      </c>
      <c r="B367" s="31" t="s">
        <v>280</v>
      </c>
      <c r="C367" s="16"/>
      <c r="D367" s="16"/>
      <c r="E367" s="16"/>
      <c r="F367" s="16"/>
      <c r="G367" s="16"/>
      <c r="H367" s="16"/>
      <c r="I367" s="16"/>
      <c r="J367" s="16"/>
      <c r="K367" s="16">
        <v>27</v>
      </c>
      <c r="L367" s="16"/>
      <c r="M367" s="16">
        <f t="shared" si="94"/>
        <v>27</v>
      </c>
      <c r="N367" s="3" t="s">
        <v>415</v>
      </c>
      <c r="O367" s="49" t="s">
        <v>568</v>
      </c>
    </row>
    <row r="368" spans="1:15" ht="45">
      <c r="A368" s="16">
        <f>A367+1</f>
        <v>307</v>
      </c>
      <c r="B368" s="54" t="s">
        <v>558</v>
      </c>
      <c r="C368" s="16">
        <v>39</v>
      </c>
      <c r="D368" s="16"/>
      <c r="E368" s="16"/>
      <c r="F368" s="16"/>
      <c r="G368" s="16"/>
      <c r="H368" s="16"/>
      <c r="I368" s="16"/>
      <c r="J368" s="16"/>
      <c r="K368" s="16"/>
      <c r="L368" s="16"/>
      <c r="M368" s="16">
        <f t="shared" si="94"/>
        <v>39</v>
      </c>
      <c r="N368" s="3" t="s">
        <v>397</v>
      </c>
      <c r="O368" s="49" t="s">
        <v>569</v>
      </c>
    </row>
    <row r="369" spans="1:15" ht="45">
      <c r="A369" s="16">
        <f t="shared" si="95"/>
        <v>308</v>
      </c>
      <c r="B369" s="31" t="s">
        <v>559</v>
      </c>
      <c r="C369" s="16"/>
      <c r="D369" s="16"/>
      <c r="E369" s="16"/>
      <c r="F369" s="16">
        <v>32</v>
      </c>
      <c r="G369" s="16"/>
      <c r="H369" s="16"/>
      <c r="I369" s="16"/>
      <c r="J369" s="16"/>
      <c r="K369" s="16"/>
      <c r="L369" s="16"/>
      <c r="M369" s="16">
        <f t="shared" si="94"/>
        <v>32</v>
      </c>
      <c r="N369" s="3" t="s">
        <v>425</v>
      </c>
      <c r="O369" s="49" t="s">
        <v>585</v>
      </c>
    </row>
    <row r="370" spans="1:15" ht="30">
      <c r="A370" s="16">
        <f t="shared" si="95"/>
        <v>309</v>
      </c>
      <c r="B370" s="31" t="s">
        <v>278</v>
      </c>
      <c r="C370" s="16"/>
      <c r="D370" s="16"/>
      <c r="E370" s="16"/>
      <c r="F370" s="16"/>
      <c r="G370" s="16"/>
      <c r="H370" s="16"/>
      <c r="I370" s="16"/>
      <c r="J370" s="16"/>
      <c r="K370" s="16">
        <v>30</v>
      </c>
      <c r="L370" s="16"/>
      <c r="M370" s="16">
        <f t="shared" si="94"/>
        <v>30</v>
      </c>
      <c r="N370" s="3" t="s">
        <v>415</v>
      </c>
      <c r="O370" s="49" t="s">
        <v>553</v>
      </c>
    </row>
    <row r="371" spans="1:15" ht="45">
      <c r="A371" s="16">
        <f t="shared" si="95"/>
        <v>310</v>
      </c>
      <c r="B371" s="31" t="s">
        <v>560</v>
      </c>
      <c r="C371" s="16"/>
      <c r="D371" s="16">
        <v>195</v>
      </c>
      <c r="E371" s="16"/>
      <c r="F371" s="16"/>
      <c r="G371" s="16"/>
      <c r="H371" s="16"/>
      <c r="I371" s="16"/>
      <c r="J371" s="16"/>
      <c r="K371" s="16"/>
      <c r="L371" s="16"/>
      <c r="M371" s="16">
        <f t="shared" si="94"/>
        <v>195</v>
      </c>
      <c r="N371" s="3" t="s">
        <v>404</v>
      </c>
      <c r="O371" s="49" t="s">
        <v>579</v>
      </c>
    </row>
    <row r="372" spans="1:15">
      <c r="A372" s="55" t="s">
        <v>136</v>
      </c>
      <c r="B372" s="55"/>
      <c r="C372" s="21">
        <f t="shared" ref="C372:L372" si="96">SUM(C339:C371)</f>
        <v>39</v>
      </c>
      <c r="D372" s="21">
        <f t="shared" si="96"/>
        <v>195</v>
      </c>
      <c r="E372" s="21">
        <f t="shared" si="96"/>
        <v>0</v>
      </c>
      <c r="F372" s="21">
        <f t="shared" si="96"/>
        <v>321</v>
      </c>
      <c r="G372" s="21">
        <f t="shared" si="96"/>
        <v>0</v>
      </c>
      <c r="H372" s="21">
        <f t="shared" si="96"/>
        <v>0</v>
      </c>
      <c r="I372" s="21">
        <f t="shared" si="96"/>
        <v>50</v>
      </c>
      <c r="J372" s="21">
        <f t="shared" si="96"/>
        <v>0</v>
      </c>
      <c r="K372" s="21">
        <f t="shared" si="96"/>
        <v>922</v>
      </c>
      <c r="L372" s="21">
        <f t="shared" si="96"/>
        <v>0</v>
      </c>
      <c r="M372" s="21">
        <f t="shared" si="94"/>
        <v>1527</v>
      </c>
      <c r="N372" s="42"/>
      <c r="O372" s="50"/>
    </row>
    <row r="373" spans="1:15">
      <c r="A373" s="55" t="s">
        <v>223</v>
      </c>
      <c r="B373" s="55"/>
      <c r="C373" s="21">
        <f t="shared" ref="C373:L373" si="97">COUNTA(C339:C371)</f>
        <v>1</v>
      </c>
      <c r="D373" s="21">
        <f t="shared" si="97"/>
        <v>1</v>
      </c>
      <c r="E373" s="21">
        <f t="shared" si="97"/>
        <v>0</v>
      </c>
      <c r="F373" s="21">
        <f t="shared" si="97"/>
        <v>6</v>
      </c>
      <c r="G373" s="21">
        <f t="shared" si="97"/>
        <v>0</v>
      </c>
      <c r="H373" s="21">
        <f t="shared" si="97"/>
        <v>0</v>
      </c>
      <c r="I373" s="21">
        <f t="shared" si="97"/>
        <v>1</v>
      </c>
      <c r="J373" s="21">
        <f t="shared" si="97"/>
        <v>0</v>
      </c>
      <c r="K373" s="21">
        <f t="shared" si="97"/>
        <v>24</v>
      </c>
      <c r="L373" s="21">
        <f t="shared" si="97"/>
        <v>0</v>
      </c>
      <c r="M373" s="21">
        <f t="shared" si="94"/>
        <v>33</v>
      </c>
      <c r="N373" s="42"/>
      <c r="O373" s="50"/>
    </row>
    <row r="374" spans="1:15">
      <c r="A374" s="62" t="s">
        <v>115</v>
      </c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14"/>
      <c r="N374" s="43"/>
      <c r="O374" s="48"/>
    </row>
    <row r="375" spans="1:15" ht="30">
      <c r="A375" s="3">
        <f>A371+1</f>
        <v>311</v>
      </c>
      <c r="B375" s="31" t="s">
        <v>116</v>
      </c>
      <c r="C375" s="3"/>
      <c r="D375" s="3"/>
      <c r="E375" s="3"/>
      <c r="F375" s="3"/>
      <c r="G375" s="3"/>
      <c r="H375" s="3"/>
      <c r="I375" s="3"/>
      <c r="J375" s="3"/>
      <c r="K375" s="3">
        <v>33</v>
      </c>
      <c r="L375" s="3"/>
      <c r="M375" s="3">
        <f t="shared" ref="M375:M398" si="98">SUM(C375:K375)</f>
        <v>33</v>
      </c>
      <c r="N375" s="3" t="s">
        <v>415</v>
      </c>
      <c r="O375" s="49" t="s">
        <v>582</v>
      </c>
    </row>
    <row r="376" spans="1:15" ht="30">
      <c r="A376" s="3">
        <f t="shared" ref="A376:A390" si="99">A375+1</f>
        <v>312</v>
      </c>
      <c r="B376" s="31" t="s">
        <v>117</v>
      </c>
      <c r="C376" s="3"/>
      <c r="D376" s="3"/>
      <c r="E376" s="3"/>
      <c r="F376" s="3"/>
      <c r="G376" s="3"/>
      <c r="H376" s="3"/>
      <c r="I376" s="3"/>
      <c r="J376" s="3"/>
      <c r="K376" s="3">
        <v>50</v>
      </c>
      <c r="L376" s="3"/>
      <c r="M376" s="3">
        <f t="shared" si="98"/>
        <v>50</v>
      </c>
      <c r="N376" s="3" t="s">
        <v>415</v>
      </c>
      <c r="O376" s="49" t="s">
        <v>553</v>
      </c>
    </row>
    <row r="377" spans="1:15" ht="45">
      <c r="A377" s="3">
        <f t="shared" si="99"/>
        <v>313</v>
      </c>
      <c r="B377" s="31" t="s">
        <v>118</v>
      </c>
      <c r="C377" s="3"/>
      <c r="D377" s="3">
        <v>202</v>
      </c>
      <c r="E377" s="3"/>
      <c r="F377" s="3"/>
      <c r="G377" s="3"/>
      <c r="H377" s="3"/>
      <c r="I377" s="3"/>
      <c r="J377" s="3"/>
      <c r="K377" s="3"/>
      <c r="L377" s="3"/>
      <c r="M377" s="3">
        <f t="shared" si="98"/>
        <v>202</v>
      </c>
      <c r="N377" s="3" t="s">
        <v>391</v>
      </c>
      <c r="O377" s="49" t="s">
        <v>574</v>
      </c>
    </row>
    <row r="378" spans="1:15" ht="45">
      <c r="A378" s="3">
        <f t="shared" si="99"/>
        <v>314</v>
      </c>
      <c r="B378" s="31" t="s">
        <v>119</v>
      </c>
      <c r="C378" s="3"/>
      <c r="D378" s="3"/>
      <c r="E378" s="3">
        <v>402</v>
      </c>
      <c r="F378" s="3"/>
      <c r="G378" s="3"/>
      <c r="H378" s="3"/>
      <c r="I378" s="3"/>
      <c r="J378" s="3"/>
      <c r="K378" s="3"/>
      <c r="L378" s="3"/>
      <c r="M378" s="3">
        <f t="shared" si="98"/>
        <v>402</v>
      </c>
      <c r="N378" s="3" t="s">
        <v>400</v>
      </c>
      <c r="O378" s="49" t="s">
        <v>569</v>
      </c>
    </row>
    <row r="379" spans="1:15" ht="30">
      <c r="A379" s="3">
        <f t="shared" si="99"/>
        <v>315</v>
      </c>
      <c r="B379" s="31" t="s">
        <v>120</v>
      </c>
      <c r="C379" s="3"/>
      <c r="D379" s="3"/>
      <c r="E379" s="3"/>
      <c r="F379" s="3"/>
      <c r="G379" s="3"/>
      <c r="H379" s="3"/>
      <c r="I379" s="3"/>
      <c r="J379" s="3"/>
      <c r="K379" s="3">
        <v>19</v>
      </c>
      <c r="L379" s="3"/>
      <c r="M379" s="3">
        <f t="shared" si="98"/>
        <v>19</v>
      </c>
      <c r="N379" s="3" t="s">
        <v>415</v>
      </c>
      <c r="O379" s="49" t="s">
        <v>553</v>
      </c>
    </row>
    <row r="380" spans="1:15" ht="45">
      <c r="A380" s="3">
        <f t="shared" si="99"/>
        <v>316</v>
      </c>
      <c r="B380" s="31" t="s">
        <v>121</v>
      </c>
      <c r="C380" s="3"/>
      <c r="D380" s="3"/>
      <c r="E380" s="3"/>
      <c r="F380" s="3"/>
      <c r="G380" s="3"/>
      <c r="H380" s="3"/>
      <c r="I380" s="3">
        <v>33</v>
      </c>
      <c r="J380" s="3"/>
      <c r="K380" s="3"/>
      <c r="L380" s="3"/>
      <c r="M380" s="3">
        <f t="shared" si="98"/>
        <v>33</v>
      </c>
      <c r="N380" s="3" t="s">
        <v>422</v>
      </c>
      <c r="O380" s="49" t="s">
        <v>569</v>
      </c>
    </row>
    <row r="381" spans="1:15" ht="30">
      <c r="A381" s="3">
        <f t="shared" si="99"/>
        <v>317</v>
      </c>
      <c r="B381" s="31" t="s">
        <v>122</v>
      </c>
      <c r="C381" s="3"/>
      <c r="D381" s="3"/>
      <c r="E381" s="3"/>
      <c r="F381" s="3"/>
      <c r="G381" s="3"/>
      <c r="H381" s="3"/>
      <c r="I381" s="3"/>
      <c r="J381" s="3"/>
      <c r="K381" s="3">
        <v>10</v>
      </c>
      <c r="L381" s="3"/>
      <c r="M381" s="3">
        <f t="shared" si="98"/>
        <v>10</v>
      </c>
      <c r="N381" s="3" t="s">
        <v>415</v>
      </c>
      <c r="O381" s="49" t="s">
        <v>553</v>
      </c>
    </row>
    <row r="382" spans="1:15" ht="45">
      <c r="A382" s="3">
        <f t="shared" si="99"/>
        <v>318</v>
      </c>
      <c r="B382" s="31" t="s">
        <v>123</v>
      </c>
      <c r="C382" s="3"/>
      <c r="D382" s="3"/>
      <c r="E382" s="3"/>
      <c r="F382" s="3">
        <v>30</v>
      </c>
      <c r="G382" s="3"/>
      <c r="H382" s="3"/>
      <c r="I382" s="3"/>
      <c r="J382" s="3"/>
      <c r="K382" s="3"/>
      <c r="L382" s="3"/>
      <c r="M382" s="3">
        <f t="shared" si="98"/>
        <v>30</v>
      </c>
      <c r="N382" s="3" t="s">
        <v>415</v>
      </c>
      <c r="O382" s="49" t="s">
        <v>569</v>
      </c>
    </row>
    <row r="383" spans="1:15" ht="30">
      <c r="A383" s="7">
        <f>A382+1</f>
        <v>319</v>
      </c>
      <c r="B383" s="31" t="s">
        <v>124</v>
      </c>
      <c r="C383" s="7"/>
      <c r="D383" s="7"/>
      <c r="E383" s="7"/>
      <c r="F383" s="7"/>
      <c r="G383" s="7"/>
      <c r="H383" s="7"/>
      <c r="I383" s="7"/>
      <c r="J383" s="7"/>
      <c r="K383" s="7">
        <v>48</v>
      </c>
      <c r="L383" s="7"/>
      <c r="M383" s="7">
        <f t="shared" si="98"/>
        <v>48</v>
      </c>
      <c r="N383" s="3" t="s">
        <v>415</v>
      </c>
      <c r="O383" s="49" t="s">
        <v>577</v>
      </c>
    </row>
    <row r="384" spans="1:15" ht="30">
      <c r="A384" s="16">
        <f t="shared" si="99"/>
        <v>320</v>
      </c>
      <c r="B384" s="31" t="s">
        <v>298</v>
      </c>
      <c r="C384" s="16"/>
      <c r="D384" s="16"/>
      <c r="E384" s="16"/>
      <c r="F384" s="16"/>
      <c r="G384" s="16"/>
      <c r="H384" s="16"/>
      <c r="I384" s="16"/>
      <c r="J384" s="16"/>
      <c r="K384" s="16">
        <v>46</v>
      </c>
      <c r="L384" s="16"/>
      <c r="M384" s="16">
        <f t="shared" si="98"/>
        <v>46</v>
      </c>
      <c r="N384" s="3" t="s">
        <v>415</v>
      </c>
      <c r="O384" s="49" t="s">
        <v>553</v>
      </c>
    </row>
    <row r="385" spans="1:15" ht="45">
      <c r="A385" s="16">
        <f t="shared" si="99"/>
        <v>321</v>
      </c>
      <c r="B385" s="31" t="s">
        <v>163</v>
      </c>
      <c r="C385" s="16"/>
      <c r="D385" s="16"/>
      <c r="E385" s="16"/>
      <c r="F385" s="16"/>
      <c r="G385" s="16"/>
      <c r="H385" s="16"/>
      <c r="I385" s="16"/>
      <c r="J385" s="16"/>
      <c r="K385" s="16">
        <v>0</v>
      </c>
      <c r="L385" s="16"/>
      <c r="M385" s="16">
        <f t="shared" si="98"/>
        <v>0</v>
      </c>
      <c r="N385" s="16" t="s">
        <v>415</v>
      </c>
      <c r="O385" s="46" t="s">
        <v>591</v>
      </c>
    </row>
    <row r="386" spans="1:15" ht="45">
      <c r="A386" s="16">
        <f t="shared" si="99"/>
        <v>322</v>
      </c>
      <c r="B386" s="31" t="s">
        <v>289</v>
      </c>
      <c r="C386" s="16"/>
      <c r="D386" s="16"/>
      <c r="E386" s="16"/>
      <c r="F386" s="16">
        <v>40</v>
      </c>
      <c r="G386" s="16"/>
      <c r="H386" s="16"/>
      <c r="I386" s="16"/>
      <c r="J386" s="16"/>
      <c r="K386" s="16"/>
      <c r="L386" s="16"/>
      <c r="M386" s="16">
        <f t="shared" si="98"/>
        <v>40</v>
      </c>
      <c r="N386" s="3" t="s">
        <v>424</v>
      </c>
      <c r="O386" s="49" t="s">
        <v>561</v>
      </c>
    </row>
    <row r="387" spans="1:15" ht="45">
      <c r="A387" s="16">
        <f t="shared" si="99"/>
        <v>323</v>
      </c>
      <c r="B387" s="31" t="s">
        <v>153</v>
      </c>
      <c r="C387" s="16">
        <v>303</v>
      </c>
      <c r="D387" s="16"/>
      <c r="E387" s="16"/>
      <c r="F387" s="16"/>
      <c r="G387" s="16"/>
      <c r="H387" s="16"/>
      <c r="I387" s="16"/>
      <c r="J387" s="16"/>
      <c r="K387" s="16"/>
      <c r="L387" s="16"/>
      <c r="M387" s="16">
        <f t="shared" si="98"/>
        <v>303</v>
      </c>
      <c r="N387" s="3" t="s">
        <v>390</v>
      </c>
      <c r="O387" s="49" t="s">
        <v>567</v>
      </c>
    </row>
    <row r="388" spans="1:15" ht="30">
      <c r="A388" s="16">
        <f t="shared" si="99"/>
        <v>324</v>
      </c>
      <c r="B388" s="31" t="s">
        <v>275</v>
      </c>
      <c r="C388" s="16"/>
      <c r="D388" s="16"/>
      <c r="E388" s="16"/>
      <c r="F388" s="16"/>
      <c r="G388" s="16"/>
      <c r="H388" s="16"/>
      <c r="I388" s="16"/>
      <c r="J388" s="16"/>
      <c r="K388" s="16">
        <v>30</v>
      </c>
      <c r="L388" s="16"/>
      <c r="M388" s="16">
        <f t="shared" si="98"/>
        <v>30</v>
      </c>
      <c r="N388" s="3" t="s">
        <v>415</v>
      </c>
      <c r="O388" s="49" t="s">
        <v>553</v>
      </c>
    </row>
    <row r="389" spans="1:15" ht="30">
      <c r="A389" s="16">
        <f t="shared" si="99"/>
        <v>325</v>
      </c>
      <c r="B389" s="31" t="s">
        <v>160</v>
      </c>
      <c r="C389" s="16"/>
      <c r="D389" s="16"/>
      <c r="E389" s="16"/>
      <c r="F389" s="16"/>
      <c r="G389" s="16"/>
      <c r="H389" s="16"/>
      <c r="I389" s="16"/>
      <c r="J389" s="16"/>
      <c r="K389" s="16">
        <v>29</v>
      </c>
      <c r="L389" s="16"/>
      <c r="M389" s="16">
        <f t="shared" si="98"/>
        <v>29</v>
      </c>
      <c r="N389" s="3" t="s">
        <v>415</v>
      </c>
      <c r="O389" s="49" t="s">
        <v>553</v>
      </c>
    </row>
    <row r="390" spans="1:15" ht="45">
      <c r="A390" s="16">
        <f t="shared" si="99"/>
        <v>326</v>
      </c>
      <c r="B390" s="31" t="s">
        <v>161</v>
      </c>
      <c r="C390" s="16"/>
      <c r="D390" s="16"/>
      <c r="E390" s="16"/>
      <c r="F390" s="16"/>
      <c r="G390" s="16"/>
      <c r="H390" s="16"/>
      <c r="I390" s="16"/>
      <c r="J390" s="16"/>
      <c r="K390" s="16">
        <v>51</v>
      </c>
      <c r="L390" s="16"/>
      <c r="M390" s="16">
        <f t="shared" si="98"/>
        <v>51</v>
      </c>
      <c r="N390" s="3" t="s">
        <v>415</v>
      </c>
      <c r="O390" s="49" t="s">
        <v>561</v>
      </c>
    </row>
    <row r="391" spans="1:15">
      <c r="A391" s="32">
        <f>A390+1</f>
        <v>327</v>
      </c>
      <c r="B391" s="33" t="s">
        <v>367</v>
      </c>
      <c r="C391" s="32"/>
      <c r="D391" s="32"/>
      <c r="E391" s="32"/>
      <c r="F391" s="32"/>
      <c r="G391" s="32"/>
      <c r="H391" s="32"/>
      <c r="I391" s="32"/>
      <c r="J391" s="32"/>
      <c r="K391" s="32">
        <v>49</v>
      </c>
      <c r="L391" s="32"/>
      <c r="M391" s="32">
        <f t="shared" si="98"/>
        <v>49</v>
      </c>
      <c r="N391" s="32" t="s">
        <v>415</v>
      </c>
      <c r="O391" s="51" t="s">
        <v>593</v>
      </c>
    </row>
    <row r="392" spans="1:15" ht="30">
      <c r="A392" s="16">
        <f>A391+1</f>
        <v>328</v>
      </c>
      <c r="B392" s="31" t="s">
        <v>299</v>
      </c>
      <c r="C392" s="16"/>
      <c r="D392" s="16"/>
      <c r="E392" s="16"/>
      <c r="F392" s="16"/>
      <c r="G392" s="16"/>
      <c r="H392" s="16"/>
      <c r="I392" s="16"/>
      <c r="J392" s="16"/>
      <c r="K392" s="16">
        <v>39</v>
      </c>
      <c r="L392" s="16"/>
      <c r="M392" s="16">
        <f t="shared" si="98"/>
        <v>39</v>
      </c>
      <c r="N392" s="3" t="s">
        <v>415</v>
      </c>
      <c r="O392" s="49" t="s">
        <v>551</v>
      </c>
    </row>
    <row r="393" spans="1:15" ht="30">
      <c r="A393" s="16">
        <f>A392+1</f>
        <v>329</v>
      </c>
      <c r="B393" s="31" t="s">
        <v>321</v>
      </c>
      <c r="C393" s="16"/>
      <c r="D393" s="16"/>
      <c r="E393" s="16"/>
      <c r="F393" s="16"/>
      <c r="G393" s="16"/>
      <c r="H393" s="16"/>
      <c r="I393" s="16"/>
      <c r="J393" s="16"/>
      <c r="K393" s="16">
        <v>24</v>
      </c>
      <c r="L393" s="16"/>
      <c r="M393" s="16">
        <f t="shared" si="98"/>
        <v>24</v>
      </c>
      <c r="N393" s="3" t="s">
        <v>415</v>
      </c>
      <c r="O393" s="49" t="s">
        <v>580</v>
      </c>
    </row>
    <row r="394" spans="1:15" ht="45">
      <c r="A394" s="16">
        <f>A393+1</f>
        <v>330</v>
      </c>
      <c r="B394" s="31" t="s">
        <v>265</v>
      </c>
      <c r="C394" s="16"/>
      <c r="D394" s="16">
        <v>326</v>
      </c>
      <c r="E394" s="16"/>
      <c r="F394" s="16"/>
      <c r="G394" s="16"/>
      <c r="H394" s="16"/>
      <c r="I394" s="16"/>
      <c r="J394" s="16"/>
      <c r="K394" s="16"/>
      <c r="L394" s="16"/>
      <c r="M394" s="16">
        <f>SUM(C394:K394)</f>
        <v>326</v>
      </c>
      <c r="N394" s="3" t="s">
        <v>405</v>
      </c>
      <c r="O394" s="49" t="s">
        <v>569</v>
      </c>
    </row>
    <row r="395" spans="1:15">
      <c r="A395" s="32">
        <f>A394+1</f>
        <v>331</v>
      </c>
      <c r="B395" s="33" t="s">
        <v>586</v>
      </c>
      <c r="C395" s="32"/>
      <c r="D395" s="32"/>
      <c r="E395" s="32"/>
      <c r="F395" s="32"/>
      <c r="G395" s="32"/>
      <c r="H395" s="32"/>
      <c r="I395" s="32"/>
      <c r="J395" s="32"/>
      <c r="K395" s="32">
        <v>0</v>
      </c>
      <c r="L395" s="32"/>
      <c r="M395" s="32">
        <f>SUM(C395:K395)</f>
        <v>0</v>
      </c>
      <c r="N395" s="32"/>
      <c r="O395" s="51" t="s">
        <v>533</v>
      </c>
    </row>
    <row r="396" spans="1:15">
      <c r="A396" s="32">
        <f>A395+1</f>
        <v>332</v>
      </c>
      <c r="B396" s="33" t="s">
        <v>587</v>
      </c>
      <c r="C396" s="32"/>
      <c r="D396" s="32"/>
      <c r="E396" s="32"/>
      <c r="F396" s="32"/>
      <c r="G396" s="32"/>
      <c r="H396" s="32"/>
      <c r="I396" s="32"/>
      <c r="J396" s="32"/>
      <c r="K396" s="32">
        <v>0</v>
      </c>
      <c r="L396" s="32"/>
      <c r="M396" s="32">
        <f t="shared" si="98"/>
        <v>0</v>
      </c>
      <c r="N396" s="32"/>
      <c r="O396" s="51" t="s">
        <v>533</v>
      </c>
    </row>
    <row r="397" spans="1:15">
      <c r="A397" s="55" t="s">
        <v>136</v>
      </c>
      <c r="B397" s="55"/>
      <c r="C397" s="21">
        <f t="shared" ref="C397:L397" si="100">SUM(C375:C396)</f>
        <v>303</v>
      </c>
      <c r="D397" s="21">
        <f t="shared" si="100"/>
        <v>528</v>
      </c>
      <c r="E397" s="21">
        <f t="shared" si="100"/>
        <v>402</v>
      </c>
      <c r="F397" s="21">
        <f t="shared" si="100"/>
        <v>70</v>
      </c>
      <c r="G397" s="21">
        <f t="shared" si="100"/>
        <v>0</v>
      </c>
      <c r="H397" s="21">
        <f t="shared" si="100"/>
        <v>0</v>
      </c>
      <c r="I397" s="21">
        <f t="shared" si="100"/>
        <v>33</v>
      </c>
      <c r="J397" s="21">
        <f t="shared" si="100"/>
        <v>0</v>
      </c>
      <c r="K397" s="21">
        <f t="shared" si="100"/>
        <v>428</v>
      </c>
      <c r="L397" s="21">
        <f t="shared" si="100"/>
        <v>0</v>
      </c>
      <c r="M397" s="21">
        <f t="shared" si="98"/>
        <v>1764</v>
      </c>
      <c r="N397" s="42"/>
      <c r="O397" s="50"/>
    </row>
    <row r="398" spans="1:15">
      <c r="A398" s="55" t="s">
        <v>223</v>
      </c>
      <c r="B398" s="55"/>
      <c r="C398" s="21">
        <f t="shared" ref="C398:L398" si="101">COUNTA(C375:C396)</f>
        <v>1</v>
      </c>
      <c r="D398" s="21">
        <f t="shared" si="101"/>
        <v>2</v>
      </c>
      <c r="E398" s="21">
        <f t="shared" si="101"/>
        <v>1</v>
      </c>
      <c r="F398" s="21">
        <f t="shared" si="101"/>
        <v>2</v>
      </c>
      <c r="G398" s="21">
        <f t="shared" si="101"/>
        <v>0</v>
      </c>
      <c r="H398" s="21">
        <f t="shared" si="101"/>
        <v>0</v>
      </c>
      <c r="I398" s="21">
        <f t="shared" si="101"/>
        <v>1</v>
      </c>
      <c r="J398" s="21">
        <f t="shared" si="101"/>
        <v>0</v>
      </c>
      <c r="K398" s="21">
        <f t="shared" si="101"/>
        <v>15</v>
      </c>
      <c r="L398" s="21">
        <f t="shared" si="101"/>
        <v>0</v>
      </c>
      <c r="M398" s="21">
        <f t="shared" si="98"/>
        <v>22</v>
      </c>
      <c r="N398" s="42"/>
      <c r="O398" s="50"/>
    </row>
    <row r="399" spans="1:15">
      <c r="A399" s="62" t="s">
        <v>125</v>
      </c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14"/>
      <c r="N399" s="43"/>
      <c r="O399" s="48"/>
    </row>
    <row r="400" spans="1:15" ht="45">
      <c r="A400" s="3">
        <f>A396+1</f>
        <v>333</v>
      </c>
      <c r="B400" s="31" t="s">
        <v>88</v>
      </c>
      <c r="C400" s="3"/>
      <c r="D400" s="3"/>
      <c r="E400" s="3">
        <v>100</v>
      </c>
      <c r="F400" s="3"/>
      <c r="G400" s="3"/>
      <c r="H400" s="3"/>
      <c r="I400" s="3"/>
      <c r="J400" s="3"/>
      <c r="K400" s="3"/>
      <c r="L400" s="3"/>
      <c r="M400" s="3">
        <f t="shared" ref="M400:M409" si="102">SUM(C400:K400)</f>
        <v>100</v>
      </c>
      <c r="N400" s="3" t="s">
        <v>413</v>
      </c>
      <c r="O400" s="49" t="s">
        <v>574</v>
      </c>
    </row>
    <row r="401" spans="1:15" ht="30">
      <c r="A401" s="3">
        <f t="shared" ref="A401:A407" si="103">A400+1</f>
        <v>334</v>
      </c>
      <c r="B401" s="31" t="s">
        <v>126</v>
      </c>
      <c r="C401" s="3"/>
      <c r="D401" s="3"/>
      <c r="E401" s="3"/>
      <c r="F401" s="3"/>
      <c r="G401" s="3"/>
      <c r="H401" s="3"/>
      <c r="I401" s="3"/>
      <c r="J401" s="3"/>
      <c r="K401" s="3">
        <v>8</v>
      </c>
      <c r="L401" s="3"/>
      <c r="M401" s="3">
        <f t="shared" si="102"/>
        <v>8</v>
      </c>
      <c r="N401" s="3" t="s">
        <v>415</v>
      </c>
      <c r="O401" s="49" t="s">
        <v>568</v>
      </c>
    </row>
    <row r="402" spans="1:15" ht="30">
      <c r="A402" s="7">
        <f t="shared" si="103"/>
        <v>335</v>
      </c>
      <c r="B402" s="31" t="s">
        <v>272</v>
      </c>
      <c r="C402" s="7"/>
      <c r="D402" s="7"/>
      <c r="E402" s="7"/>
      <c r="F402" s="7"/>
      <c r="G402" s="7"/>
      <c r="H402" s="7"/>
      <c r="I402" s="7"/>
      <c r="J402" s="7"/>
      <c r="K402" s="7">
        <v>10</v>
      </c>
      <c r="L402" s="7"/>
      <c r="M402" s="7">
        <f t="shared" si="102"/>
        <v>10</v>
      </c>
      <c r="N402" s="3" t="s">
        <v>415</v>
      </c>
      <c r="O402" s="49" t="s">
        <v>551</v>
      </c>
    </row>
    <row r="403" spans="1:15" ht="30">
      <c r="A403" s="16">
        <f t="shared" si="103"/>
        <v>336</v>
      </c>
      <c r="B403" s="31" t="s">
        <v>156</v>
      </c>
      <c r="C403" s="16"/>
      <c r="D403" s="16"/>
      <c r="E403" s="16"/>
      <c r="F403" s="16"/>
      <c r="G403" s="16"/>
      <c r="H403" s="16"/>
      <c r="I403" s="16"/>
      <c r="J403" s="16"/>
      <c r="K403" s="16">
        <v>10</v>
      </c>
      <c r="L403" s="16"/>
      <c r="M403" s="16">
        <f t="shared" si="102"/>
        <v>10</v>
      </c>
      <c r="N403" s="3" t="s">
        <v>415</v>
      </c>
      <c r="O403" s="49" t="s">
        <v>553</v>
      </c>
    </row>
    <row r="404" spans="1:15">
      <c r="A404" s="32">
        <f t="shared" si="103"/>
        <v>337</v>
      </c>
      <c r="B404" s="33" t="s">
        <v>320</v>
      </c>
      <c r="C404" s="32"/>
      <c r="D404" s="32"/>
      <c r="E404" s="32"/>
      <c r="F404" s="32"/>
      <c r="G404" s="32"/>
      <c r="H404" s="32"/>
      <c r="I404" s="32"/>
      <c r="J404" s="32"/>
      <c r="K404" s="32">
        <v>6</v>
      </c>
      <c r="L404" s="32"/>
      <c r="M404" s="32">
        <f t="shared" si="102"/>
        <v>6</v>
      </c>
      <c r="N404" s="32" t="s">
        <v>415</v>
      </c>
      <c r="O404" s="51" t="s">
        <v>593</v>
      </c>
    </row>
    <row r="405" spans="1:15" ht="30">
      <c r="A405" s="16">
        <f t="shared" si="103"/>
        <v>338</v>
      </c>
      <c r="B405" s="31" t="s">
        <v>342</v>
      </c>
      <c r="C405" s="16"/>
      <c r="D405" s="16"/>
      <c r="E405" s="16"/>
      <c r="F405" s="16"/>
      <c r="G405" s="16"/>
      <c r="H405" s="16"/>
      <c r="I405" s="16"/>
      <c r="J405" s="16"/>
      <c r="K405" s="16">
        <v>22</v>
      </c>
      <c r="L405" s="16"/>
      <c r="M405" s="16">
        <f t="shared" si="102"/>
        <v>22</v>
      </c>
      <c r="N405" s="3" t="s">
        <v>415</v>
      </c>
      <c r="O405" s="49" t="s">
        <v>580</v>
      </c>
    </row>
    <row r="406" spans="1:15">
      <c r="A406" s="32">
        <f t="shared" si="103"/>
        <v>339</v>
      </c>
      <c r="B406" s="33" t="s">
        <v>343</v>
      </c>
      <c r="C406" s="32"/>
      <c r="D406" s="32"/>
      <c r="E406" s="32"/>
      <c r="F406" s="32"/>
      <c r="G406" s="32"/>
      <c r="H406" s="32"/>
      <c r="I406" s="32"/>
      <c r="J406" s="32"/>
      <c r="K406" s="32">
        <v>22</v>
      </c>
      <c r="L406" s="32"/>
      <c r="M406" s="32">
        <f t="shared" si="102"/>
        <v>22</v>
      </c>
      <c r="N406" s="32" t="s">
        <v>415</v>
      </c>
      <c r="O406" s="51" t="s">
        <v>593</v>
      </c>
    </row>
    <row r="407" spans="1:15" ht="30">
      <c r="A407" s="16">
        <f t="shared" si="103"/>
        <v>340</v>
      </c>
      <c r="B407" s="31" t="s">
        <v>155</v>
      </c>
      <c r="C407" s="16"/>
      <c r="D407" s="16"/>
      <c r="E407" s="16"/>
      <c r="F407" s="16"/>
      <c r="G407" s="16"/>
      <c r="H407" s="16"/>
      <c r="I407" s="16"/>
      <c r="J407" s="16"/>
      <c r="K407" s="16">
        <v>12</v>
      </c>
      <c r="L407" s="16"/>
      <c r="M407" s="16">
        <f t="shared" si="102"/>
        <v>12</v>
      </c>
      <c r="N407" s="3" t="s">
        <v>415</v>
      </c>
      <c r="O407" s="49" t="s">
        <v>553</v>
      </c>
    </row>
    <row r="408" spans="1:15">
      <c r="A408" s="55" t="s">
        <v>136</v>
      </c>
      <c r="B408" s="55"/>
      <c r="C408" s="21">
        <f t="shared" ref="C408:L408" si="104">SUM(C400:C407)</f>
        <v>0</v>
      </c>
      <c r="D408" s="21">
        <f t="shared" si="104"/>
        <v>0</v>
      </c>
      <c r="E408" s="21">
        <f t="shared" si="104"/>
        <v>100</v>
      </c>
      <c r="F408" s="21">
        <f t="shared" si="104"/>
        <v>0</v>
      </c>
      <c r="G408" s="21">
        <f t="shared" si="104"/>
        <v>0</v>
      </c>
      <c r="H408" s="21">
        <f t="shared" si="104"/>
        <v>0</v>
      </c>
      <c r="I408" s="21">
        <f t="shared" si="104"/>
        <v>0</v>
      </c>
      <c r="J408" s="21">
        <f t="shared" si="104"/>
        <v>0</v>
      </c>
      <c r="K408" s="21">
        <f t="shared" si="104"/>
        <v>90</v>
      </c>
      <c r="L408" s="21">
        <f t="shared" si="104"/>
        <v>0</v>
      </c>
      <c r="M408" s="21">
        <f t="shared" si="102"/>
        <v>190</v>
      </c>
      <c r="N408" s="42"/>
      <c r="O408" s="50"/>
    </row>
    <row r="409" spans="1:15">
      <c r="A409" s="55" t="s">
        <v>223</v>
      </c>
      <c r="B409" s="55"/>
      <c r="C409" s="21">
        <f t="shared" ref="C409:L409" si="105">COUNTA(C400:C407)</f>
        <v>0</v>
      </c>
      <c r="D409" s="21">
        <f t="shared" si="105"/>
        <v>0</v>
      </c>
      <c r="E409" s="21">
        <f t="shared" si="105"/>
        <v>1</v>
      </c>
      <c r="F409" s="21">
        <f t="shared" si="105"/>
        <v>0</v>
      </c>
      <c r="G409" s="21">
        <f t="shared" si="105"/>
        <v>0</v>
      </c>
      <c r="H409" s="21">
        <f t="shared" si="105"/>
        <v>0</v>
      </c>
      <c r="I409" s="21">
        <f t="shared" si="105"/>
        <v>0</v>
      </c>
      <c r="J409" s="21">
        <f t="shared" si="105"/>
        <v>0</v>
      </c>
      <c r="K409" s="21">
        <f t="shared" si="105"/>
        <v>7</v>
      </c>
      <c r="L409" s="21">
        <f t="shared" si="105"/>
        <v>0</v>
      </c>
      <c r="M409" s="21">
        <f t="shared" si="102"/>
        <v>8</v>
      </c>
      <c r="N409" s="42"/>
      <c r="O409" s="50"/>
    </row>
    <row r="410" spans="1:15">
      <c r="A410" s="62" t="s">
        <v>127</v>
      </c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14"/>
      <c r="N410" s="43"/>
      <c r="O410" s="48"/>
    </row>
    <row r="411" spans="1:15" ht="30">
      <c r="A411" s="3">
        <f>A407+1</f>
        <v>341</v>
      </c>
      <c r="B411" s="31" t="s">
        <v>128</v>
      </c>
      <c r="C411" s="3"/>
      <c r="D411" s="3"/>
      <c r="E411" s="3"/>
      <c r="F411" s="3"/>
      <c r="G411" s="3"/>
      <c r="H411" s="3"/>
      <c r="I411" s="3"/>
      <c r="J411" s="3"/>
      <c r="K411" s="3">
        <v>24</v>
      </c>
      <c r="L411" s="3"/>
      <c r="M411" s="3">
        <f t="shared" ref="M411:M430" si="106">SUM(C411:K411)</f>
        <v>24</v>
      </c>
      <c r="N411" s="3" t="s">
        <v>415</v>
      </c>
      <c r="O411" s="49" t="s">
        <v>577</v>
      </c>
    </row>
    <row r="412" spans="1:15" ht="30">
      <c r="A412" s="3">
        <f>A411+1</f>
        <v>342</v>
      </c>
      <c r="B412" s="31" t="s">
        <v>129</v>
      </c>
      <c r="C412" s="3"/>
      <c r="D412" s="3"/>
      <c r="E412" s="3"/>
      <c r="F412" s="3"/>
      <c r="G412" s="3"/>
      <c r="H412" s="3"/>
      <c r="I412" s="3"/>
      <c r="J412" s="3"/>
      <c r="K412" s="3">
        <v>20</v>
      </c>
      <c r="L412" s="3"/>
      <c r="M412" s="3">
        <f t="shared" si="106"/>
        <v>20</v>
      </c>
      <c r="N412" s="3" t="s">
        <v>415</v>
      </c>
      <c r="O412" s="49" t="s">
        <v>553</v>
      </c>
    </row>
    <row r="413" spans="1:15" ht="30">
      <c r="A413" s="3">
        <f>A412+1</f>
        <v>343</v>
      </c>
      <c r="B413" s="31" t="s">
        <v>130</v>
      </c>
      <c r="C413" s="3"/>
      <c r="D413" s="3"/>
      <c r="E413" s="3"/>
      <c r="F413" s="3"/>
      <c r="G413" s="3"/>
      <c r="H413" s="3"/>
      <c r="I413" s="3"/>
      <c r="J413" s="3"/>
      <c r="K413" s="3">
        <v>23</v>
      </c>
      <c r="L413" s="3"/>
      <c r="M413" s="3">
        <f t="shared" si="106"/>
        <v>23</v>
      </c>
      <c r="N413" s="3" t="s">
        <v>415</v>
      </c>
      <c r="O413" s="49" t="s">
        <v>562</v>
      </c>
    </row>
    <row r="414" spans="1:15" ht="30">
      <c r="A414" s="3">
        <f t="shared" ref="A414:A426" si="107">A413+1</f>
        <v>344</v>
      </c>
      <c r="B414" s="31" t="s">
        <v>300</v>
      </c>
      <c r="C414" s="3"/>
      <c r="D414" s="3"/>
      <c r="E414" s="3"/>
      <c r="F414" s="3"/>
      <c r="G414" s="3"/>
      <c r="H414" s="3"/>
      <c r="I414" s="3"/>
      <c r="J414" s="3"/>
      <c r="K414" s="3">
        <v>48</v>
      </c>
      <c r="L414" s="3"/>
      <c r="M414" s="3">
        <f t="shared" si="106"/>
        <v>48</v>
      </c>
      <c r="N414" s="3" t="s">
        <v>415</v>
      </c>
      <c r="O414" s="49" t="s">
        <v>551</v>
      </c>
    </row>
    <row r="415" spans="1:15" ht="45">
      <c r="A415" s="3">
        <f t="shared" si="107"/>
        <v>345</v>
      </c>
      <c r="B415" s="31" t="s">
        <v>131</v>
      </c>
      <c r="C415" s="3"/>
      <c r="D415" s="3"/>
      <c r="E415" s="3"/>
      <c r="F415" s="3"/>
      <c r="G415" s="3"/>
      <c r="H415" s="3"/>
      <c r="I415" s="3"/>
      <c r="J415" s="3"/>
      <c r="K415" s="3">
        <v>20</v>
      </c>
      <c r="L415" s="3"/>
      <c r="M415" s="3">
        <f t="shared" si="106"/>
        <v>20</v>
      </c>
      <c r="N415" s="3" t="s">
        <v>415</v>
      </c>
      <c r="O415" s="49" t="s">
        <v>561</v>
      </c>
    </row>
    <row r="416" spans="1:15" ht="30">
      <c r="A416" s="3">
        <f t="shared" si="107"/>
        <v>346</v>
      </c>
      <c r="B416" s="31" t="s">
        <v>282</v>
      </c>
      <c r="C416" s="3"/>
      <c r="D416" s="3"/>
      <c r="E416" s="3"/>
      <c r="F416" s="3"/>
      <c r="G416" s="3"/>
      <c r="H416" s="3"/>
      <c r="I416" s="3"/>
      <c r="J416" s="3"/>
      <c r="K416" s="3">
        <v>26</v>
      </c>
      <c r="L416" s="3"/>
      <c r="M416" s="3">
        <f t="shared" si="106"/>
        <v>26</v>
      </c>
      <c r="N416" s="3" t="s">
        <v>415</v>
      </c>
      <c r="O416" s="49" t="s">
        <v>551</v>
      </c>
    </row>
    <row r="417" spans="1:15" ht="30">
      <c r="A417" s="3">
        <f t="shared" si="107"/>
        <v>347</v>
      </c>
      <c r="B417" s="31" t="s">
        <v>132</v>
      </c>
      <c r="C417" s="3"/>
      <c r="D417" s="3"/>
      <c r="E417" s="3"/>
      <c r="F417" s="3"/>
      <c r="G417" s="3"/>
      <c r="H417" s="3"/>
      <c r="I417" s="3"/>
      <c r="J417" s="3"/>
      <c r="K417" s="3">
        <v>14</v>
      </c>
      <c r="L417" s="3"/>
      <c r="M417" s="3">
        <f t="shared" si="106"/>
        <v>14</v>
      </c>
      <c r="N417" s="3" t="s">
        <v>415</v>
      </c>
      <c r="O417" s="49" t="s">
        <v>553</v>
      </c>
    </row>
    <row r="418" spans="1:15" ht="30">
      <c r="A418" s="3">
        <f t="shared" si="107"/>
        <v>348</v>
      </c>
      <c r="B418" s="31" t="s">
        <v>133</v>
      </c>
      <c r="C418" s="3"/>
      <c r="D418" s="3"/>
      <c r="E418" s="3"/>
      <c r="F418" s="3"/>
      <c r="G418" s="3"/>
      <c r="H418" s="3"/>
      <c r="I418" s="3"/>
      <c r="J418" s="3"/>
      <c r="K418" s="3">
        <v>24</v>
      </c>
      <c r="L418" s="3"/>
      <c r="M418" s="3">
        <f t="shared" si="106"/>
        <v>24</v>
      </c>
      <c r="N418" s="3" t="s">
        <v>415</v>
      </c>
      <c r="O418" s="49" t="s">
        <v>566</v>
      </c>
    </row>
    <row r="419" spans="1:15" ht="30">
      <c r="A419" s="3">
        <f t="shared" si="107"/>
        <v>349</v>
      </c>
      <c r="B419" s="31" t="s">
        <v>563</v>
      </c>
      <c r="C419" s="3"/>
      <c r="D419" s="3"/>
      <c r="E419" s="3"/>
      <c r="F419" s="3"/>
      <c r="G419" s="3"/>
      <c r="H419" s="3"/>
      <c r="I419" s="3"/>
      <c r="J419" s="3"/>
      <c r="K419" s="3">
        <v>25</v>
      </c>
      <c r="L419" s="3"/>
      <c r="M419" s="3">
        <f t="shared" si="106"/>
        <v>25</v>
      </c>
      <c r="N419" s="3" t="s">
        <v>415</v>
      </c>
      <c r="O419" s="49" t="s">
        <v>577</v>
      </c>
    </row>
    <row r="420" spans="1:15" ht="30">
      <c r="A420" s="3">
        <f t="shared" si="107"/>
        <v>350</v>
      </c>
      <c r="B420" s="31" t="s">
        <v>134</v>
      </c>
      <c r="C420" s="3"/>
      <c r="D420" s="3"/>
      <c r="E420" s="3"/>
      <c r="F420" s="3"/>
      <c r="G420" s="3"/>
      <c r="H420" s="3"/>
      <c r="I420" s="3"/>
      <c r="J420" s="3"/>
      <c r="K420" s="3">
        <v>42</v>
      </c>
      <c r="L420" s="3"/>
      <c r="M420" s="3">
        <f t="shared" si="106"/>
        <v>42</v>
      </c>
      <c r="N420" s="3" t="s">
        <v>415</v>
      </c>
      <c r="O420" s="49" t="s">
        <v>551</v>
      </c>
    </row>
    <row r="421" spans="1:15" ht="45">
      <c r="A421" s="3">
        <f t="shared" si="107"/>
        <v>351</v>
      </c>
      <c r="B421" s="31" t="s">
        <v>564</v>
      </c>
      <c r="C421" s="3"/>
      <c r="D421" s="3"/>
      <c r="E421" s="3">
        <v>48</v>
      </c>
      <c r="F421" s="3"/>
      <c r="G421" s="3"/>
      <c r="H421" s="3"/>
      <c r="I421" s="3"/>
      <c r="J421" s="3"/>
      <c r="K421" s="3"/>
      <c r="L421" s="3"/>
      <c r="M421" s="3">
        <f t="shared" si="106"/>
        <v>48</v>
      </c>
      <c r="N421" s="3" t="s">
        <v>396</v>
      </c>
      <c r="O421" s="49" t="s">
        <v>574</v>
      </c>
    </row>
    <row r="422" spans="1:15">
      <c r="A422" s="32">
        <f>A421+1</f>
        <v>352</v>
      </c>
      <c r="B422" s="33" t="s">
        <v>363</v>
      </c>
      <c r="C422" s="32"/>
      <c r="D422" s="32"/>
      <c r="E422" s="32"/>
      <c r="F422" s="32"/>
      <c r="G422" s="32"/>
      <c r="H422" s="32"/>
      <c r="I422" s="32"/>
      <c r="J422" s="32"/>
      <c r="K422" s="32">
        <v>89</v>
      </c>
      <c r="L422" s="32"/>
      <c r="M422" s="32">
        <f>SUM(C422:K422)</f>
        <v>89</v>
      </c>
      <c r="N422" s="32" t="s">
        <v>415</v>
      </c>
      <c r="O422" s="51" t="s">
        <v>593</v>
      </c>
    </row>
    <row r="423" spans="1:15">
      <c r="A423" s="32">
        <f>A422+1</f>
        <v>353</v>
      </c>
      <c r="B423" s="33" t="s">
        <v>354</v>
      </c>
      <c r="C423" s="32"/>
      <c r="D423" s="32"/>
      <c r="E423" s="32"/>
      <c r="F423" s="32"/>
      <c r="G423" s="32"/>
      <c r="H423" s="32"/>
      <c r="I423" s="32"/>
      <c r="J423" s="32"/>
      <c r="K423" s="32">
        <v>66</v>
      </c>
      <c r="L423" s="32"/>
      <c r="M423" s="32">
        <f>SUM(C423:K423)</f>
        <v>66</v>
      </c>
      <c r="N423" s="32" t="s">
        <v>415</v>
      </c>
      <c r="O423" s="51" t="s">
        <v>593</v>
      </c>
    </row>
    <row r="424" spans="1:15" ht="30">
      <c r="A424" s="16">
        <f>A423+1</f>
        <v>354</v>
      </c>
      <c r="B424" s="31" t="s">
        <v>165</v>
      </c>
      <c r="C424" s="16"/>
      <c r="D424" s="16"/>
      <c r="E424" s="16"/>
      <c r="F424" s="16"/>
      <c r="G424" s="16"/>
      <c r="H424" s="16"/>
      <c r="I424" s="16"/>
      <c r="J424" s="16"/>
      <c r="K424" s="16">
        <v>94</v>
      </c>
      <c r="L424" s="16"/>
      <c r="M424" s="16">
        <f t="shared" si="106"/>
        <v>94</v>
      </c>
      <c r="N424" s="3" t="s">
        <v>415</v>
      </c>
      <c r="O424" s="49" t="s">
        <v>553</v>
      </c>
    </row>
    <row r="425" spans="1:15" ht="30">
      <c r="A425" s="16">
        <f t="shared" si="107"/>
        <v>355</v>
      </c>
      <c r="B425" s="31" t="s">
        <v>283</v>
      </c>
      <c r="C425" s="16"/>
      <c r="D425" s="16"/>
      <c r="E425" s="16"/>
      <c r="F425" s="16"/>
      <c r="G425" s="16"/>
      <c r="H425" s="16"/>
      <c r="I425" s="16"/>
      <c r="J425" s="16"/>
      <c r="K425" s="16">
        <v>21</v>
      </c>
      <c r="L425" s="16"/>
      <c r="M425" s="16">
        <f t="shared" si="106"/>
        <v>21</v>
      </c>
      <c r="N425" s="3" t="s">
        <v>415</v>
      </c>
      <c r="O425" s="49" t="s">
        <v>551</v>
      </c>
    </row>
    <row r="426" spans="1:15" ht="30">
      <c r="A426" s="16">
        <f t="shared" si="107"/>
        <v>356</v>
      </c>
      <c r="B426" s="31" t="s">
        <v>166</v>
      </c>
      <c r="C426" s="16"/>
      <c r="D426" s="16"/>
      <c r="E426" s="16"/>
      <c r="F426" s="16"/>
      <c r="G426" s="16"/>
      <c r="H426" s="16"/>
      <c r="I426" s="16"/>
      <c r="J426" s="16"/>
      <c r="K426" s="16">
        <v>20</v>
      </c>
      <c r="L426" s="16"/>
      <c r="M426" s="16">
        <f t="shared" si="106"/>
        <v>20</v>
      </c>
      <c r="N426" s="3" t="s">
        <v>415</v>
      </c>
      <c r="O426" s="49" t="s">
        <v>553</v>
      </c>
    </row>
    <row r="427" spans="1:15" ht="30">
      <c r="A427" s="16">
        <f>A426+1</f>
        <v>357</v>
      </c>
      <c r="B427" s="31" t="s">
        <v>284</v>
      </c>
      <c r="C427" s="16"/>
      <c r="D427" s="16"/>
      <c r="E427" s="16"/>
      <c r="F427" s="16"/>
      <c r="G427" s="16"/>
      <c r="H427" s="16"/>
      <c r="I427" s="16"/>
      <c r="J427" s="16"/>
      <c r="K427" s="16">
        <v>45</v>
      </c>
      <c r="L427" s="16"/>
      <c r="M427" s="16">
        <f t="shared" si="106"/>
        <v>45</v>
      </c>
      <c r="N427" s="3" t="s">
        <v>415</v>
      </c>
      <c r="O427" s="49" t="s">
        <v>553</v>
      </c>
    </row>
    <row r="428" spans="1:15" ht="30">
      <c r="A428" s="16">
        <f>A427+1</f>
        <v>358</v>
      </c>
      <c r="B428" s="31" t="s">
        <v>158</v>
      </c>
      <c r="C428" s="16"/>
      <c r="D428" s="16"/>
      <c r="E428" s="16"/>
      <c r="F428" s="16"/>
      <c r="G428" s="16"/>
      <c r="H428" s="16"/>
      <c r="I428" s="16"/>
      <c r="J428" s="16"/>
      <c r="K428" s="16">
        <v>15</v>
      </c>
      <c r="L428" s="16"/>
      <c r="M428" s="16">
        <f t="shared" si="106"/>
        <v>15</v>
      </c>
      <c r="N428" s="3" t="s">
        <v>415</v>
      </c>
      <c r="O428" s="49" t="s">
        <v>553</v>
      </c>
    </row>
    <row r="429" spans="1:15">
      <c r="A429" s="55" t="s">
        <v>136</v>
      </c>
      <c r="B429" s="55"/>
      <c r="C429" s="21">
        <f t="shared" ref="C429:L429" si="108">SUM(C411:C428)</f>
        <v>0</v>
      </c>
      <c r="D429" s="21">
        <f t="shared" si="108"/>
        <v>0</v>
      </c>
      <c r="E429" s="21">
        <f t="shared" si="108"/>
        <v>48</v>
      </c>
      <c r="F429" s="21">
        <f t="shared" si="108"/>
        <v>0</v>
      </c>
      <c r="G429" s="21">
        <f t="shared" si="108"/>
        <v>0</v>
      </c>
      <c r="H429" s="21">
        <f t="shared" si="108"/>
        <v>0</v>
      </c>
      <c r="I429" s="21">
        <f t="shared" si="108"/>
        <v>0</v>
      </c>
      <c r="J429" s="21">
        <f t="shared" si="108"/>
        <v>0</v>
      </c>
      <c r="K429" s="21">
        <f t="shared" si="108"/>
        <v>616</v>
      </c>
      <c r="L429" s="21">
        <f t="shared" si="108"/>
        <v>0</v>
      </c>
      <c r="M429" s="21">
        <f t="shared" si="106"/>
        <v>664</v>
      </c>
      <c r="N429" s="42"/>
      <c r="O429" s="50"/>
    </row>
    <row r="430" spans="1:15">
      <c r="A430" s="55" t="s">
        <v>223</v>
      </c>
      <c r="B430" s="55"/>
      <c r="C430" s="21">
        <f t="shared" ref="C430:L430" si="109">COUNTA(C411:C428)</f>
        <v>0</v>
      </c>
      <c r="D430" s="21">
        <f t="shared" si="109"/>
        <v>0</v>
      </c>
      <c r="E430" s="21">
        <f t="shared" si="109"/>
        <v>1</v>
      </c>
      <c r="F430" s="21">
        <f t="shared" si="109"/>
        <v>0</v>
      </c>
      <c r="G430" s="21">
        <f t="shared" si="109"/>
        <v>0</v>
      </c>
      <c r="H430" s="21">
        <f t="shared" si="109"/>
        <v>0</v>
      </c>
      <c r="I430" s="21">
        <f t="shared" si="109"/>
        <v>0</v>
      </c>
      <c r="J430" s="21">
        <f t="shared" si="109"/>
        <v>0</v>
      </c>
      <c r="K430" s="21">
        <f t="shared" si="109"/>
        <v>17</v>
      </c>
      <c r="L430" s="21">
        <f t="shared" si="109"/>
        <v>0</v>
      </c>
      <c r="M430" s="21">
        <f t="shared" si="106"/>
        <v>18</v>
      </c>
      <c r="N430" s="42"/>
      <c r="O430" s="50"/>
    </row>
    <row r="431" spans="1:15">
      <c r="A431" s="3"/>
      <c r="B431" s="22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3"/>
      <c r="O431" s="49"/>
    </row>
    <row r="432" spans="1:15">
      <c r="A432" s="65" t="s">
        <v>137</v>
      </c>
      <c r="B432" s="65"/>
      <c r="C432" s="20">
        <f t="shared" ref="C432:M432" si="110">SUM(C44,C61,C110,C125,C133,C192,C209,C216,C223,C230,C235,C242,C262,C277,C287,C291,C297,C315,C336,C372,C397,C408,C429)</f>
        <v>2798</v>
      </c>
      <c r="D432" s="20">
        <f t="shared" si="110"/>
        <v>6316</v>
      </c>
      <c r="E432" s="20">
        <f t="shared" si="110"/>
        <v>2981</v>
      </c>
      <c r="F432" s="20">
        <f t="shared" si="110"/>
        <v>1155</v>
      </c>
      <c r="G432" s="20">
        <f t="shared" si="110"/>
        <v>415</v>
      </c>
      <c r="H432" s="20">
        <f t="shared" si="110"/>
        <v>160</v>
      </c>
      <c r="I432" s="20">
        <f t="shared" si="110"/>
        <v>234</v>
      </c>
      <c r="J432" s="20">
        <f t="shared" si="110"/>
        <v>213</v>
      </c>
      <c r="K432" s="20">
        <f t="shared" si="110"/>
        <v>8047</v>
      </c>
      <c r="L432" s="20">
        <f t="shared" si="110"/>
        <v>0</v>
      </c>
      <c r="M432" s="20">
        <f t="shared" si="110"/>
        <v>22319</v>
      </c>
      <c r="N432" s="44"/>
      <c r="O432" s="52"/>
    </row>
    <row r="433" spans="1:15">
      <c r="A433" s="66" t="s">
        <v>223</v>
      </c>
      <c r="B433" s="67"/>
      <c r="C433" s="20">
        <f t="shared" ref="C433:M433" si="111">SUM(C45,C62,C111,C126,C134,C193,C210,C217,C224,C231,C236,C243,C263,C278,C288,C292,C298,C316,C337,C373,C398,C409,C430)</f>
        <v>12</v>
      </c>
      <c r="D433" s="20">
        <f t="shared" si="111"/>
        <v>21</v>
      </c>
      <c r="E433" s="20">
        <f t="shared" si="111"/>
        <v>22</v>
      </c>
      <c r="F433" s="20">
        <f t="shared" si="111"/>
        <v>19</v>
      </c>
      <c r="G433" s="20">
        <f t="shared" si="111"/>
        <v>6</v>
      </c>
      <c r="H433" s="20">
        <f t="shared" si="111"/>
        <v>3</v>
      </c>
      <c r="I433" s="20">
        <f t="shared" si="111"/>
        <v>7</v>
      </c>
      <c r="J433" s="20">
        <f t="shared" si="111"/>
        <v>8</v>
      </c>
      <c r="K433" s="20">
        <f t="shared" si="111"/>
        <v>260</v>
      </c>
      <c r="L433" s="20">
        <f t="shared" si="111"/>
        <v>0</v>
      </c>
      <c r="M433" s="20">
        <f t="shared" si="111"/>
        <v>358</v>
      </c>
      <c r="N433" s="44"/>
      <c r="O433" s="52"/>
    </row>
    <row r="435" spans="1:15">
      <c r="A435" s="28"/>
    </row>
    <row r="436" spans="1:15">
      <c r="A436" s="28"/>
    </row>
    <row r="437" spans="1:15">
      <c r="A437" s="2"/>
      <c r="B437" s="1"/>
      <c r="M437" s="6"/>
    </row>
  </sheetData>
  <mergeCells count="84">
    <mergeCell ref="A432:B432"/>
    <mergeCell ref="A433:B433"/>
    <mergeCell ref="A409:B409"/>
    <mergeCell ref="A410:L410"/>
    <mergeCell ref="A429:B429"/>
    <mergeCell ref="A430:B430"/>
    <mergeCell ref="A408:B408"/>
    <mergeCell ref="A337:B337"/>
    <mergeCell ref="A338:L338"/>
    <mergeCell ref="A372:B372"/>
    <mergeCell ref="A373:B373"/>
    <mergeCell ref="A374:L374"/>
    <mergeCell ref="A397:B397"/>
    <mergeCell ref="A398:B398"/>
    <mergeCell ref="A399:L399"/>
    <mergeCell ref="A336:B336"/>
    <mergeCell ref="A292:B292"/>
    <mergeCell ref="A293:L293"/>
    <mergeCell ref="A297:B297"/>
    <mergeCell ref="A298:B298"/>
    <mergeCell ref="A299:L299"/>
    <mergeCell ref="A315:B315"/>
    <mergeCell ref="A316:B316"/>
    <mergeCell ref="A317:L317"/>
    <mergeCell ref="A262:B262"/>
    <mergeCell ref="A44:B44"/>
    <mergeCell ref="A45:B45"/>
    <mergeCell ref="A63:L63"/>
    <mergeCell ref="A110:B110"/>
    <mergeCell ref="A111:B111"/>
    <mergeCell ref="A135:L135"/>
    <mergeCell ref="A192:B192"/>
    <mergeCell ref="A193:B193"/>
    <mergeCell ref="A244:L244"/>
    <mergeCell ref="A209:B209"/>
    <mergeCell ref="A210:B210"/>
    <mergeCell ref="A194:L194"/>
    <mergeCell ref="A218:L218"/>
    <mergeCell ref="A237:L237"/>
    <mergeCell ref="A242:B242"/>
    <mergeCell ref="A291:B291"/>
    <mergeCell ref="A263:B263"/>
    <mergeCell ref="A264:L264"/>
    <mergeCell ref="A277:B277"/>
    <mergeCell ref="A278:B278"/>
    <mergeCell ref="A279:L279"/>
    <mergeCell ref="A287:B287"/>
    <mergeCell ref="A288:B288"/>
    <mergeCell ref="A289:L289"/>
    <mergeCell ref="Q2:S2"/>
    <mergeCell ref="Q11:S11"/>
    <mergeCell ref="Q18:S18"/>
    <mergeCell ref="B1:B3"/>
    <mergeCell ref="C1:K1"/>
    <mergeCell ref="L1:L3"/>
    <mergeCell ref="M1:M3"/>
    <mergeCell ref="C2:G2"/>
    <mergeCell ref="H2:J2"/>
    <mergeCell ref="K2:K3"/>
    <mergeCell ref="A4:L4"/>
    <mergeCell ref="A1:A3"/>
    <mergeCell ref="N2:N3"/>
    <mergeCell ref="O2:O3"/>
    <mergeCell ref="A223:B223"/>
    <mergeCell ref="A224:B224"/>
    <mergeCell ref="A225:L225"/>
    <mergeCell ref="A230:B230"/>
    <mergeCell ref="A231:B231"/>
    <mergeCell ref="A217:B217"/>
    <mergeCell ref="A46:L46"/>
    <mergeCell ref="A61:B61"/>
    <mergeCell ref="A62:B62"/>
    <mergeCell ref="A243:B243"/>
    <mergeCell ref="A125:B125"/>
    <mergeCell ref="A112:L112"/>
    <mergeCell ref="A126:B126"/>
    <mergeCell ref="A211:L211"/>
    <mergeCell ref="A127:L127"/>
    <mergeCell ref="A133:B133"/>
    <mergeCell ref="A134:B134"/>
    <mergeCell ref="A216:B216"/>
    <mergeCell ref="A232:L232"/>
    <mergeCell ref="A235:B235"/>
    <mergeCell ref="A236:B236"/>
  </mergeCells>
  <pageMargins left="0.25" right="0.25" top="0.75" bottom="0.75" header="0.3" footer="0.3"/>
  <pageSetup paperSize="9" scale="80" orientation="portrait" horizontalDpi="300" verticalDpi="300" r:id="rId1"/>
  <rowBreaks count="1" manualBreakCount="1">
    <brk id="44" max="17" man="1"/>
  </rowBreaks>
  <colBreaks count="2" manualBreakCount="2">
    <brk id="12" max="362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9"/>
  <sheetViews>
    <sheetView topLeftCell="A2" zoomScaleNormal="100" workbookViewId="0">
      <pane ySplit="2" topLeftCell="A4" activePane="bottomLeft" state="frozen"/>
      <selection activeCell="A3" sqref="A3"/>
      <selection pane="bottomLeft" activeCell="H29" sqref="H29"/>
    </sheetView>
  </sheetViews>
  <sheetFormatPr defaultRowHeight="15"/>
  <cols>
    <col min="1" max="1" width="8.42578125" style="9" bestFit="1" customWidth="1"/>
    <col min="2" max="2" width="48.42578125" style="2" bestFit="1" customWidth="1"/>
    <col min="3" max="3" width="5" style="1" bestFit="1" customWidth="1"/>
    <col min="4" max="4" width="6" style="1" bestFit="1" customWidth="1"/>
    <col min="5" max="6" width="5" style="1" bestFit="1" customWidth="1"/>
    <col min="7" max="7" width="4" style="1" bestFit="1" customWidth="1"/>
    <col min="8" max="8" width="5.7109375" style="1" customWidth="1"/>
    <col min="9" max="9" width="5.5703125" style="1" customWidth="1"/>
    <col min="10" max="10" width="6" style="1" customWidth="1"/>
    <col min="11" max="11" width="11.42578125" style="1" bestFit="1" customWidth="1"/>
    <col min="12" max="13" width="11.42578125" style="1" customWidth="1"/>
    <col min="14" max="14" width="14.85546875" style="9" customWidth="1"/>
    <col min="15" max="15" width="52.7109375" style="53" customWidth="1"/>
    <col min="16" max="16" width="11.42578125" style="1" customWidth="1"/>
    <col min="17" max="17" width="14.7109375" style="1" customWidth="1"/>
    <col min="18" max="19" width="11.42578125" style="1" customWidth="1"/>
    <col min="20" max="20" width="10.5703125" style="6" customWidth="1"/>
    <col min="21" max="21" width="18.5703125" bestFit="1" customWidth="1"/>
  </cols>
  <sheetData>
    <row r="1" spans="1:20" ht="15" hidden="1" customHeight="1">
      <c r="A1" s="60" t="s">
        <v>0</v>
      </c>
      <c r="B1" s="59" t="s">
        <v>1</v>
      </c>
      <c r="C1" s="60" t="s">
        <v>145</v>
      </c>
      <c r="D1" s="60"/>
      <c r="E1" s="60"/>
      <c r="F1" s="60"/>
      <c r="G1" s="60"/>
      <c r="H1" s="60"/>
      <c r="I1" s="60"/>
      <c r="J1" s="60"/>
      <c r="K1" s="60"/>
      <c r="L1" s="61" t="s">
        <v>135</v>
      </c>
      <c r="M1" s="61" t="s">
        <v>144</v>
      </c>
      <c r="N1" s="13"/>
      <c r="O1" s="47"/>
      <c r="P1" s="13"/>
      <c r="Q1" s="10"/>
      <c r="R1" s="10"/>
      <c r="S1" s="10"/>
    </row>
    <row r="2" spans="1:20" ht="15" customHeight="1">
      <c r="A2" s="60"/>
      <c r="B2" s="59"/>
      <c r="C2" s="60" t="s">
        <v>2</v>
      </c>
      <c r="D2" s="60"/>
      <c r="E2" s="60"/>
      <c r="F2" s="60"/>
      <c r="G2" s="60"/>
      <c r="H2" s="61" t="s">
        <v>3</v>
      </c>
      <c r="I2" s="61"/>
      <c r="J2" s="61"/>
      <c r="K2" s="61" t="s">
        <v>4</v>
      </c>
      <c r="L2" s="61"/>
      <c r="M2" s="68"/>
      <c r="N2" s="63" t="s">
        <v>385</v>
      </c>
      <c r="O2" s="63" t="s">
        <v>442</v>
      </c>
      <c r="P2" s="12"/>
      <c r="Q2" s="78" t="s">
        <v>148</v>
      </c>
      <c r="R2" s="79"/>
      <c r="S2" s="80"/>
      <c r="T2"/>
    </row>
    <row r="3" spans="1:20">
      <c r="A3" s="60"/>
      <c r="B3" s="59"/>
      <c r="C3" s="26">
        <v>5</v>
      </c>
      <c r="D3" s="26">
        <v>4</v>
      </c>
      <c r="E3" s="26">
        <v>3</v>
      </c>
      <c r="F3" s="26">
        <v>2</v>
      </c>
      <c r="G3" s="26">
        <v>1</v>
      </c>
      <c r="H3" s="26">
        <v>3</v>
      </c>
      <c r="I3" s="26">
        <v>2</v>
      </c>
      <c r="J3" s="26">
        <v>1</v>
      </c>
      <c r="K3" s="61"/>
      <c r="L3" s="61"/>
      <c r="M3" s="68"/>
      <c r="N3" s="64"/>
      <c r="O3" s="64"/>
      <c r="P3" s="12"/>
      <c r="Q3" s="77" t="s">
        <v>139</v>
      </c>
      <c r="R3" s="77" t="s">
        <v>141</v>
      </c>
      <c r="S3" s="77" t="s">
        <v>140</v>
      </c>
      <c r="T3"/>
    </row>
    <row r="4" spans="1:20">
      <c r="A4" s="62" t="s">
        <v>95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36"/>
      <c r="N4" s="35"/>
      <c r="O4" s="70"/>
      <c r="P4" s="4"/>
      <c r="Q4" s="3">
        <v>5</v>
      </c>
      <c r="R4" s="3">
        <f>C15</f>
        <v>0</v>
      </c>
      <c r="S4" s="3">
        <f>C14</f>
        <v>0</v>
      </c>
      <c r="T4"/>
    </row>
    <row r="5" spans="1:20">
      <c r="A5" s="32">
        <v>1</v>
      </c>
      <c r="B5" s="33" t="s">
        <v>102</v>
      </c>
      <c r="C5" s="32"/>
      <c r="D5" s="32"/>
      <c r="E5" s="32"/>
      <c r="F5" s="32"/>
      <c r="G5" s="32"/>
      <c r="H5" s="32"/>
      <c r="I5" s="32"/>
      <c r="J5" s="32"/>
      <c r="K5" s="32">
        <v>9</v>
      </c>
      <c r="L5" s="32"/>
      <c r="M5" s="76">
        <f t="shared" ref="M5:M8" si="0">SUM(C5:K5)</f>
        <v>9</v>
      </c>
      <c r="N5" s="32" t="s">
        <v>415</v>
      </c>
      <c r="O5" s="51" t="s">
        <v>592</v>
      </c>
      <c r="P5" s="5"/>
      <c r="Q5" s="3">
        <v>4</v>
      </c>
      <c r="R5" s="3">
        <f>D15</f>
        <v>0</v>
      </c>
      <c r="S5" s="3">
        <f>D14</f>
        <v>0</v>
      </c>
      <c r="T5"/>
    </row>
    <row r="6" spans="1:20">
      <c r="A6" s="32">
        <f>A5+1</f>
        <v>2</v>
      </c>
      <c r="B6" s="33" t="s">
        <v>103</v>
      </c>
      <c r="C6" s="32"/>
      <c r="D6" s="32"/>
      <c r="E6" s="32"/>
      <c r="F6" s="32"/>
      <c r="G6" s="32"/>
      <c r="H6" s="32"/>
      <c r="I6" s="32"/>
      <c r="J6" s="32"/>
      <c r="K6" s="32">
        <v>48</v>
      </c>
      <c r="L6" s="32"/>
      <c r="M6" s="76">
        <f t="shared" si="0"/>
        <v>48</v>
      </c>
      <c r="N6" s="32" t="s">
        <v>415</v>
      </c>
      <c r="O6" s="51" t="s">
        <v>592</v>
      </c>
      <c r="P6" s="5"/>
      <c r="Q6" s="3">
        <v>3</v>
      </c>
      <c r="R6" s="3">
        <f>E15</f>
        <v>0</v>
      </c>
      <c r="S6" s="3">
        <f>E14</f>
        <v>0</v>
      </c>
      <c r="T6"/>
    </row>
    <row r="7" spans="1:20">
      <c r="A7" s="55" t="s">
        <v>136</v>
      </c>
      <c r="B7" s="55"/>
      <c r="C7" s="21">
        <f t="shared" ref="C7:L7" si="1">SUM(C5:C6)</f>
        <v>0</v>
      </c>
      <c r="D7" s="21">
        <f t="shared" si="1"/>
        <v>0</v>
      </c>
      <c r="E7" s="21">
        <f t="shared" si="1"/>
        <v>0</v>
      </c>
      <c r="F7" s="21">
        <f t="shared" si="1"/>
        <v>0</v>
      </c>
      <c r="G7" s="21">
        <f t="shared" si="1"/>
        <v>0</v>
      </c>
      <c r="H7" s="21">
        <f t="shared" si="1"/>
        <v>0</v>
      </c>
      <c r="I7" s="21">
        <f t="shared" si="1"/>
        <v>0</v>
      </c>
      <c r="J7" s="21">
        <f t="shared" si="1"/>
        <v>0</v>
      </c>
      <c r="K7" s="21">
        <f t="shared" si="1"/>
        <v>57</v>
      </c>
      <c r="L7" s="21">
        <f t="shared" si="1"/>
        <v>0</v>
      </c>
      <c r="M7" s="39">
        <f t="shared" si="0"/>
        <v>57</v>
      </c>
      <c r="N7" s="21"/>
      <c r="O7" s="71"/>
      <c r="P7" s="5"/>
      <c r="Q7" s="3">
        <v>2</v>
      </c>
      <c r="R7" s="3">
        <f>F15</f>
        <v>0</v>
      </c>
      <c r="S7" s="3">
        <f>F14</f>
        <v>0</v>
      </c>
      <c r="T7"/>
    </row>
    <row r="8" spans="1:20">
      <c r="A8" s="55" t="s">
        <v>222</v>
      </c>
      <c r="B8" s="55"/>
      <c r="C8" s="21">
        <f t="shared" ref="C8:L8" si="2">COUNTA(C5:C6)</f>
        <v>0</v>
      </c>
      <c r="D8" s="21">
        <f t="shared" si="2"/>
        <v>0</v>
      </c>
      <c r="E8" s="21">
        <f t="shared" si="2"/>
        <v>0</v>
      </c>
      <c r="F8" s="21">
        <f t="shared" si="2"/>
        <v>0</v>
      </c>
      <c r="G8" s="21">
        <f t="shared" si="2"/>
        <v>0</v>
      </c>
      <c r="H8" s="21">
        <f t="shared" si="2"/>
        <v>0</v>
      </c>
      <c r="I8" s="21">
        <f t="shared" si="2"/>
        <v>0</v>
      </c>
      <c r="J8" s="21">
        <f t="shared" si="2"/>
        <v>0</v>
      </c>
      <c r="K8" s="21">
        <f t="shared" si="2"/>
        <v>2</v>
      </c>
      <c r="L8" s="21">
        <f t="shared" si="2"/>
        <v>0</v>
      </c>
      <c r="M8" s="39">
        <f t="shared" si="0"/>
        <v>2</v>
      </c>
      <c r="N8" s="21"/>
      <c r="O8" s="71"/>
      <c r="P8" s="5"/>
      <c r="Q8" s="3">
        <v>1</v>
      </c>
      <c r="R8" s="3">
        <f>G15</f>
        <v>0</v>
      </c>
      <c r="S8" s="3">
        <f>G14</f>
        <v>0</v>
      </c>
      <c r="T8"/>
    </row>
    <row r="9" spans="1:20">
      <c r="A9" s="62" t="s">
        <v>104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36"/>
      <c r="N9" s="35"/>
      <c r="O9" s="70"/>
      <c r="P9" s="5"/>
      <c r="Q9" s="77" t="s">
        <v>142</v>
      </c>
      <c r="R9" s="3">
        <f>SUM(R4:R8)</f>
        <v>0</v>
      </c>
      <c r="S9" s="3">
        <f>SUM(S4:S8)</f>
        <v>0</v>
      </c>
      <c r="T9"/>
    </row>
    <row r="10" spans="1:20">
      <c r="A10" s="32">
        <f>A6+1</f>
        <v>3</v>
      </c>
      <c r="B10" s="33" t="s">
        <v>157</v>
      </c>
      <c r="C10" s="32"/>
      <c r="D10" s="32"/>
      <c r="E10" s="32"/>
      <c r="F10" s="32"/>
      <c r="G10" s="32"/>
      <c r="H10" s="32"/>
      <c r="I10" s="32"/>
      <c r="J10" s="32"/>
      <c r="K10" s="32">
        <v>22</v>
      </c>
      <c r="L10" s="32"/>
      <c r="M10" s="76">
        <f t="shared" ref="M10:M12" si="3">SUM(C10:K10)</f>
        <v>22</v>
      </c>
      <c r="N10" s="32" t="s">
        <v>415</v>
      </c>
      <c r="O10" s="51" t="s">
        <v>592</v>
      </c>
      <c r="P10" s="5"/>
      <c r="Q10" s="3"/>
      <c r="R10" s="3"/>
      <c r="S10" s="3"/>
      <c r="T10"/>
    </row>
    <row r="11" spans="1:20">
      <c r="A11" s="55" t="s">
        <v>136</v>
      </c>
      <c r="B11" s="55"/>
      <c r="C11" s="21">
        <f t="shared" ref="C11:L11" si="4">SUM(C10:C10)</f>
        <v>0</v>
      </c>
      <c r="D11" s="21">
        <f t="shared" si="4"/>
        <v>0</v>
      </c>
      <c r="E11" s="21">
        <f t="shared" si="4"/>
        <v>0</v>
      </c>
      <c r="F11" s="21">
        <f t="shared" si="4"/>
        <v>0</v>
      </c>
      <c r="G11" s="21">
        <f t="shared" si="4"/>
        <v>0</v>
      </c>
      <c r="H11" s="21">
        <f t="shared" si="4"/>
        <v>0</v>
      </c>
      <c r="I11" s="21">
        <f t="shared" si="4"/>
        <v>0</v>
      </c>
      <c r="J11" s="21">
        <f t="shared" si="4"/>
        <v>0</v>
      </c>
      <c r="K11" s="21">
        <f t="shared" si="4"/>
        <v>22</v>
      </c>
      <c r="L11" s="21">
        <f t="shared" si="4"/>
        <v>0</v>
      </c>
      <c r="M11" s="39">
        <f t="shared" si="3"/>
        <v>22</v>
      </c>
      <c r="N11" s="21"/>
      <c r="O11" s="71"/>
      <c r="P11" s="5"/>
      <c r="Q11" s="78" t="s">
        <v>138</v>
      </c>
      <c r="R11" s="79"/>
      <c r="S11" s="80"/>
      <c r="T11"/>
    </row>
    <row r="12" spans="1:20">
      <c r="A12" s="55" t="s">
        <v>222</v>
      </c>
      <c r="B12" s="55"/>
      <c r="C12" s="21">
        <f t="shared" ref="C12:L12" si="5">COUNTA(C10:C10)</f>
        <v>0</v>
      </c>
      <c r="D12" s="21">
        <f t="shared" si="5"/>
        <v>0</v>
      </c>
      <c r="E12" s="21">
        <f t="shared" si="5"/>
        <v>0</v>
      </c>
      <c r="F12" s="21">
        <f t="shared" si="5"/>
        <v>0</v>
      </c>
      <c r="G12" s="21">
        <f t="shared" si="5"/>
        <v>0</v>
      </c>
      <c r="H12" s="21">
        <f t="shared" si="5"/>
        <v>0</v>
      </c>
      <c r="I12" s="21">
        <f t="shared" si="5"/>
        <v>0</v>
      </c>
      <c r="J12" s="21">
        <f t="shared" si="5"/>
        <v>0</v>
      </c>
      <c r="K12" s="21">
        <f t="shared" si="5"/>
        <v>1</v>
      </c>
      <c r="L12" s="21">
        <f t="shared" si="5"/>
        <v>0</v>
      </c>
      <c r="M12" s="39">
        <f t="shared" si="3"/>
        <v>1</v>
      </c>
      <c r="N12" s="21"/>
      <c r="O12" s="71"/>
      <c r="P12" s="5"/>
      <c r="Q12" s="77" t="s">
        <v>149</v>
      </c>
      <c r="R12" s="77" t="s">
        <v>141</v>
      </c>
      <c r="S12" s="77" t="s">
        <v>140</v>
      </c>
      <c r="T12"/>
    </row>
    <row r="13" spans="1:20">
      <c r="M13" s="11"/>
      <c r="N13" s="3"/>
      <c r="O13" s="49"/>
      <c r="P13" s="5"/>
      <c r="Q13" s="3">
        <v>3</v>
      </c>
      <c r="R13" s="3">
        <f>H15</f>
        <v>0</v>
      </c>
      <c r="S13" s="3">
        <f>H14</f>
        <v>0</v>
      </c>
      <c r="T13"/>
    </row>
    <row r="14" spans="1:20">
      <c r="A14" s="65" t="s">
        <v>137</v>
      </c>
      <c r="B14" s="65"/>
      <c r="C14" s="27">
        <f t="shared" ref="C14:M14" si="6">SUM(C7,C11)</f>
        <v>0</v>
      </c>
      <c r="D14" s="27">
        <f t="shared" si="6"/>
        <v>0</v>
      </c>
      <c r="E14" s="27">
        <f t="shared" si="6"/>
        <v>0</v>
      </c>
      <c r="F14" s="27">
        <f t="shared" si="6"/>
        <v>0</v>
      </c>
      <c r="G14" s="27">
        <f t="shared" si="6"/>
        <v>0</v>
      </c>
      <c r="H14" s="27">
        <f t="shared" si="6"/>
        <v>0</v>
      </c>
      <c r="I14" s="27">
        <f t="shared" si="6"/>
        <v>0</v>
      </c>
      <c r="J14" s="27">
        <f t="shared" si="6"/>
        <v>0</v>
      </c>
      <c r="K14" s="27">
        <f t="shared" si="6"/>
        <v>79</v>
      </c>
      <c r="L14" s="27">
        <f t="shared" si="6"/>
        <v>0</v>
      </c>
      <c r="M14" s="34">
        <f t="shared" si="6"/>
        <v>79</v>
      </c>
      <c r="N14" s="37"/>
      <c r="O14" s="72"/>
      <c r="P14" s="5"/>
      <c r="Q14" s="3">
        <v>2</v>
      </c>
      <c r="R14" s="3">
        <f>I15</f>
        <v>0</v>
      </c>
      <c r="S14" s="3">
        <f>I14</f>
        <v>0</v>
      </c>
      <c r="T14"/>
    </row>
    <row r="15" spans="1:20">
      <c r="A15" s="69" t="s">
        <v>222</v>
      </c>
      <c r="B15" s="69"/>
      <c r="C15" s="27">
        <f t="shared" ref="C15:M15" si="7">SUM(C8,C12)</f>
        <v>0</v>
      </c>
      <c r="D15" s="27">
        <f t="shared" si="7"/>
        <v>0</v>
      </c>
      <c r="E15" s="27">
        <f t="shared" si="7"/>
        <v>0</v>
      </c>
      <c r="F15" s="27">
        <f t="shared" si="7"/>
        <v>0</v>
      </c>
      <c r="G15" s="27">
        <f t="shared" si="7"/>
        <v>0</v>
      </c>
      <c r="H15" s="27">
        <f t="shared" si="7"/>
        <v>0</v>
      </c>
      <c r="I15" s="27">
        <f t="shared" si="7"/>
        <v>0</v>
      </c>
      <c r="J15" s="27">
        <f t="shared" si="7"/>
        <v>0</v>
      </c>
      <c r="K15" s="27">
        <f t="shared" si="7"/>
        <v>3</v>
      </c>
      <c r="L15" s="27">
        <f t="shared" si="7"/>
        <v>0</v>
      </c>
      <c r="M15" s="34">
        <f t="shared" si="7"/>
        <v>3</v>
      </c>
      <c r="N15" s="37"/>
      <c r="O15" s="72"/>
      <c r="P15" s="5"/>
      <c r="Q15" s="3">
        <v>1</v>
      </c>
      <c r="R15" s="3">
        <f>J15</f>
        <v>0</v>
      </c>
      <c r="S15" s="3">
        <f>J14</f>
        <v>0</v>
      </c>
      <c r="T15"/>
    </row>
    <row r="16" spans="1:20">
      <c r="P16" s="5"/>
      <c r="Q16" s="77" t="s">
        <v>142</v>
      </c>
      <c r="R16" s="3">
        <f>SUM(R13:R15)</f>
        <v>0</v>
      </c>
      <c r="S16" s="3">
        <f>SUM(S13:S15)</f>
        <v>0</v>
      </c>
      <c r="T16"/>
    </row>
    <row r="17" spans="1:20">
      <c r="P17" s="5"/>
      <c r="Q17" s="3"/>
      <c r="R17" s="3"/>
      <c r="S17" s="3"/>
      <c r="T17"/>
    </row>
    <row r="18" spans="1:20">
      <c r="A18" s="5"/>
      <c r="P18" s="5"/>
      <c r="Q18" s="78" t="s">
        <v>143</v>
      </c>
      <c r="R18" s="79"/>
      <c r="S18" s="80"/>
      <c r="T18"/>
    </row>
    <row r="19" spans="1:20">
      <c r="A19" s="2"/>
      <c r="B19" s="1"/>
      <c r="M19" s="6"/>
      <c r="N19" s="28"/>
      <c r="O19" s="73"/>
      <c r="P19" s="5"/>
      <c r="Q19" s="77" t="s">
        <v>143</v>
      </c>
      <c r="R19" s="77" t="s">
        <v>141</v>
      </c>
      <c r="S19" s="77" t="s">
        <v>140</v>
      </c>
      <c r="T19"/>
    </row>
    <row r="20" spans="1:20">
      <c r="P20" s="5"/>
      <c r="Q20" s="81" t="s">
        <v>147</v>
      </c>
      <c r="R20" s="81">
        <f>K15</f>
        <v>3</v>
      </c>
      <c r="S20" s="81">
        <f>K14</f>
        <v>79</v>
      </c>
      <c r="T20"/>
    </row>
    <row r="21" spans="1:20">
      <c r="P21" s="5"/>
      <c r="Q21" s="81"/>
      <c r="R21" s="81"/>
      <c r="S21" s="81"/>
      <c r="T21"/>
    </row>
    <row r="22" spans="1:20">
      <c r="P22" s="5"/>
      <c r="Q22" s="77" t="s">
        <v>146</v>
      </c>
      <c r="R22" s="3">
        <f>SUM(R20,R9,R16)</f>
        <v>3</v>
      </c>
      <c r="S22" s="3">
        <f>SUM(S20,S9,S16)</f>
        <v>79</v>
      </c>
      <c r="T22"/>
    </row>
    <row r="23" spans="1:20">
      <c r="P23" s="5"/>
      <c r="Q23"/>
      <c r="R23"/>
      <c r="S23"/>
      <c r="T23"/>
    </row>
    <row r="24" spans="1:20">
      <c r="P24" s="5"/>
      <c r="Q24"/>
      <c r="R24"/>
      <c r="S24"/>
      <c r="T24"/>
    </row>
    <row r="25" spans="1:20">
      <c r="P25" s="5"/>
      <c r="Q25"/>
      <c r="R25"/>
      <c r="S25"/>
      <c r="T25"/>
    </row>
    <row r="26" spans="1:20">
      <c r="P26" s="5"/>
      <c r="Q26"/>
      <c r="R26"/>
      <c r="S26"/>
      <c r="T26"/>
    </row>
    <row r="27" spans="1:20">
      <c r="P27" s="5"/>
      <c r="Q27"/>
      <c r="R27"/>
      <c r="S27"/>
      <c r="T27"/>
    </row>
    <row r="28" spans="1:20">
      <c r="P28" s="5"/>
      <c r="Q28"/>
      <c r="R28"/>
      <c r="S28"/>
      <c r="T28"/>
    </row>
    <row r="29" spans="1:20">
      <c r="P29" s="4"/>
      <c r="Q29"/>
      <c r="R29"/>
      <c r="S29"/>
      <c r="T29"/>
    </row>
    <row r="30" spans="1:20">
      <c r="P30" s="4"/>
      <c r="Q30"/>
      <c r="R30"/>
      <c r="S30"/>
      <c r="T30"/>
    </row>
    <row r="31" spans="1:20">
      <c r="P31" s="4"/>
      <c r="Q31"/>
      <c r="R31"/>
      <c r="S31"/>
      <c r="T31"/>
    </row>
    <row r="32" spans="1:20">
      <c r="P32" s="5"/>
      <c r="Q32"/>
      <c r="R32"/>
      <c r="S32"/>
      <c r="T32"/>
    </row>
    <row r="33" spans="16:20">
      <c r="P33" s="5"/>
      <c r="Q33"/>
      <c r="R33"/>
      <c r="S33"/>
      <c r="T33"/>
    </row>
    <row r="34" spans="16:20">
      <c r="P34" s="5"/>
      <c r="Q34"/>
      <c r="R34"/>
      <c r="S34"/>
      <c r="T34"/>
    </row>
    <row r="35" spans="16:20">
      <c r="P35" s="5"/>
      <c r="Q35"/>
      <c r="R35"/>
      <c r="S35"/>
      <c r="T35"/>
    </row>
    <row r="36" spans="16:20">
      <c r="P36" s="5"/>
      <c r="Q36"/>
      <c r="R36"/>
      <c r="S36"/>
      <c r="T36"/>
    </row>
    <row r="37" spans="16:20">
      <c r="P37" s="5"/>
      <c r="Q37"/>
      <c r="R37"/>
      <c r="S37"/>
      <c r="T37"/>
    </row>
    <row r="38" spans="16:20">
      <c r="P38" s="17"/>
      <c r="Q38"/>
      <c r="R38"/>
      <c r="S38"/>
      <c r="T38"/>
    </row>
    <row r="39" spans="16:20">
      <c r="P39" s="5"/>
      <c r="Q39"/>
      <c r="R39"/>
      <c r="S39"/>
      <c r="T39"/>
    </row>
    <row r="40" spans="16:20">
      <c r="P40" s="5"/>
      <c r="Q40"/>
      <c r="R40"/>
      <c r="S40"/>
      <c r="T40"/>
    </row>
    <row r="41" spans="16:20">
      <c r="P41" s="5"/>
      <c r="Q41"/>
      <c r="R41"/>
      <c r="S41"/>
      <c r="T41"/>
    </row>
    <row r="42" spans="16:20">
      <c r="P42" s="5"/>
      <c r="Q42"/>
      <c r="R42"/>
      <c r="S42"/>
      <c r="T42"/>
    </row>
    <row r="43" spans="16:20">
      <c r="P43" s="5"/>
      <c r="Q43"/>
      <c r="R43"/>
      <c r="S43"/>
      <c r="T43"/>
    </row>
    <row r="44" spans="16:20">
      <c r="P44" s="5"/>
      <c r="Q44"/>
      <c r="R44"/>
      <c r="S44"/>
      <c r="T44"/>
    </row>
    <row r="45" spans="16:20">
      <c r="P45" s="5"/>
      <c r="Q45"/>
      <c r="R45"/>
      <c r="S45"/>
      <c r="T45"/>
    </row>
    <row r="46" spans="16:20">
      <c r="P46" s="5"/>
      <c r="Q46"/>
      <c r="R46"/>
      <c r="S46"/>
      <c r="T46"/>
    </row>
    <row r="47" spans="16:20">
      <c r="P47" s="5"/>
      <c r="Q47"/>
      <c r="R47"/>
      <c r="S47"/>
      <c r="T47"/>
    </row>
    <row r="48" spans="16:20">
      <c r="P48" s="5"/>
      <c r="Q48"/>
      <c r="R48"/>
      <c r="S48"/>
      <c r="T48"/>
    </row>
    <row r="49" spans="16:20">
      <c r="P49" s="5"/>
      <c r="Q49"/>
      <c r="R49"/>
      <c r="S49"/>
      <c r="T49"/>
    </row>
    <row r="50" spans="16:20">
      <c r="P50" s="5"/>
      <c r="Q50"/>
      <c r="R50"/>
      <c r="S50"/>
      <c r="T50"/>
    </row>
    <row r="51" spans="16:20">
      <c r="P51" s="5"/>
      <c r="Q51"/>
      <c r="R51"/>
      <c r="S51"/>
      <c r="T51"/>
    </row>
    <row r="52" spans="16:20">
      <c r="P52" s="5"/>
      <c r="Q52"/>
      <c r="R52"/>
      <c r="S52"/>
      <c r="T52"/>
    </row>
    <row r="53" spans="16:20">
      <c r="P53" s="5"/>
      <c r="Q53"/>
      <c r="R53"/>
      <c r="S53"/>
      <c r="T53"/>
    </row>
    <row r="54" spans="16:20">
      <c r="P54" s="17"/>
      <c r="Q54"/>
      <c r="R54"/>
      <c r="S54"/>
      <c r="T54"/>
    </row>
    <row r="55" spans="16:20">
      <c r="P55" s="5"/>
      <c r="Q55"/>
      <c r="R55"/>
      <c r="S55"/>
      <c r="T55"/>
    </row>
    <row r="56" spans="16:20">
      <c r="P56" s="5"/>
      <c r="Q56"/>
      <c r="R56"/>
      <c r="S56"/>
      <c r="T56"/>
    </row>
    <row r="57" spans="16:20">
      <c r="P57" s="5"/>
      <c r="Q57"/>
      <c r="R57"/>
      <c r="S57"/>
      <c r="T57"/>
    </row>
    <row r="58" spans="16:20">
      <c r="P58" s="17"/>
      <c r="Q58"/>
      <c r="R58"/>
      <c r="S58"/>
      <c r="T58"/>
    </row>
    <row r="59" spans="16:20">
      <c r="P59" s="5"/>
      <c r="Q59"/>
      <c r="R59"/>
      <c r="S59"/>
      <c r="T59"/>
    </row>
    <row r="60" spans="16:20">
      <c r="P60" s="5"/>
      <c r="Q60"/>
      <c r="R60"/>
      <c r="S60"/>
      <c r="T60"/>
    </row>
    <row r="61" spans="16:20">
      <c r="P61" s="5"/>
      <c r="Q61"/>
      <c r="R61"/>
      <c r="S61"/>
      <c r="T61"/>
    </row>
    <row r="62" spans="16:20">
      <c r="P62" s="5"/>
      <c r="Q62"/>
      <c r="R62"/>
      <c r="S62"/>
      <c r="T62"/>
    </row>
    <row r="63" spans="16:20">
      <c r="P63" s="5"/>
      <c r="Q63"/>
      <c r="R63"/>
      <c r="S63"/>
      <c r="T63"/>
    </row>
    <row r="64" spans="16:20">
      <c r="P64" s="5"/>
      <c r="Q64"/>
      <c r="R64"/>
      <c r="S64"/>
      <c r="T64"/>
    </row>
    <row r="65" spans="16:20">
      <c r="P65" s="5"/>
      <c r="Q65"/>
      <c r="R65"/>
      <c r="S65"/>
      <c r="T65"/>
    </row>
    <row r="66" spans="16:20">
      <c r="P66" s="5"/>
      <c r="Q66"/>
      <c r="R66"/>
      <c r="S66"/>
      <c r="T66"/>
    </row>
    <row r="67" spans="16:20">
      <c r="P67" s="5"/>
      <c r="Q67"/>
      <c r="R67"/>
      <c r="S67"/>
      <c r="T67"/>
    </row>
    <row r="68" spans="16:20">
      <c r="P68" s="5"/>
      <c r="Q68"/>
      <c r="R68"/>
      <c r="S68"/>
      <c r="T68"/>
    </row>
    <row r="69" spans="16:20">
      <c r="P69" s="5"/>
      <c r="Q69"/>
      <c r="R69"/>
      <c r="S69"/>
      <c r="T69"/>
    </row>
    <row r="70" spans="16:20">
      <c r="P70" s="5"/>
      <c r="Q70"/>
      <c r="R70"/>
      <c r="S70"/>
      <c r="T70"/>
    </row>
    <row r="71" spans="16:20">
      <c r="P71" s="5"/>
      <c r="Q71"/>
      <c r="R71"/>
      <c r="S71"/>
      <c r="T71"/>
    </row>
    <row r="72" spans="16:20">
      <c r="P72" s="5"/>
      <c r="Q72"/>
      <c r="R72"/>
      <c r="S72"/>
      <c r="T72"/>
    </row>
    <row r="73" spans="16:20">
      <c r="P73" s="5"/>
      <c r="Q73"/>
      <c r="R73"/>
      <c r="S73"/>
      <c r="T73"/>
    </row>
    <row r="74" spans="16:20">
      <c r="P74" s="5"/>
      <c r="Q74"/>
      <c r="R74"/>
      <c r="S74"/>
      <c r="T74"/>
    </row>
    <row r="75" spans="16:20">
      <c r="P75" s="5"/>
      <c r="Q75"/>
      <c r="R75"/>
      <c r="S75"/>
      <c r="T75"/>
    </row>
    <row r="76" spans="16:20">
      <c r="P76" s="5"/>
      <c r="Q76"/>
      <c r="R76"/>
      <c r="S76"/>
      <c r="T76"/>
    </row>
    <row r="77" spans="16:20">
      <c r="P77" s="5"/>
      <c r="Q77"/>
      <c r="R77"/>
      <c r="S77"/>
      <c r="T77"/>
    </row>
    <row r="78" spans="16:20">
      <c r="P78" s="5"/>
      <c r="Q78"/>
      <c r="R78"/>
      <c r="S78"/>
      <c r="T78"/>
    </row>
    <row r="79" spans="16:20">
      <c r="P79" s="5"/>
      <c r="Q79"/>
      <c r="R79"/>
      <c r="S79"/>
      <c r="T79"/>
    </row>
    <row r="80" spans="16:20">
      <c r="P80" s="5"/>
      <c r="Q80"/>
      <c r="R80"/>
      <c r="S80"/>
      <c r="T80"/>
    </row>
    <row r="81" spans="16:20">
      <c r="P81" s="5"/>
      <c r="Q81"/>
      <c r="R81"/>
      <c r="S81"/>
      <c r="T81"/>
    </row>
    <row r="82" spans="16:20">
      <c r="P82" s="5"/>
      <c r="Q82"/>
      <c r="R82"/>
      <c r="S82"/>
      <c r="T82"/>
    </row>
    <row r="83" spans="16:20">
      <c r="P83" s="5"/>
      <c r="Q83"/>
      <c r="R83"/>
      <c r="S83"/>
      <c r="T83"/>
    </row>
    <row r="84" spans="16:20">
      <c r="P84" s="5"/>
      <c r="Q84"/>
      <c r="R84"/>
      <c r="S84"/>
      <c r="T84"/>
    </row>
    <row r="85" spans="16:20">
      <c r="P85" s="5"/>
      <c r="Q85"/>
      <c r="R85"/>
      <c r="S85"/>
      <c r="T85"/>
    </row>
    <row r="86" spans="16:20">
      <c r="P86" s="5"/>
      <c r="Q86"/>
      <c r="R86"/>
      <c r="S86"/>
      <c r="T86"/>
    </row>
    <row r="87" spans="16:20">
      <c r="P87" s="5"/>
      <c r="Q87"/>
      <c r="R87"/>
      <c r="S87"/>
      <c r="T87"/>
    </row>
    <row r="88" spans="16:20">
      <c r="P88" s="5"/>
      <c r="Q88"/>
      <c r="R88"/>
      <c r="S88"/>
      <c r="T88"/>
    </row>
    <row r="89" spans="16:20">
      <c r="P89" s="5"/>
      <c r="Q89"/>
      <c r="R89"/>
      <c r="S89"/>
      <c r="T89"/>
    </row>
    <row r="90" spans="16:20">
      <c r="P90" s="5"/>
      <c r="Q90"/>
      <c r="R90"/>
      <c r="S90"/>
      <c r="T90"/>
    </row>
    <row r="91" spans="16:20">
      <c r="P91" s="5"/>
      <c r="Q91"/>
      <c r="R91"/>
      <c r="S91"/>
      <c r="T91"/>
    </row>
    <row r="92" spans="16:20">
      <c r="P92" s="5"/>
      <c r="Q92"/>
      <c r="R92"/>
      <c r="S92"/>
      <c r="T92"/>
    </row>
    <row r="93" spans="16:20">
      <c r="P93" s="5"/>
      <c r="Q93"/>
      <c r="R93"/>
      <c r="S93"/>
      <c r="T93"/>
    </row>
    <row r="94" spans="16:20">
      <c r="P94" s="5"/>
      <c r="Q94"/>
      <c r="R94"/>
      <c r="S94"/>
      <c r="T94"/>
    </row>
    <row r="95" spans="16:20">
      <c r="P95" s="5"/>
      <c r="Q95"/>
      <c r="R95"/>
      <c r="S95"/>
      <c r="T95"/>
    </row>
    <row r="96" spans="16:20">
      <c r="P96" s="5"/>
      <c r="Q96"/>
      <c r="R96"/>
      <c r="S96"/>
      <c r="T96"/>
    </row>
    <row r="97" spans="16:20">
      <c r="P97" s="5"/>
      <c r="Q97"/>
      <c r="R97"/>
      <c r="S97"/>
      <c r="T97"/>
    </row>
    <row r="98" spans="16:20">
      <c r="P98" s="5"/>
      <c r="Q98"/>
      <c r="R98"/>
      <c r="S98"/>
      <c r="T98"/>
    </row>
    <row r="99" spans="16:20">
      <c r="P99" s="4"/>
      <c r="Q99"/>
      <c r="R99"/>
      <c r="S99"/>
      <c r="T99"/>
    </row>
    <row r="100" spans="16:20">
      <c r="P100" s="4"/>
      <c r="Q100"/>
      <c r="R100"/>
      <c r="S100"/>
      <c r="T100"/>
    </row>
    <row r="101" spans="16:20">
      <c r="P101" s="4"/>
      <c r="Q101"/>
      <c r="R101"/>
      <c r="S101"/>
      <c r="T101"/>
    </row>
    <row r="102" spans="16:20">
      <c r="P102" s="17"/>
      <c r="Q102"/>
      <c r="R102"/>
      <c r="S102"/>
      <c r="T102"/>
    </row>
    <row r="103" spans="16:20">
      <c r="P103" s="5"/>
      <c r="Q103"/>
      <c r="R103"/>
      <c r="S103"/>
      <c r="T103"/>
    </row>
    <row r="104" spans="16:20">
      <c r="P104" s="5"/>
      <c r="Q104"/>
      <c r="R104"/>
      <c r="S104"/>
      <c r="T104"/>
    </row>
    <row r="105" spans="16:20">
      <c r="P105" s="5"/>
      <c r="Q105"/>
      <c r="R105"/>
      <c r="S105"/>
      <c r="T105"/>
    </row>
    <row r="106" spans="16:20">
      <c r="P106" s="5"/>
      <c r="Q106"/>
      <c r="R106"/>
      <c r="S106"/>
      <c r="T106"/>
    </row>
    <row r="107" spans="16:20">
      <c r="P107" s="5"/>
      <c r="Q107"/>
      <c r="R107"/>
      <c r="S107"/>
      <c r="T107"/>
    </row>
    <row r="108" spans="16:20">
      <c r="P108" s="5"/>
      <c r="Q108"/>
      <c r="R108"/>
      <c r="S108"/>
      <c r="T108"/>
    </row>
    <row r="109" spans="16:20">
      <c r="P109" s="5"/>
      <c r="Q109"/>
      <c r="R109"/>
      <c r="S109"/>
      <c r="T109"/>
    </row>
    <row r="110" spans="16:20">
      <c r="P110" s="5"/>
      <c r="Q110"/>
      <c r="R110"/>
      <c r="S110"/>
      <c r="T110"/>
    </row>
    <row r="111" spans="16:20">
      <c r="P111" s="5"/>
      <c r="Q111"/>
      <c r="R111"/>
      <c r="S111"/>
      <c r="T111"/>
    </row>
    <row r="112" spans="16:20">
      <c r="P112" s="5"/>
      <c r="Q112"/>
      <c r="R112"/>
      <c r="S112"/>
      <c r="T112"/>
    </row>
    <row r="113" spans="16:20">
      <c r="P113" s="5"/>
      <c r="Q113"/>
      <c r="R113"/>
      <c r="S113"/>
      <c r="T113"/>
    </row>
    <row r="114" spans="16:20">
      <c r="P114" s="5"/>
      <c r="Q114"/>
      <c r="R114"/>
      <c r="S114"/>
      <c r="T114"/>
    </row>
    <row r="115" spans="16:20">
      <c r="P115" s="5"/>
      <c r="Q115"/>
      <c r="R115"/>
      <c r="S115"/>
      <c r="T115"/>
    </row>
    <row r="116" spans="16:20">
      <c r="P116" s="5"/>
      <c r="Q116"/>
      <c r="R116"/>
      <c r="S116"/>
      <c r="T116"/>
    </row>
    <row r="117" spans="16:20">
      <c r="P117" s="5"/>
      <c r="Q117"/>
      <c r="R117"/>
      <c r="S117"/>
      <c r="T117"/>
    </row>
    <row r="118" spans="16:20">
      <c r="P118" s="5"/>
      <c r="Q118"/>
      <c r="R118"/>
      <c r="S118"/>
      <c r="T118"/>
    </row>
    <row r="119" spans="16:20">
      <c r="P119" s="5"/>
      <c r="Q119"/>
      <c r="R119"/>
      <c r="S119"/>
      <c r="T119"/>
    </row>
    <row r="120" spans="16:20">
      <c r="P120" s="5"/>
      <c r="Q120"/>
      <c r="R120"/>
      <c r="S120"/>
      <c r="T120"/>
    </row>
    <row r="121" spans="16:20">
      <c r="P121" s="5"/>
      <c r="Q121"/>
      <c r="R121"/>
      <c r="S121"/>
      <c r="T121"/>
    </row>
    <row r="122" spans="16:20">
      <c r="P122" s="5"/>
      <c r="Q122"/>
      <c r="R122"/>
      <c r="S122"/>
      <c r="T122"/>
    </row>
    <row r="123" spans="16:20">
      <c r="P123" s="5"/>
      <c r="Q123"/>
      <c r="R123"/>
      <c r="S123"/>
      <c r="T123"/>
    </row>
    <row r="124" spans="16:20">
      <c r="P124" s="5"/>
      <c r="Q124"/>
      <c r="R124"/>
      <c r="S124"/>
      <c r="T124"/>
    </row>
    <row r="125" spans="16:20">
      <c r="P125" s="5"/>
      <c r="Q125"/>
      <c r="R125"/>
      <c r="S125"/>
      <c r="T125"/>
    </row>
    <row r="126" spans="16:20">
      <c r="P126" s="5"/>
      <c r="Q126"/>
      <c r="R126"/>
      <c r="S126"/>
      <c r="T126"/>
    </row>
    <row r="127" spans="16:20">
      <c r="P127" s="5"/>
      <c r="Q127"/>
      <c r="R127"/>
      <c r="S127"/>
      <c r="T127"/>
    </row>
    <row r="128" spans="16:20">
      <c r="P128" s="5"/>
      <c r="Q128"/>
      <c r="R128"/>
      <c r="S128"/>
      <c r="T128"/>
    </row>
    <row r="129" spans="16:20">
      <c r="P129" s="5"/>
      <c r="Q129"/>
      <c r="R129"/>
      <c r="S129"/>
      <c r="T129"/>
    </row>
    <row r="130" spans="16:20">
      <c r="P130" s="5"/>
      <c r="Q130"/>
      <c r="R130"/>
      <c r="S130"/>
      <c r="T130"/>
    </row>
    <row r="131" spans="16:20">
      <c r="P131" s="5"/>
      <c r="Q131"/>
      <c r="R131"/>
      <c r="S131"/>
      <c r="T131"/>
    </row>
    <row r="132" spans="16:20">
      <c r="P132" s="5"/>
      <c r="Q132"/>
      <c r="R132"/>
      <c r="S132"/>
      <c r="T132"/>
    </row>
    <row r="133" spans="16:20">
      <c r="P133" s="5"/>
      <c r="Q133"/>
      <c r="R133"/>
      <c r="S133"/>
      <c r="T133"/>
    </row>
    <row r="134" spans="16:20">
      <c r="P134" s="5"/>
      <c r="Q134"/>
      <c r="R134"/>
      <c r="S134"/>
      <c r="T134"/>
    </row>
    <row r="135" spans="16:20">
      <c r="P135" s="5"/>
      <c r="Q135"/>
      <c r="R135"/>
      <c r="S135"/>
      <c r="T135"/>
    </row>
    <row r="136" spans="16:20">
      <c r="P136" s="5"/>
      <c r="Q136"/>
      <c r="R136"/>
      <c r="S136"/>
      <c r="T136"/>
    </row>
    <row r="137" spans="16:20">
      <c r="P137" s="5"/>
      <c r="Q137"/>
      <c r="R137"/>
      <c r="S137"/>
      <c r="T137"/>
    </row>
    <row r="138" spans="16:20">
      <c r="P138" s="17"/>
      <c r="Q138"/>
      <c r="R138"/>
      <c r="S138"/>
      <c r="T138"/>
    </row>
    <row r="139" spans="16:20">
      <c r="P139" s="5"/>
      <c r="Q139"/>
      <c r="R139"/>
      <c r="S139"/>
      <c r="T139"/>
    </row>
    <row r="140" spans="16:20">
      <c r="P140" s="5"/>
      <c r="Q140"/>
      <c r="R140"/>
      <c r="S140"/>
      <c r="T140"/>
    </row>
    <row r="141" spans="16:20">
      <c r="P141" s="5"/>
      <c r="Q141"/>
      <c r="R141"/>
      <c r="S141"/>
      <c r="T141"/>
    </row>
    <row r="142" spans="16:20">
      <c r="P142" s="5"/>
      <c r="Q142"/>
      <c r="R142"/>
      <c r="S142"/>
      <c r="T142"/>
    </row>
    <row r="143" spans="16:20">
      <c r="P143" s="5"/>
      <c r="Q143"/>
      <c r="R143"/>
      <c r="S143"/>
      <c r="T143"/>
    </row>
    <row r="144" spans="16:20">
      <c r="P144" s="5"/>
      <c r="Q144"/>
      <c r="R144"/>
      <c r="S144"/>
      <c r="T144"/>
    </row>
    <row r="145" spans="16:20">
      <c r="P145" s="5"/>
      <c r="Q145"/>
      <c r="R145"/>
      <c r="S145"/>
      <c r="T145"/>
    </row>
    <row r="146" spans="16:20">
      <c r="P146" s="5"/>
      <c r="Q146"/>
      <c r="R146"/>
      <c r="S146"/>
      <c r="T146"/>
    </row>
    <row r="147" spans="16:20">
      <c r="P147" s="5"/>
      <c r="Q147"/>
      <c r="R147"/>
      <c r="S147"/>
      <c r="T147"/>
    </row>
    <row r="148" spans="16:20">
      <c r="P148" s="5"/>
      <c r="Q148"/>
      <c r="R148"/>
      <c r="S148"/>
      <c r="T148"/>
    </row>
    <row r="149" spans="16:20">
      <c r="P149" s="5"/>
      <c r="Q149"/>
      <c r="R149"/>
      <c r="S149"/>
      <c r="T149"/>
    </row>
    <row r="150" spans="16:20">
      <c r="P150" s="5"/>
      <c r="Q150"/>
      <c r="R150"/>
      <c r="S150"/>
      <c r="T150"/>
    </row>
    <row r="151" spans="16:20">
      <c r="P151" s="5"/>
      <c r="Q151"/>
      <c r="R151"/>
      <c r="S151"/>
      <c r="T151"/>
    </row>
    <row r="152" spans="16:20">
      <c r="P152" s="5"/>
      <c r="Q152"/>
      <c r="R152"/>
      <c r="S152"/>
      <c r="T152"/>
    </row>
    <row r="153" spans="16:20">
      <c r="P153" s="5"/>
      <c r="Q153"/>
      <c r="R153"/>
      <c r="S153"/>
      <c r="T153"/>
    </row>
    <row r="154" spans="16:20">
      <c r="P154" s="5"/>
      <c r="Q154"/>
      <c r="R154"/>
      <c r="S154"/>
      <c r="T154"/>
    </row>
    <row r="155" spans="16:20">
      <c r="P155" s="5"/>
      <c r="Q155"/>
      <c r="R155"/>
      <c r="S155"/>
      <c r="T155"/>
    </row>
    <row r="156" spans="16:20">
      <c r="P156" s="5"/>
      <c r="Q156"/>
      <c r="R156"/>
      <c r="S156"/>
      <c r="T156"/>
    </row>
    <row r="157" spans="16:20">
      <c r="P157" s="5"/>
      <c r="Q157"/>
      <c r="R157"/>
      <c r="S157"/>
      <c r="T157"/>
    </row>
    <row r="158" spans="16:20">
      <c r="P158" s="5"/>
      <c r="Q158"/>
      <c r="R158"/>
      <c r="S158"/>
      <c r="T158"/>
    </row>
    <row r="159" spans="16:20">
      <c r="P159" s="5"/>
      <c r="Q159"/>
      <c r="R159"/>
      <c r="S159"/>
      <c r="T159"/>
    </row>
    <row r="160" spans="16:20">
      <c r="P160" s="5"/>
      <c r="Q160"/>
      <c r="R160"/>
      <c r="S160"/>
      <c r="T160"/>
    </row>
    <row r="161" spans="16:20">
      <c r="P161" s="5"/>
      <c r="Q161"/>
      <c r="R161"/>
      <c r="S161"/>
      <c r="T161"/>
    </row>
    <row r="162" spans="16:20">
      <c r="P162" s="5"/>
      <c r="Q162"/>
      <c r="R162"/>
      <c r="S162"/>
      <c r="T162"/>
    </row>
    <row r="163" spans="16:20">
      <c r="P163" s="5"/>
      <c r="Q163"/>
      <c r="R163"/>
      <c r="S163"/>
      <c r="T163"/>
    </row>
    <row r="164" spans="16:20">
      <c r="P164" s="5"/>
      <c r="Q164"/>
      <c r="R164"/>
      <c r="S164"/>
      <c r="T164"/>
    </row>
    <row r="165" spans="16:20">
      <c r="P165" s="5"/>
      <c r="Q165"/>
      <c r="R165"/>
      <c r="S165"/>
      <c r="T165"/>
    </row>
    <row r="166" spans="16:20">
      <c r="P166" s="5"/>
      <c r="Q166"/>
      <c r="R166"/>
      <c r="S166"/>
      <c r="T166"/>
    </row>
    <row r="167" spans="16:20">
      <c r="P167" s="5"/>
      <c r="Q167"/>
      <c r="R167"/>
      <c r="S167"/>
      <c r="T167"/>
    </row>
    <row r="168" spans="16:20">
      <c r="P168" s="5"/>
      <c r="Q168"/>
      <c r="R168"/>
      <c r="S168"/>
      <c r="T168"/>
    </row>
    <row r="169" spans="16:20">
      <c r="P169" s="5"/>
      <c r="Q169"/>
      <c r="R169"/>
      <c r="S169"/>
      <c r="T169"/>
    </row>
    <row r="170" spans="16:20">
      <c r="P170" s="5"/>
      <c r="Q170"/>
      <c r="R170"/>
      <c r="S170"/>
      <c r="T170"/>
    </row>
    <row r="171" spans="16:20">
      <c r="P171" s="5"/>
      <c r="Q171"/>
      <c r="R171"/>
      <c r="S171"/>
      <c r="T171"/>
    </row>
    <row r="172" spans="16:20">
      <c r="P172" s="5"/>
      <c r="Q172"/>
      <c r="R172"/>
      <c r="S172"/>
      <c r="T172"/>
    </row>
    <row r="173" spans="16:20">
      <c r="P173" s="5"/>
      <c r="Q173"/>
      <c r="R173"/>
      <c r="S173"/>
      <c r="T173"/>
    </row>
    <row r="174" spans="16:20">
      <c r="P174" s="5"/>
      <c r="Q174"/>
      <c r="R174"/>
      <c r="S174"/>
      <c r="T174"/>
    </row>
    <row r="175" spans="16:20">
      <c r="P175" s="5"/>
      <c r="Q175"/>
      <c r="R175"/>
      <c r="S175"/>
      <c r="T175"/>
    </row>
    <row r="176" spans="16:20">
      <c r="P176" s="5"/>
      <c r="Q176"/>
      <c r="R176"/>
      <c r="S176"/>
      <c r="T176"/>
    </row>
    <row r="177" spans="16:20">
      <c r="P177" s="5"/>
      <c r="Q177"/>
      <c r="R177"/>
      <c r="S177"/>
      <c r="T177"/>
    </row>
    <row r="178" spans="16:20">
      <c r="P178" s="5"/>
      <c r="Q178"/>
      <c r="R178"/>
      <c r="S178"/>
      <c r="T178"/>
    </row>
    <row r="179" spans="16:20">
      <c r="P179" s="5"/>
      <c r="Q179"/>
      <c r="R179"/>
      <c r="S179"/>
      <c r="T179"/>
    </row>
    <row r="180" spans="16:20">
      <c r="P180" s="5"/>
      <c r="Q180"/>
      <c r="R180"/>
      <c r="S180"/>
      <c r="T180"/>
    </row>
    <row r="181" spans="16:20">
      <c r="P181" s="5"/>
      <c r="Q181"/>
      <c r="R181"/>
      <c r="S181"/>
      <c r="T181"/>
    </row>
    <row r="182" spans="16:20">
      <c r="P182" s="5"/>
      <c r="Q182"/>
      <c r="R182"/>
      <c r="S182"/>
      <c r="T182"/>
    </row>
    <row r="183" spans="16:20">
      <c r="P183" s="5"/>
      <c r="Q183"/>
      <c r="R183"/>
      <c r="S183"/>
      <c r="T183"/>
    </row>
    <row r="184" spans="16:20">
      <c r="P184" s="5"/>
      <c r="Q184"/>
      <c r="R184"/>
      <c r="S184"/>
      <c r="T184"/>
    </row>
    <row r="185" spans="16:20">
      <c r="P185" s="5"/>
      <c r="Q185"/>
      <c r="R185"/>
      <c r="S185"/>
      <c r="T185"/>
    </row>
    <row r="186" spans="16:20">
      <c r="P186" s="5"/>
      <c r="Q186"/>
      <c r="R186"/>
      <c r="S186"/>
      <c r="T186"/>
    </row>
    <row r="187" spans="16:20">
      <c r="P187" s="5"/>
      <c r="Q187"/>
      <c r="R187"/>
      <c r="S187"/>
      <c r="T187"/>
    </row>
    <row r="188" spans="16:20">
      <c r="P188" s="5"/>
      <c r="Q188"/>
      <c r="R188"/>
      <c r="S188"/>
      <c r="T188"/>
    </row>
    <row r="189" spans="16:20">
      <c r="P189" s="5"/>
      <c r="Q189"/>
      <c r="R189"/>
      <c r="S189"/>
      <c r="T189"/>
    </row>
    <row r="190" spans="16:20">
      <c r="P190" s="5"/>
      <c r="Q190"/>
      <c r="R190"/>
      <c r="S190"/>
      <c r="T190"/>
    </row>
    <row r="191" spans="16:20">
      <c r="P191" s="5"/>
      <c r="Q191"/>
      <c r="R191"/>
      <c r="S191"/>
      <c r="T191"/>
    </row>
    <row r="192" spans="16:20">
      <c r="P192" s="4"/>
      <c r="Q192"/>
      <c r="R192"/>
      <c r="S192"/>
      <c r="T192"/>
    </row>
    <row r="193" spans="16:20">
      <c r="P193" s="4"/>
      <c r="Q193"/>
      <c r="R193"/>
      <c r="S193"/>
      <c r="T193"/>
    </row>
    <row r="194" spans="16:20">
      <c r="P194" s="4"/>
      <c r="Q194"/>
      <c r="R194"/>
      <c r="S194"/>
      <c r="T194"/>
    </row>
    <row r="195" spans="16:20">
      <c r="P195" s="5"/>
      <c r="Q195"/>
      <c r="R195"/>
      <c r="S195"/>
      <c r="T195"/>
    </row>
    <row r="196" spans="16:20">
      <c r="P196" s="5"/>
      <c r="Q196"/>
      <c r="R196"/>
      <c r="S196"/>
      <c r="T196"/>
    </row>
    <row r="197" spans="16:20">
      <c r="P197" s="5"/>
      <c r="Q197"/>
      <c r="R197"/>
      <c r="S197"/>
      <c r="T197"/>
    </row>
    <row r="198" spans="16:20">
      <c r="P198" s="5"/>
      <c r="Q198"/>
      <c r="R198"/>
      <c r="S198"/>
      <c r="T198"/>
    </row>
    <row r="199" spans="16:20">
      <c r="P199" s="5"/>
      <c r="Q199"/>
      <c r="R199"/>
      <c r="S199"/>
      <c r="T199"/>
    </row>
    <row r="200" spans="16:20">
      <c r="P200" s="5"/>
      <c r="Q200"/>
      <c r="R200"/>
      <c r="S200"/>
      <c r="T200"/>
    </row>
    <row r="201" spans="16:20">
      <c r="P201" s="5"/>
      <c r="Q201"/>
      <c r="R201"/>
      <c r="S201"/>
      <c r="T201"/>
    </row>
    <row r="202" spans="16:20">
      <c r="P202" s="5"/>
      <c r="Q202"/>
      <c r="R202"/>
      <c r="S202"/>
      <c r="T202"/>
    </row>
    <row r="203" spans="16:20">
      <c r="P203" s="5"/>
      <c r="Q203"/>
      <c r="R203"/>
      <c r="S203"/>
      <c r="T203"/>
    </row>
    <row r="204" spans="16:20">
      <c r="P204" s="5"/>
      <c r="Q204"/>
      <c r="R204"/>
      <c r="S204"/>
      <c r="T204"/>
    </row>
    <row r="205" spans="16:20">
      <c r="P205" s="5"/>
      <c r="Q205"/>
      <c r="R205"/>
      <c r="S205"/>
      <c r="T205"/>
    </row>
    <row r="206" spans="16:20">
      <c r="P206" s="5"/>
      <c r="Q206"/>
      <c r="R206"/>
      <c r="S206"/>
      <c r="T206"/>
    </row>
    <row r="207" spans="16:20">
      <c r="P207" s="5"/>
      <c r="Q207"/>
      <c r="R207"/>
      <c r="S207"/>
      <c r="T207"/>
    </row>
    <row r="208" spans="16:20">
      <c r="P208" s="5"/>
      <c r="Q208"/>
      <c r="R208"/>
      <c r="S208"/>
      <c r="T208"/>
    </row>
    <row r="209" spans="16:20">
      <c r="P209" s="4"/>
      <c r="Q209"/>
      <c r="R209"/>
      <c r="S209"/>
      <c r="T209"/>
    </row>
    <row r="210" spans="16:20">
      <c r="P210" s="4"/>
      <c r="Q210"/>
      <c r="R210"/>
      <c r="S210"/>
      <c r="T210"/>
    </row>
    <row r="211" spans="16:20">
      <c r="P211" s="4"/>
      <c r="Q211"/>
      <c r="R211"/>
      <c r="S211"/>
      <c r="T211"/>
    </row>
    <row r="212" spans="16:20">
      <c r="P212" s="5"/>
      <c r="Q212"/>
      <c r="R212"/>
      <c r="S212"/>
      <c r="T212"/>
    </row>
    <row r="213" spans="16:20">
      <c r="P213" s="5"/>
      <c r="Q213"/>
      <c r="R213"/>
      <c r="S213"/>
      <c r="T213"/>
    </row>
    <row r="214" spans="16:20">
      <c r="P214" s="5"/>
      <c r="Q214"/>
      <c r="R214"/>
      <c r="S214"/>
      <c r="T214"/>
    </row>
    <row r="215" spans="16:20">
      <c r="P215" s="5"/>
      <c r="Q215"/>
      <c r="R215"/>
      <c r="S215"/>
      <c r="T215"/>
    </row>
    <row r="216" spans="16:20">
      <c r="P216" s="5"/>
      <c r="Q216"/>
      <c r="R216"/>
      <c r="S216"/>
      <c r="T216"/>
    </row>
    <row r="217" spans="16:20">
      <c r="P217" s="5"/>
      <c r="Q217"/>
      <c r="R217"/>
      <c r="S217"/>
      <c r="T217"/>
    </row>
    <row r="218" spans="16:20">
      <c r="P218" s="5"/>
      <c r="Q218"/>
      <c r="R218"/>
      <c r="S218"/>
      <c r="T218"/>
    </row>
    <row r="219" spans="16:20">
      <c r="P219" s="5"/>
      <c r="Q219"/>
      <c r="R219"/>
      <c r="S219"/>
      <c r="T219"/>
    </row>
    <row r="220" spans="16:20">
      <c r="P220" s="5"/>
      <c r="Q220"/>
      <c r="R220"/>
      <c r="S220"/>
      <c r="T220"/>
    </row>
    <row r="221" spans="16:20">
      <c r="P221" s="5"/>
      <c r="Q221"/>
      <c r="R221"/>
      <c r="S221"/>
      <c r="T221"/>
    </row>
    <row r="222" spans="16:20">
      <c r="P222" s="5"/>
      <c r="Q222"/>
      <c r="R222"/>
      <c r="S222"/>
      <c r="T222"/>
    </row>
    <row r="223" spans="16:20" ht="13.5" customHeight="1">
      <c r="P223" s="4"/>
      <c r="Q223"/>
      <c r="R223"/>
      <c r="S223"/>
      <c r="T223"/>
    </row>
    <row r="224" spans="16:20">
      <c r="P224" s="4"/>
      <c r="Q224"/>
      <c r="R224"/>
      <c r="S224"/>
      <c r="T224"/>
    </row>
    <row r="225" spans="16:20">
      <c r="P225" s="4"/>
      <c r="Q225"/>
      <c r="R225"/>
      <c r="S225"/>
      <c r="T225"/>
    </row>
    <row r="226" spans="16:20">
      <c r="P226" s="5"/>
      <c r="Q226"/>
      <c r="R226"/>
      <c r="S226"/>
      <c r="T226"/>
    </row>
    <row r="227" spans="16:20">
      <c r="P227" s="5"/>
      <c r="Q227"/>
      <c r="R227"/>
      <c r="S227"/>
      <c r="T227"/>
    </row>
    <row r="228" spans="16:20">
      <c r="P228" s="5"/>
      <c r="Q228"/>
      <c r="R228"/>
      <c r="S228"/>
      <c r="T228"/>
    </row>
    <row r="229" spans="16:20">
      <c r="P229" s="5"/>
      <c r="Q229"/>
      <c r="R229"/>
      <c r="S229"/>
      <c r="T229"/>
    </row>
    <row r="230" spans="16:20">
      <c r="P230" s="5"/>
      <c r="Q230"/>
      <c r="R230"/>
      <c r="S230"/>
      <c r="T230"/>
    </row>
    <row r="231" spans="16:20">
      <c r="P231" s="5"/>
      <c r="Q231"/>
      <c r="R231"/>
      <c r="S231"/>
      <c r="T231"/>
    </row>
    <row r="232" spans="16:20" ht="13.5" customHeight="1">
      <c r="P232" s="5"/>
      <c r="Q232"/>
      <c r="R232"/>
      <c r="S232"/>
      <c r="T232"/>
    </row>
    <row r="233" spans="16:20">
      <c r="P233" s="4"/>
      <c r="Q233"/>
      <c r="R233"/>
      <c r="S233"/>
      <c r="T233"/>
    </row>
    <row r="234" spans="16:20">
      <c r="P234" s="4"/>
      <c r="Q234"/>
      <c r="R234"/>
      <c r="S234"/>
      <c r="T234"/>
    </row>
    <row r="235" spans="16:20">
      <c r="P235" s="4"/>
      <c r="Q235"/>
      <c r="R235"/>
      <c r="S235"/>
      <c r="T235"/>
    </row>
    <row r="236" spans="16:20">
      <c r="P236" s="5"/>
      <c r="Q236"/>
      <c r="R236"/>
      <c r="S236"/>
      <c r="T236"/>
    </row>
    <row r="237" spans="16:20">
      <c r="P237" s="17"/>
      <c r="Q237"/>
      <c r="R237"/>
      <c r="S237"/>
      <c r="T237"/>
    </row>
    <row r="238" spans="16:20">
      <c r="P238" s="4"/>
      <c r="Q238"/>
      <c r="R238"/>
      <c r="S238"/>
      <c r="T238"/>
    </row>
    <row r="239" spans="16:20">
      <c r="P239" s="4"/>
      <c r="Q239"/>
      <c r="R239"/>
      <c r="S239"/>
      <c r="T239"/>
    </row>
    <row r="240" spans="16:20">
      <c r="P240" s="4"/>
      <c r="Q240"/>
      <c r="R240"/>
      <c r="S240"/>
      <c r="T240"/>
    </row>
    <row r="241" spans="16:20">
      <c r="P241" s="5"/>
      <c r="Q241"/>
      <c r="R241"/>
      <c r="S241"/>
      <c r="T241"/>
    </row>
    <row r="242" spans="16:20">
      <c r="P242" s="5"/>
      <c r="Q242"/>
      <c r="R242"/>
      <c r="S242"/>
      <c r="T242"/>
    </row>
    <row r="243" spans="16:20">
      <c r="P243" s="5"/>
      <c r="Q243"/>
      <c r="R243"/>
      <c r="S243"/>
      <c r="T243"/>
    </row>
    <row r="244" spans="16:20">
      <c r="P244" s="5"/>
      <c r="Q244"/>
      <c r="R244"/>
      <c r="S244"/>
      <c r="T244"/>
    </row>
    <row r="245" spans="16:20">
      <c r="P245" s="5"/>
      <c r="Q245"/>
      <c r="R245"/>
      <c r="S245"/>
      <c r="T245"/>
    </row>
    <row r="246" spans="16:20">
      <c r="P246" s="4"/>
      <c r="Q246"/>
      <c r="R246"/>
      <c r="S246"/>
      <c r="T246"/>
    </row>
    <row r="247" spans="16:20">
      <c r="P247" s="4"/>
      <c r="Q247"/>
      <c r="R247"/>
      <c r="S247"/>
      <c r="T247"/>
    </row>
    <row r="248" spans="16:20">
      <c r="P248" s="4"/>
      <c r="Q248"/>
      <c r="R248"/>
      <c r="S248"/>
      <c r="T248"/>
    </row>
    <row r="249" spans="16:20">
      <c r="P249" s="5"/>
      <c r="Q249"/>
      <c r="R249"/>
      <c r="S249"/>
      <c r="T249"/>
    </row>
    <row r="250" spans="16:20">
      <c r="P250" s="5"/>
      <c r="Q250"/>
      <c r="R250"/>
      <c r="S250"/>
      <c r="T250"/>
    </row>
    <row r="251" spans="16:20">
      <c r="P251" s="5"/>
      <c r="Q251"/>
      <c r="R251"/>
      <c r="S251"/>
      <c r="T251"/>
    </row>
    <row r="252" spans="16:20">
      <c r="P252" s="5"/>
      <c r="Q252"/>
      <c r="R252"/>
      <c r="S252"/>
      <c r="T252"/>
    </row>
    <row r="253" spans="16:20">
      <c r="P253" s="5"/>
      <c r="Q253"/>
      <c r="R253"/>
      <c r="S253"/>
      <c r="T253"/>
    </row>
    <row r="254" spans="16:20">
      <c r="P254" s="5"/>
      <c r="Q254"/>
      <c r="R254"/>
      <c r="S254"/>
      <c r="T254"/>
    </row>
    <row r="255" spans="16:20">
      <c r="P255" s="5"/>
      <c r="Q255"/>
      <c r="R255"/>
      <c r="S255"/>
      <c r="T255"/>
    </row>
    <row r="256" spans="16:20">
      <c r="P256" s="5"/>
      <c r="Q256"/>
      <c r="R256"/>
      <c r="S256"/>
      <c r="T256"/>
    </row>
    <row r="257" spans="16:20">
      <c r="P257" s="5"/>
      <c r="Q257"/>
      <c r="R257"/>
      <c r="S257"/>
      <c r="T257"/>
    </row>
    <row r="258" spans="16:20">
      <c r="P258" s="5"/>
      <c r="Q258"/>
      <c r="R258"/>
      <c r="S258"/>
      <c r="T258"/>
    </row>
    <row r="259" spans="16:20">
      <c r="P259" s="5"/>
      <c r="Q259"/>
      <c r="R259"/>
      <c r="S259"/>
      <c r="T259"/>
    </row>
    <row r="260" spans="16:20">
      <c r="P260" s="5"/>
      <c r="Q260"/>
      <c r="R260"/>
      <c r="S260"/>
      <c r="T260"/>
    </row>
    <row r="261" spans="16:20">
      <c r="P261" s="5"/>
      <c r="Q261"/>
      <c r="R261"/>
      <c r="S261"/>
      <c r="T261"/>
    </row>
    <row r="262" spans="16:20">
      <c r="P262" s="4"/>
      <c r="Q262"/>
      <c r="R262"/>
      <c r="S262"/>
      <c r="T262"/>
    </row>
    <row r="263" spans="16:20">
      <c r="P263" s="4"/>
      <c r="Q263"/>
      <c r="R263"/>
      <c r="S263"/>
      <c r="T263"/>
    </row>
    <row r="264" spans="16:20">
      <c r="P264" s="4"/>
      <c r="Q264"/>
      <c r="R264"/>
      <c r="S264"/>
      <c r="T264"/>
    </row>
    <row r="265" spans="16:20">
      <c r="P265" s="5"/>
      <c r="Q265"/>
      <c r="R265"/>
      <c r="S265"/>
      <c r="T265"/>
    </row>
    <row r="266" spans="16:20">
      <c r="P266" s="5"/>
      <c r="Q266"/>
      <c r="R266"/>
      <c r="S266"/>
      <c r="T266"/>
    </row>
    <row r="267" spans="16:20">
      <c r="P267" s="5"/>
      <c r="Q267"/>
      <c r="R267"/>
      <c r="S267"/>
      <c r="T267"/>
    </row>
    <row r="268" spans="16:20">
      <c r="P268" s="5"/>
      <c r="Q268"/>
      <c r="R268"/>
      <c r="S268"/>
      <c r="T268"/>
    </row>
    <row r="269" spans="16:20">
      <c r="P269" s="5"/>
      <c r="Q269"/>
      <c r="R269"/>
      <c r="S269"/>
      <c r="T269"/>
    </row>
    <row r="270" spans="16:20">
      <c r="P270" s="5"/>
      <c r="Q270"/>
      <c r="R270"/>
      <c r="S270"/>
      <c r="T270"/>
    </row>
    <row r="271" spans="16:20">
      <c r="P271" s="5"/>
      <c r="Q271"/>
      <c r="R271"/>
      <c r="S271"/>
      <c r="T271"/>
    </row>
    <row r="272" spans="16:20">
      <c r="P272" s="5"/>
      <c r="Q272"/>
      <c r="R272"/>
      <c r="S272"/>
      <c r="T272"/>
    </row>
    <row r="273" spans="16:20">
      <c r="P273" s="5"/>
      <c r="Q273"/>
      <c r="R273"/>
      <c r="S273"/>
      <c r="T273"/>
    </row>
    <row r="274" spans="16:20">
      <c r="P274" s="5"/>
      <c r="Q274"/>
      <c r="R274"/>
      <c r="S274"/>
      <c r="T274"/>
    </row>
    <row r="275" spans="16:20">
      <c r="P275" s="5"/>
      <c r="Q275"/>
      <c r="R275"/>
      <c r="S275"/>
      <c r="T275"/>
    </row>
    <row r="276" spans="16:20">
      <c r="P276" s="5"/>
      <c r="Q276"/>
      <c r="R276"/>
      <c r="S276"/>
      <c r="T276"/>
    </row>
    <row r="277" spans="16:20">
      <c r="P277" s="5"/>
      <c r="Q277"/>
      <c r="R277"/>
      <c r="S277"/>
      <c r="T277"/>
    </row>
    <row r="278" spans="16:20">
      <c r="P278" s="5"/>
      <c r="Q278"/>
      <c r="R278"/>
      <c r="S278"/>
      <c r="T278"/>
    </row>
    <row r="279" spans="16:20">
      <c r="P279" s="5"/>
      <c r="Q279"/>
      <c r="R279"/>
      <c r="S279"/>
      <c r="T279"/>
    </row>
    <row r="280" spans="16:20">
      <c r="P280" s="5"/>
      <c r="Q280"/>
      <c r="R280"/>
      <c r="S280"/>
      <c r="T280"/>
    </row>
    <row r="281" spans="16:20">
      <c r="P281" s="5"/>
      <c r="Q281"/>
      <c r="R281"/>
      <c r="S281"/>
      <c r="T281"/>
    </row>
    <row r="282" spans="16:20">
      <c r="P282" s="5"/>
      <c r="Q282"/>
      <c r="R282"/>
      <c r="S282"/>
      <c r="T282"/>
    </row>
    <row r="283" spans="16:20">
      <c r="P283" s="5"/>
      <c r="Q283"/>
      <c r="R283"/>
      <c r="S283"/>
      <c r="T283"/>
    </row>
    <row r="284" spans="16:20">
      <c r="P284" s="5"/>
      <c r="Q284"/>
      <c r="R284"/>
      <c r="S284"/>
      <c r="T284"/>
    </row>
    <row r="285" spans="16:20">
      <c r="P285" s="5"/>
      <c r="Q285"/>
      <c r="R285"/>
      <c r="S285"/>
      <c r="T285"/>
    </row>
    <row r="286" spans="16:20">
      <c r="P286" s="4"/>
      <c r="Q286"/>
      <c r="R286"/>
      <c r="S286"/>
      <c r="T286"/>
    </row>
    <row r="287" spans="16:20">
      <c r="P287" s="4"/>
      <c r="Q287"/>
      <c r="R287"/>
      <c r="S287"/>
      <c r="T287"/>
    </row>
    <row r="288" spans="16:20">
      <c r="P288" s="4"/>
      <c r="Q288"/>
      <c r="R288"/>
      <c r="S288"/>
      <c r="T288"/>
    </row>
    <row r="289" spans="16:20">
      <c r="P289" s="5"/>
      <c r="Q289"/>
      <c r="R289"/>
      <c r="S289"/>
      <c r="T289"/>
    </row>
    <row r="290" spans="16:20">
      <c r="P290" s="5"/>
      <c r="Q290"/>
      <c r="R290"/>
      <c r="S290"/>
      <c r="T290"/>
    </row>
    <row r="291" spans="16:20">
      <c r="P291" s="5"/>
      <c r="Q291"/>
      <c r="R291"/>
      <c r="S291"/>
      <c r="T291"/>
    </row>
    <row r="292" spans="16:20">
      <c r="P292" s="5"/>
      <c r="Q292"/>
      <c r="R292"/>
      <c r="S292"/>
      <c r="T292"/>
    </row>
    <row r="293" spans="16:20">
      <c r="P293" s="5"/>
      <c r="Q293"/>
      <c r="R293"/>
      <c r="S293"/>
      <c r="T293"/>
    </row>
    <row r="294" spans="16:20">
      <c r="P294" s="5"/>
      <c r="Q294"/>
      <c r="R294"/>
      <c r="S294"/>
      <c r="T294"/>
    </row>
    <row r="295" spans="16:20">
      <c r="P295" s="5"/>
      <c r="Q295"/>
      <c r="R295"/>
      <c r="S295"/>
      <c r="T295"/>
    </row>
    <row r="296" spans="16:20">
      <c r="P296" s="5"/>
      <c r="Q296"/>
      <c r="R296"/>
      <c r="S296"/>
      <c r="T296"/>
    </row>
    <row r="297" spans="16:20">
      <c r="P297" s="5"/>
      <c r="Q297"/>
      <c r="R297"/>
      <c r="S297"/>
      <c r="T297"/>
    </row>
    <row r="298" spans="16:20">
      <c r="P298" s="5"/>
      <c r="Q298"/>
      <c r="R298"/>
      <c r="S298"/>
      <c r="T298"/>
    </row>
    <row r="299" spans="16:20">
      <c r="P299" s="5"/>
      <c r="Q299"/>
      <c r="R299"/>
      <c r="S299"/>
      <c r="T299"/>
    </row>
    <row r="300" spans="16:20">
      <c r="P300" s="5"/>
      <c r="Q300"/>
      <c r="R300"/>
      <c r="S300"/>
      <c r="T300"/>
    </row>
    <row r="301" spans="16:20">
      <c r="P301" s="5"/>
      <c r="Q301"/>
      <c r="R301"/>
      <c r="S301"/>
      <c r="T301"/>
    </row>
    <row r="302" spans="16:20">
      <c r="P302" s="5"/>
      <c r="Q302"/>
      <c r="R302"/>
      <c r="S302"/>
      <c r="T302"/>
    </row>
    <row r="303" spans="16:20">
      <c r="P303" s="5"/>
      <c r="Q303"/>
      <c r="R303"/>
      <c r="S303"/>
      <c r="T303"/>
    </row>
    <row r="304" spans="16:20">
      <c r="P304" s="5"/>
      <c r="Q304"/>
      <c r="R304"/>
      <c r="S304"/>
      <c r="T304"/>
    </row>
    <row r="305" spans="16:20">
      <c r="P305" s="5"/>
      <c r="Q305"/>
      <c r="R305"/>
      <c r="S305"/>
      <c r="T305"/>
    </row>
    <row r="306" spans="16:20">
      <c r="P306" s="5"/>
      <c r="Q306"/>
      <c r="R306"/>
      <c r="S306"/>
      <c r="T306"/>
    </row>
    <row r="307" spans="16:20">
      <c r="P307" s="5"/>
      <c r="Q307"/>
      <c r="R307"/>
      <c r="S307"/>
      <c r="T307"/>
    </row>
    <row r="308" spans="16:20">
      <c r="P308" s="5"/>
      <c r="Q308"/>
      <c r="R308"/>
      <c r="S308"/>
      <c r="T308"/>
    </row>
    <row r="309" spans="16:20">
      <c r="P309" s="5"/>
      <c r="Q309"/>
      <c r="R309"/>
      <c r="S309"/>
      <c r="T309"/>
    </row>
    <row r="310" spans="16:20">
      <c r="P310" s="5"/>
      <c r="Q310"/>
      <c r="R310"/>
      <c r="S310"/>
      <c r="T310"/>
    </row>
    <row r="311" spans="16:20">
      <c r="P311" s="5"/>
      <c r="Q311"/>
      <c r="R311"/>
      <c r="S311"/>
      <c r="T311"/>
    </row>
    <row r="312" spans="16:20">
      <c r="P312" s="5"/>
      <c r="Q312"/>
      <c r="R312"/>
      <c r="S312"/>
      <c r="T312"/>
    </row>
    <row r="313" spans="16:20">
      <c r="P313" s="5"/>
      <c r="Q313"/>
      <c r="R313"/>
      <c r="S313"/>
      <c r="T313"/>
    </row>
    <row r="314" spans="16:20">
      <c r="P314" s="5"/>
      <c r="Q314"/>
      <c r="R314"/>
      <c r="S314"/>
      <c r="T314"/>
    </row>
    <row r="315" spans="16:20">
      <c r="P315" s="5"/>
      <c r="Q315"/>
      <c r="R315"/>
      <c r="S315"/>
      <c r="T315"/>
    </row>
    <row r="316" spans="16:20">
      <c r="P316" s="5"/>
      <c r="Q316"/>
      <c r="R316"/>
      <c r="S316"/>
      <c r="T316"/>
    </row>
    <row r="317" spans="16:20">
      <c r="P317" s="5"/>
      <c r="Q317"/>
      <c r="R317"/>
      <c r="S317"/>
      <c r="T317"/>
    </row>
    <row r="318" spans="16:20">
      <c r="P318" s="5"/>
      <c r="Q318"/>
      <c r="R318"/>
      <c r="S318"/>
      <c r="T318"/>
    </row>
    <row r="319" spans="16:20">
      <c r="P319" s="5"/>
      <c r="Q319"/>
      <c r="R319"/>
      <c r="S319"/>
      <c r="T319"/>
    </row>
    <row r="320" spans="16:20">
      <c r="P320" s="4"/>
      <c r="Q320"/>
      <c r="R320"/>
      <c r="S320"/>
      <c r="T320"/>
    </row>
    <row r="321" spans="16:20">
      <c r="P321" s="4"/>
      <c r="Q321"/>
      <c r="R321"/>
      <c r="S321"/>
      <c r="T321"/>
    </row>
    <row r="322" spans="16:20">
      <c r="P322" s="4"/>
      <c r="Q322"/>
      <c r="R322"/>
      <c r="S322"/>
      <c r="T322"/>
    </row>
    <row r="323" spans="16:20">
      <c r="P323" s="5"/>
      <c r="Q323"/>
      <c r="R323"/>
      <c r="S323"/>
      <c r="T323"/>
    </row>
    <row r="324" spans="16:20">
      <c r="P324" s="5"/>
      <c r="Q324"/>
      <c r="R324"/>
      <c r="S324"/>
      <c r="T324"/>
    </row>
    <row r="325" spans="16:20">
      <c r="P325" s="5"/>
      <c r="Q325"/>
      <c r="R325"/>
      <c r="S325"/>
      <c r="T325"/>
    </row>
    <row r="326" spans="16:20">
      <c r="P326" s="5"/>
      <c r="Q326"/>
      <c r="R326"/>
      <c r="S326"/>
      <c r="T326"/>
    </row>
    <row r="327" spans="16:20">
      <c r="P327" s="5"/>
      <c r="Q327"/>
      <c r="R327"/>
      <c r="S327"/>
      <c r="T327"/>
    </row>
    <row r="328" spans="16:20">
      <c r="P328" s="5"/>
      <c r="Q328"/>
      <c r="R328"/>
      <c r="S328"/>
      <c r="T328"/>
    </row>
    <row r="329" spans="16:20">
      <c r="P329" s="5"/>
      <c r="Q329"/>
      <c r="R329"/>
      <c r="S329"/>
      <c r="T329"/>
    </row>
    <row r="330" spans="16:20">
      <c r="P330" s="5"/>
      <c r="Q330"/>
      <c r="R330"/>
      <c r="S330"/>
      <c r="T330"/>
    </row>
    <row r="331" spans="16:20">
      <c r="P331" s="5"/>
      <c r="Q331"/>
      <c r="R331"/>
      <c r="S331"/>
      <c r="T331"/>
    </row>
    <row r="332" spans="16:20">
      <c r="P332" s="5"/>
      <c r="Q332"/>
      <c r="R332"/>
      <c r="S332"/>
      <c r="T332"/>
    </row>
    <row r="333" spans="16:20">
      <c r="P333" s="5"/>
      <c r="Q333"/>
      <c r="R333"/>
      <c r="S333"/>
      <c r="T333"/>
    </row>
    <row r="334" spans="16:20">
      <c r="P334" s="5"/>
      <c r="Q334"/>
      <c r="R334"/>
      <c r="S334"/>
      <c r="T334"/>
    </row>
    <row r="335" spans="16:20">
      <c r="P335" s="5"/>
      <c r="Q335"/>
      <c r="R335"/>
      <c r="S335"/>
      <c r="T335"/>
    </row>
    <row r="336" spans="16:20">
      <c r="P336" s="5"/>
      <c r="Q336"/>
      <c r="R336"/>
      <c r="S336"/>
      <c r="T336"/>
    </row>
    <row r="337" spans="16:20">
      <c r="P337" s="5"/>
      <c r="Q337"/>
      <c r="R337"/>
      <c r="S337"/>
      <c r="T337"/>
    </row>
    <row r="338" spans="16:20">
      <c r="P338" s="5"/>
      <c r="Q338"/>
      <c r="R338"/>
      <c r="S338"/>
      <c r="T338"/>
    </row>
    <row r="339" spans="16:20">
      <c r="P339" s="5"/>
      <c r="Q339"/>
      <c r="R339"/>
      <c r="S339"/>
      <c r="T339"/>
    </row>
    <row r="340" spans="16:20">
      <c r="P340" s="5"/>
      <c r="Q340"/>
      <c r="R340"/>
      <c r="S340"/>
      <c r="T340"/>
    </row>
    <row r="341" spans="16:20">
      <c r="P341" s="5"/>
      <c r="Q341"/>
      <c r="R341"/>
      <c r="S341"/>
      <c r="T341"/>
    </row>
    <row r="342" spans="16:20">
      <c r="P342" s="5"/>
      <c r="Q342"/>
      <c r="R342"/>
      <c r="S342"/>
      <c r="T342"/>
    </row>
    <row r="343" spans="16:20">
      <c r="P343" s="4"/>
      <c r="Q343"/>
      <c r="R343"/>
      <c r="S343"/>
      <c r="T343"/>
    </row>
    <row r="344" spans="16:20">
      <c r="P344" s="4"/>
      <c r="Q344"/>
      <c r="R344"/>
      <c r="S344"/>
      <c r="T344"/>
    </row>
    <row r="345" spans="16:20">
      <c r="P345" s="4"/>
      <c r="Q345"/>
      <c r="R345"/>
      <c r="S345"/>
      <c r="T345"/>
    </row>
    <row r="346" spans="16:20">
      <c r="P346" s="5"/>
      <c r="Q346"/>
      <c r="R346"/>
      <c r="S346"/>
      <c r="T346"/>
    </row>
    <row r="347" spans="16:20">
      <c r="P347" s="5"/>
      <c r="Q347"/>
      <c r="R347"/>
      <c r="S347"/>
      <c r="T347"/>
    </row>
    <row r="348" spans="16:20">
      <c r="P348" s="5"/>
      <c r="Q348"/>
      <c r="R348"/>
      <c r="S348"/>
      <c r="T348"/>
    </row>
    <row r="349" spans="16:20">
      <c r="P349" s="5"/>
      <c r="Q349"/>
      <c r="R349"/>
      <c r="S349"/>
      <c r="T349"/>
    </row>
    <row r="350" spans="16:20">
      <c r="P350" s="5"/>
      <c r="Q350"/>
      <c r="R350"/>
      <c r="S350"/>
      <c r="T350"/>
    </row>
    <row r="351" spans="16:20">
      <c r="P351" s="4"/>
      <c r="Q351"/>
      <c r="R351"/>
      <c r="S351"/>
      <c r="T351"/>
    </row>
    <row r="352" spans="16:20">
      <c r="P352" s="4"/>
      <c r="Q352"/>
      <c r="R352"/>
      <c r="S352"/>
      <c r="T352"/>
    </row>
    <row r="353" spans="16:20">
      <c r="P353" s="4"/>
      <c r="Q353"/>
      <c r="R353"/>
      <c r="S353"/>
      <c r="T353"/>
    </row>
    <row r="354" spans="16:20">
      <c r="P354" s="5"/>
      <c r="Q354"/>
      <c r="R354"/>
      <c r="S354"/>
      <c r="T354"/>
    </row>
    <row r="355" spans="16:20">
      <c r="P355" s="5"/>
      <c r="Q355"/>
      <c r="R355"/>
      <c r="S355"/>
      <c r="T355"/>
    </row>
    <row r="356" spans="16:20">
      <c r="P356" s="5"/>
      <c r="Q356"/>
      <c r="R356"/>
      <c r="S356"/>
      <c r="T356"/>
    </row>
    <row r="357" spans="16:20">
      <c r="P357" s="5"/>
      <c r="Q357"/>
      <c r="R357"/>
      <c r="S357"/>
      <c r="T357"/>
    </row>
    <row r="358" spans="16:20">
      <c r="P358" s="5"/>
      <c r="Q358"/>
      <c r="R358"/>
      <c r="S358"/>
      <c r="T358"/>
    </row>
    <row r="359" spans="16:20">
      <c r="P359" s="5"/>
      <c r="Q359"/>
      <c r="R359"/>
      <c r="S359"/>
      <c r="T359"/>
    </row>
    <row r="360" spans="16:20">
      <c r="P360" s="5"/>
      <c r="Q360"/>
      <c r="R360"/>
      <c r="S360"/>
      <c r="T360"/>
    </row>
    <row r="361" spans="16:20">
      <c r="P361" s="5"/>
      <c r="Q361"/>
      <c r="R361"/>
      <c r="S361"/>
      <c r="T361"/>
    </row>
    <row r="362" spans="16:20">
      <c r="P362" s="5"/>
      <c r="Q362"/>
      <c r="R362"/>
      <c r="S362"/>
      <c r="T362"/>
    </row>
    <row r="363" spans="16:20">
      <c r="P363" s="5"/>
      <c r="Q363"/>
      <c r="R363"/>
      <c r="S363"/>
      <c r="T363"/>
    </row>
    <row r="364" spans="16:20">
      <c r="P364" s="5"/>
      <c r="Q364"/>
      <c r="R364"/>
      <c r="S364"/>
      <c r="T364"/>
    </row>
    <row r="365" spans="16:20">
      <c r="P365" s="5"/>
      <c r="Q365"/>
      <c r="R365"/>
      <c r="S365"/>
      <c r="T365"/>
    </row>
    <row r="366" spans="16:20">
      <c r="P366" s="5"/>
      <c r="Q366"/>
      <c r="R366"/>
      <c r="S366"/>
      <c r="T366"/>
    </row>
    <row r="367" spans="16:20">
      <c r="P367" s="5"/>
      <c r="Q367"/>
      <c r="R367"/>
      <c r="S367"/>
      <c r="T367"/>
    </row>
    <row r="368" spans="16:20">
      <c r="P368" s="5"/>
      <c r="Q368"/>
      <c r="R368"/>
      <c r="S368"/>
      <c r="T368"/>
    </row>
    <row r="369" spans="16:20">
      <c r="P369" s="5"/>
      <c r="Q369"/>
      <c r="R369"/>
      <c r="S369"/>
      <c r="T369"/>
    </row>
    <row r="370" spans="16:20">
      <c r="P370" s="5"/>
      <c r="Q370"/>
      <c r="R370"/>
      <c r="S370"/>
      <c r="T370"/>
    </row>
    <row r="371" spans="16:20">
      <c r="P371" s="4"/>
      <c r="Q371"/>
      <c r="R371"/>
      <c r="S371"/>
      <c r="T371"/>
    </row>
    <row r="372" spans="16:20">
      <c r="P372" s="4"/>
      <c r="Q372"/>
      <c r="R372"/>
      <c r="S372"/>
      <c r="T372"/>
    </row>
    <row r="373" spans="16:20">
      <c r="P373" s="24"/>
      <c r="Q373" s="23"/>
      <c r="R373"/>
      <c r="S373"/>
      <c r="T373"/>
    </row>
    <row r="374" spans="16:20">
      <c r="P374" s="25"/>
      <c r="Q374" s="23"/>
      <c r="R374"/>
      <c r="S374"/>
      <c r="T374"/>
    </row>
    <row r="375" spans="16:20">
      <c r="P375" s="25"/>
      <c r="Q375" s="23"/>
      <c r="R375"/>
      <c r="S375"/>
      <c r="T375"/>
    </row>
    <row r="379" spans="16:20">
      <c r="P379" s="6"/>
      <c r="T379"/>
    </row>
  </sheetData>
  <mergeCells count="21">
    <mergeCell ref="O2:O3"/>
    <mergeCell ref="A9:L9"/>
    <mergeCell ref="A11:B11"/>
    <mergeCell ref="N2:N3"/>
    <mergeCell ref="A12:B12"/>
    <mergeCell ref="Q2:S2"/>
    <mergeCell ref="Q11:S11"/>
    <mergeCell ref="Q18:S18"/>
    <mergeCell ref="M1:M3"/>
    <mergeCell ref="A1:A3"/>
    <mergeCell ref="A4:L4"/>
    <mergeCell ref="B1:B3"/>
    <mergeCell ref="C1:K1"/>
    <mergeCell ref="L1:L3"/>
    <mergeCell ref="C2:G2"/>
    <mergeCell ref="H2:J2"/>
    <mergeCell ref="K2:K3"/>
    <mergeCell ref="A14:B14"/>
    <mergeCell ref="A15:B15"/>
    <mergeCell ref="A7:B7"/>
    <mergeCell ref="A8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7"/>
  <sheetViews>
    <sheetView topLeftCell="A2" zoomScaleNormal="100" workbookViewId="0">
      <pane ySplit="2" topLeftCell="A4" activePane="bottomLeft" state="frozen"/>
      <selection activeCell="A3" sqref="A3"/>
      <selection pane="bottomLeft" activeCell="B9" sqref="B9"/>
    </sheetView>
  </sheetViews>
  <sheetFormatPr defaultRowHeight="15"/>
  <cols>
    <col min="1" max="1" width="8.42578125" style="9" bestFit="1" customWidth="1"/>
    <col min="2" max="2" width="48.42578125" style="2" bestFit="1" customWidth="1"/>
    <col min="3" max="3" width="5" style="1" bestFit="1" customWidth="1"/>
    <col min="4" max="4" width="6" style="1" bestFit="1" customWidth="1"/>
    <col min="5" max="6" width="5" style="1" bestFit="1" customWidth="1"/>
    <col min="7" max="7" width="4" style="1" bestFit="1" customWidth="1"/>
    <col min="8" max="8" width="5.7109375" style="1" customWidth="1"/>
    <col min="9" max="9" width="5.5703125" style="1" customWidth="1"/>
    <col min="10" max="10" width="6" style="1" customWidth="1"/>
    <col min="11" max="11" width="11.42578125" style="1" bestFit="1" customWidth="1"/>
    <col min="12" max="13" width="11.42578125" style="1" customWidth="1"/>
    <col min="14" max="14" width="14.85546875" style="9" customWidth="1"/>
    <col min="15" max="15" width="52.7109375" style="53" customWidth="1"/>
    <col min="16" max="16" width="11.42578125" style="1" customWidth="1"/>
    <col min="17" max="17" width="14.7109375" style="1" customWidth="1"/>
    <col min="18" max="19" width="11.42578125" style="1" customWidth="1"/>
    <col min="20" max="20" width="10.5703125" style="6" customWidth="1"/>
    <col min="21" max="21" width="18.5703125" bestFit="1" customWidth="1"/>
  </cols>
  <sheetData>
    <row r="1" spans="1:20" ht="15" hidden="1" customHeight="1">
      <c r="A1" s="60" t="s">
        <v>0</v>
      </c>
      <c r="B1" s="59" t="s">
        <v>1</v>
      </c>
      <c r="C1" s="60" t="s">
        <v>145</v>
      </c>
      <c r="D1" s="60"/>
      <c r="E1" s="60"/>
      <c r="F1" s="60"/>
      <c r="G1" s="60"/>
      <c r="H1" s="60"/>
      <c r="I1" s="60"/>
      <c r="J1" s="60"/>
      <c r="K1" s="60"/>
      <c r="L1" s="61" t="s">
        <v>135</v>
      </c>
      <c r="M1" s="61" t="s">
        <v>144</v>
      </c>
      <c r="N1" s="13"/>
      <c r="O1" s="47"/>
      <c r="P1" s="13"/>
      <c r="Q1" s="19"/>
      <c r="R1" s="19"/>
      <c r="S1" s="19"/>
    </row>
    <row r="2" spans="1:20" ht="15" customHeight="1">
      <c r="A2" s="60"/>
      <c r="B2" s="59"/>
      <c r="C2" s="60" t="s">
        <v>2</v>
      </c>
      <c r="D2" s="60"/>
      <c r="E2" s="60"/>
      <c r="F2" s="60"/>
      <c r="G2" s="60"/>
      <c r="H2" s="61" t="s">
        <v>3</v>
      </c>
      <c r="I2" s="61"/>
      <c r="J2" s="61"/>
      <c r="K2" s="61" t="s">
        <v>4</v>
      </c>
      <c r="L2" s="61"/>
      <c r="M2" s="68"/>
      <c r="N2" s="63" t="s">
        <v>385</v>
      </c>
      <c r="O2" s="63" t="s">
        <v>442</v>
      </c>
      <c r="P2" s="12"/>
      <c r="Q2" s="78" t="s">
        <v>148</v>
      </c>
      <c r="R2" s="79"/>
      <c r="S2" s="80"/>
      <c r="T2"/>
    </row>
    <row r="3" spans="1:20">
      <c r="A3" s="60"/>
      <c r="B3" s="59"/>
      <c r="C3" s="26">
        <v>5</v>
      </c>
      <c r="D3" s="26">
        <v>4</v>
      </c>
      <c r="E3" s="26">
        <v>3</v>
      </c>
      <c r="F3" s="26">
        <v>2</v>
      </c>
      <c r="G3" s="26">
        <v>1</v>
      </c>
      <c r="H3" s="26">
        <v>3</v>
      </c>
      <c r="I3" s="26">
        <v>2</v>
      </c>
      <c r="J3" s="26">
        <v>1</v>
      </c>
      <c r="K3" s="61"/>
      <c r="L3" s="61"/>
      <c r="M3" s="68"/>
      <c r="N3" s="64"/>
      <c r="O3" s="64"/>
      <c r="P3" s="12"/>
      <c r="Q3" s="77" t="s">
        <v>139</v>
      </c>
      <c r="R3" s="77" t="s">
        <v>141</v>
      </c>
      <c r="S3" s="77" t="s">
        <v>140</v>
      </c>
      <c r="T3"/>
    </row>
    <row r="4" spans="1:20">
      <c r="A4" s="62" t="s">
        <v>38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36"/>
      <c r="N4" s="35"/>
      <c r="O4" s="70"/>
      <c r="P4" s="4"/>
      <c r="Q4" s="3">
        <v>5</v>
      </c>
      <c r="R4" s="3">
        <f>C64</f>
        <v>1</v>
      </c>
      <c r="S4" s="3">
        <f>C63</f>
        <v>662</v>
      </c>
      <c r="T4"/>
    </row>
    <row r="5" spans="1:20">
      <c r="A5" s="32">
        <v>1</v>
      </c>
      <c r="B5" s="33" t="s">
        <v>213</v>
      </c>
      <c r="C5" s="32"/>
      <c r="D5" s="32"/>
      <c r="E5" s="32"/>
      <c r="F5" s="32"/>
      <c r="G5" s="32"/>
      <c r="H5" s="32"/>
      <c r="I5" s="32"/>
      <c r="J5" s="32"/>
      <c r="K5" s="32">
        <v>15</v>
      </c>
      <c r="L5" s="32"/>
      <c r="M5" s="76">
        <f t="shared" ref="M5:M6" si="0">SUM(C5:K5)</f>
        <v>15</v>
      </c>
      <c r="N5" s="32" t="s">
        <v>415</v>
      </c>
      <c r="O5" s="51" t="s">
        <v>588</v>
      </c>
      <c r="P5" s="5"/>
      <c r="Q5" s="3">
        <v>4</v>
      </c>
      <c r="R5" s="3">
        <f>D64</f>
        <v>3</v>
      </c>
      <c r="S5" s="3">
        <f>D63</f>
        <v>807</v>
      </c>
      <c r="T5"/>
    </row>
    <row r="6" spans="1:20">
      <c r="A6" s="32">
        <f>A5+1</f>
        <v>2</v>
      </c>
      <c r="B6" s="33" t="s">
        <v>191</v>
      </c>
      <c r="C6" s="32"/>
      <c r="D6" s="32"/>
      <c r="E6" s="32"/>
      <c r="F6" s="32"/>
      <c r="G6" s="32"/>
      <c r="H6" s="32"/>
      <c r="I6" s="32"/>
      <c r="J6" s="32"/>
      <c r="K6" s="32">
        <v>0</v>
      </c>
      <c r="L6" s="32"/>
      <c r="M6" s="76">
        <f t="shared" si="0"/>
        <v>0</v>
      </c>
      <c r="N6" s="32" t="s">
        <v>415</v>
      </c>
      <c r="O6" s="51" t="s">
        <v>588</v>
      </c>
      <c r="P6" s="5"/>
      <c r="Q6" s="3">
        <v>3</v>
      </c>
      <c r="R6" s="3">
        <f>E64</f>
        <v>0</v>
      </c>
      <c r="S6" s="3">
        <f>E63</f>
        <v>0</v>
      </c>
      <c r="T6"/>
    </row>
    <row r="7" spans="1:20" ht="30">
      <c r="A7" s="3">
        <f>A6+1</f>
        <v>3</v>
      </c>
      <c r="B7" s="31" t="s">
        <v>368</v>
      </c>
      <c r="C7" s="16"/>
      <c r="D7" s="16"/>
      <c r="E7" s="16"/>
      <c r="F7" s="16"/>
      <c r="G7" s="16"/>
      <c r="H7" s="16"/>
      <c r="I7" s="16"/>
      <c r="J7" s="16"/>
      <c r="K7" s="16">
        <v>40</v>
      </c>
      <c r="L7" s="16"/>
      <c r="M7" s="40">
        <f t="shared" ref="M7:M16" si="1">SUM(C7:K7)</f>
        <v>40</v>
      </c>
      <c r="N7" s="16" t="s">
        <v>415</v>
      </c>
      <c r="O7" s="46" t="s">
        <v>478</v>
      </c>
      <c r="P7" s="5"/>
      <c r="Q7" s="3">
        <v>2</v>
      </c>
      <c r="R7" s="3">
        <f>F64</f>
        <v>1</v>
      </c>
      <c r="S7" s="3">
        <f>F63</f>
        <v>96</v>
      </c>
      <c r="T7"/>
    </row>
    <row r="8" spans="1:20" ht="45">
      <c r="A8" s="3">
        <f>A7+1</f>
        <v>4</v>
      </c>
      <c r="B8" s="31" t="s">
        <v>370</v>
      </c>
      <c r="C8" s="3"/>
      <c r="D8" s="3"/>
      <c r="E8" s="3"/>
      <c r="F8" s="3"/>
      <c r="G8" s="3"/>
      <c r="H8" s="3"/>
      <c r="I8" s="3">
        <v>45</v>
      </c>
      <c r="J8" s="3"/>
      <c r="K8" s="3"/>
      <c r="L8" s="3"/>
      <c r="M8" s="38">
        <f t="shared" si="1"/>
        <v>45</v>
      </c>
      <c r="N8" s="3" t="s">
        <v>437</v>
      </c>
      <c r="O8" s="49" t="s">
        <v>550</v>
      </c>
      <c r="P8" s="5"/>
      <c r="Q8" s="3">
        <v>1</v>
      </c>
      <c r="R8" s="3">
        <f>G64</f>
        <v>0</v>
      </c>
      <c r="S8" s="3">
        <f>G63</f>
        <v>0</v>
      </c>
      <c r="T8"/>
    </row>
    <row r="9" spans="1:20" ht="45">
      <c r="A9" s="3">
        <f>A8+1</f>
        <v>5</v>
      </c>
      <c r="B9" s="31" t="s">
        <v>383</v>
      </c>
      <c r="C9" s="3"/>
      <c r="D9" s="3"/>
      <c r="E9" s="3"/>
      <c r="F9" s="3"/>
      <c r="G9" s="3"/>
      <c r="H9" s="3"/>
      <c r="I9" s="3"/>
      <c r="J9" s="3">
        <v>11</v>
      </c>
      <c r="K9" s="3"/>
      <c r="L9" s="3"/>
      <c r="M9" s="38">
        <f t="shared" si="1"/>
        <v>11</v>
      </c>
      <c r="N9" s="3" t="s">
        <v>435</v>
      </c>
      <c r="O9" s="49" t="s">
        <v>498</v>
      </c>
      <c r="P9" s="5"/>
      <c r="Q9" s="77" t="s">
        <v>142</v>
      </c>
      <c r="R9" s="3">
        <f>SUM(R4:R8)</f>
        <v>5</v>
      </c>
      <c r="S9" s="3">
        <f>SUM(S4:S8)</f>
        <v>1565</v>
      </c>
      <c r="T9"/>
    </row>
    <row r="10" spans="1:20" ht="30">
      <c r="A10" s="3">
        <f t="shared" ref="A10:A11" si="2">A9+1</f>
        <v>6</v>
      </c>
      <c r="B10" s="31" t="s">
        <v>382</v>
      </c>
      <c r="C10" s="3"/>
      <c r="D10" s="3"/>
      <c r="E10" s="3"/>
      <c r="F10" s="3"/>
      <c r="G10" s="3"/>
      <c r="H10" s="3"/>
      <c r="I10" s="3"/>
      <c r="J10" s="3"/>
      <c r="K10" s="3">
        <v>5</v>
      </c>
      <c r="L10" s="3"/>
      <c r="M10" s="38">
        <f t="shared" si="1"/>
        <v>5</v>
      </c>
      <c r="N10" s="3" t="s">
        <v>415</v>
      </c>
      <c r="O10" s="49" t="s">
        <v>526</v>
      </c>
      <c r="P10" s="5"/>
      <c r="Q10" s="3"/>
      <c r="R10" s="3"/>
      <c r="S10" s="3"/>
      <c r="T10"/>
    </row>
    <row r="11" spans="1:20" ht="30">
      <c r="A11" s="3">
        <f t="shared" si="2"/>
        <v>7</v>
      </c>
      <c r="B11" s="31" t="s">
        <v>381</v>
      </c>
      <c r="C11" s="3"/>
      <c r="D11" s="3"/>
      <c r="E11" s="3"/>
      <c r="F11" s="3"/>
      <c r="G11" s="3"/>
      <c r="H11" s="3"/>
      <c r="I11" s="3"/>
      <c r="J11" s="3"/>
      <c r="K11" s="3">
        <v>9</v>
      </c>
      <c r="L11" s="3"/>
      <c r="M11" s="38">
        <f t="shared" si="1"/>
        <v>9</v>
      </c>
      <c r="N11" s="3" t="s">
        <v>415</v>
      </c>
      <c r="O11" s="49" t="s">
        <v>478</v>
      </c>
      <c r="P11" s="5"/>
      <c r="Q11" s="78" t="s">
        <v>138</v>
      </c>
      <c r="R11" s="79"/>
      <c r="S11" s="80"/>
      <c r="T11"/>
    </row>
    <row r="12" spans="1:20" ht="45">
      <c r="A12" s="3">
        <f t="shared" ref="A12:A17" si="3">A11+1</f>
        <v>8</v>
      </c>
      <c r="B12" s="31" t="s">
        <v>380</v>
      </c>
      <c r="C12" s="3"/>
      <c r="D12" s="3"/>
      <c r="E12" s="3"/>
      <c r="F12" s="3">
        <v>96</v>
      </c>
      <c r="G12" s="3"/>
      <c r="H12" s="3"/>
      <c r="I12" s="3"/>
      <c r="J12" s="3"/>
      <c r="K12" s="3"/>
      <c r="L12" s="3"/>
      <c r="M12" s="38">
        <f t="shared" si="1"/>
        <v>96</v>
      </c>
      <c r="N12" s="3" t="s">
        <v>421</v>
      </c>
      <c r="O12" s="49" t="s">
        <v>496</v>
      </c>
      <c r="P12" s="5"/>
      <c r="Q12" s="77" t="s">
        <v>149</v>
      </c>
      <c r="R12" s="77" t="s">
        <v>141</v>
      </c>
      <c r="S12" s="77" t="s">
        <v>140</v>
      </c>
      <c r="T12"/>
    </row>
    <row r="13" spans="1:20" ht="30">
      <c r="A13" s="3">
        <f t="shared" si="3"/>
        <v>9</v>
      </c>
      <c r="B13" s="31" t="s">
        <v>379</v>
      </c>
      <c r="C13" s="3"/>
      <c r="D13" s="3"/>
      <c r="E13" s="3"/>
      <c r="F13" s="3"/>
      <c r="G13" s="3"/>
      <c r="H13" s="3"/>
      <c r="I13" s="3"/>
      <c r="J13" s="3"/>
      <c r="K13" s="3">
        <v>8</v>
      </c>
      <c r="L13" s="3"/>
      <c r="M13" s="38">
        <f t="shared" si="1"/>
        <v>8</v>
      </c>
      <c r="N13" s="3" t="s">
        <v>415</v>
      </c>
      <c r="O13" s="49" t="s">
        <v>478</v>
      </c>
      <c r="P13" s="5"/>
      <c r="Q13" s="3">
        <v>3</v>
      </c>
      <c r="R13" s="3">
        <f>H64</f>
        <v>0</v>
      </c>
      <c r="S13" s="3">
        <f>H63</f>
        <v>0</v>
      </c>
      <c r="T13"/>
    </row>
    <row r="14" spans="1:20" ht="45">
      <c r="A14" s="3">
        <f t="shared" si="3"/>
        <v>10</v>
      </c>
      <c r="B14" s="31" t="s">
        <v>378</v>
      </c>
      <c r="C14" s="3"/>
      <c r="D14" s="3">
        <v>142</v>
      </c>
      <c r="E14" s="3"/>
      <c r="F14" s="3"/>
      <c r="G14" s="3"/>
      <c r="H14" s="3"/>
      <c r="I14" s="3"/>
      <c r="J14" s="3"/>
      <c r="K14" s="3"/>
      <c r="L14" s="3"/>
      <c r="M14" s="38">
        <f t="shared" si="1"/>
        <v>142</v>
      </c>
      <c r="N14" s="3" t="s">
        <v>390</v>
      </c>
      <c r="O14" s="49" t="s">
        <v>496</v>
      </c>
      <c r="P14" s="5"/>
      <c r="Q14" s="3">
        <v>2</v>
      </c>
      <c r="R14" s="3">
        <f>I64</f>
        <v>1</v>
      </c>
      <c r="S14" s="3">
        <f>I63</f>
        <v>45</v>
      </c>
      <c r="T14"/>
    </row>
    <row r="15" spans="1:20" ht="30">
      <c r="A15" s="3">
        <f t="shared" si="3"/>
        <v>11</v>
      </c>
      <c r="B15" s="31" t="s">
        <v>377</v>
      </c>
      <c r="C15" s="3"/>
      <c r="D15" s="3"/>
      <c r="E15" s="3"/>
      <c r="F15" s="3"/>
      <c r="G15" s="3"/>
      <c r="H15" s="3"/>
      <c r="I15" s="3"/>
      <c r="J15" s="3"/>
      <c r="K15" s="3">
        <v>8</v>
      </c>
      <c r="L15" s="3"/>
      <c r="M15" s="38">
        <f t="shared" si="1"/>
        <v>8</v>
      </c>
      <c r="N15" s="3" t="s">
        <v>415</v>
      </c>
      <c r="O15" s="49" t="s">
        <v>478</v>
      </c>
      <c r="P15" s="5"/>
      <c r="Q15" s="3">
        <v>1</v>
      </c>
      <c r="R15" s="3">
        <f>J64</f>
        <v>1</v>
      </c>
      <c r="S15" s="3">
        <f>J63</f>
        <v>11</v>
      </c>
      <c r="T15"/>
    </row>
    <row r="16" spans="1:20">
      <c r="A16" s="32">
        <f t="shared" si="3"/>
        <v>12</v>
      </c>
      <c r="B16" s="33" t="s">
        <v>384</v>
      </c>
      <c r="C16" s="32"/>
      <c r="D16" s="32"/>
      <c r="E16" s="32"/>
      <c r="F16" s="32"/>
      <c r="G16" s="32"/>
      <c r="H16" s="32"/>
      <c r="I16" s="32"/>
      <c r="J16" s="32"/>
      <c r="K16" s="32">
        <v>20</v>
      </c>
      <c r="L16" s="32"/>
      <c r="M16" s="76">
        <f t="shared" si="1"/>
        <v>20</v>
      </c>
      <c r="N16" s="32" t="s">
        <v>415</v>
      </c>
      <c r="O16" s="51" t="s">
        <v>593</v>
      </c>
      <c r="P16" s="5"/>
      <c r="Q16" s="77" t="s">
        <v>142</v>
      </c>
      <c r="R16" s="3">
        <f>SUM(R13:R15)</f>
        <v>2</v>
      </c>
      <c r="S16" s="3">
        <f>SUM(S13:S15)</f>
        <v>56</v>
      </c>
      <c r="T16"/>
    </row>
    <row r="17" spans="1:20" ht="30">
      <c r="A17" s="8">
        <f t="shared" si="3"/>
        <v>13</v>
      </c>
      <c r="B17" s="31" t="s">
        <v>369</v>
      </c>
      <c r="C17" s="3"/>
      <c r="D17" s="3"/>
      <c r="E17" s="3"/>
      <c r="F17" s="3"/>
      <c r="G17" s="3"/>
      <c r="H17" s="3"/>
      <c r="I17" s="3"/>
      <c r="J17" s="3"/>
      <c r="K17" s="3">
        <v>21</v>
      </c>
      <c r="L17" s="3"/>
      <c r="M17" s="38">
        <f t="shared" ref="M17:M19" si="4">SUM(C17:K17)</f>
        <v>21</v>
      </c>
      <c r="N17" s="3" t="s">
        <v>415</v>
      </c>
      <c r="O17" s="49" t="s">
        <v>565</v>
      </c>
      <c r="P17" s="5"/>
      <c r="Q17" s="3"/>
      <c r="R17" s="3"/>
      <c r="S17" s="3"/>
      <c r="T17"/>
    </row>
    <row r="18" spans="1:20">
      <c r="A18" s="55" t="s">
        <v>136</v>
      </c>
      <c r="B18" s="55"/>
      <c r="C18" s="21">
        <f t="shared" ref="C18:L18" si="5">SUM(C5:C17)</f>
        <v>0</v>
      </c>
      <c r="D18" s="21">
        <f t="shared" si="5"/>
        <v>142</v>
      </c>
      <c r="E18" s="21">
        <f t="shared" si="5"/>
        <v>0</v>
      </c>
      <c r="F18" s="21">
        <f t="shared" si="5"/>
        <v>96</v>
      </c>
      <c r="G18" s="21">
        <f t="shared" si="5"/>
        <v>0</v>
      </c>
      <c r="H18" s="21">
        <f t="shared" si="5"/>
        <v>0</v>
      </c>
      <c r="I18" s="21">
        <f t="shared" si="5"/>
        <v>45</v>
      </c>
      <c r="J18" s="21">
        <f t="shared" si="5"/>
        <v>11</v>
      </c>
      <c r="K18" s="21">
        <f t="shared" si="5"/>
        <v>126</v>
      </c>
      <c r="L18" s="21">
        <f t="shared" si="5"/>
        <v>0</v>
      </c>
      <c r="M18" s="39">
        <f>SUM(C18:K18)</f>
        <v>420</v>
      </c>
      <c r="N18" s="21"/>
      <c r="O18" s="71"/>
      <c r="P18" s="5"/>
      <c r="Q18" s="78" t="s">
        <v>143</v>
      </c>
      <c r="R18" s="79"/>
      <c r="S18" s="80"/>
      <c r="T18"/>
    </row>
    <row r="19" spans="1:20">
      <c r="A19" s="55" t="s">
        <v>221</v>
      </c>
      <c r="B19" s="55"/>
      <c r="C19" s="21">
        <f t="shared" ref="C19:L19" si="6">COUNTA(C5:C17)</f>
        <v>0</v>
      </c>
      <c r="D19" s="21">
        <f t="shared" si="6"/>
        <v>1</v>
      </c>
      <c r="E19" s="21">
        <f t="shared" si="6"/>
        <v>0</v>
      </c>
      <c r="F19" s="21">
        <f t="shared" si="6"/>
        <v>1</v>
      </c>
      <c r="G19" s="21">
        <f t="shared" si="6"/>
        <v>0</v>
      </c>
      <c r="H19" s="21">
        <f t="shared" si="6"/>
        <v>0</v>
      </c>
      <c r="I19" s="21">
        <f t="shared" si="6"/>
        <v>1</v>
      </c>
      <c r="J19" s="21">
        <f t="shared" si="6"/>
        <v>1</v>
      </c>
      <c r="K19" s="21">
        <f t="shared" si="6"/>
        <v>9</v>
      </c>
      <c r="L19" s="21">
        <f t="shared" si="6"/>
        <v>0</v>
      </c>
      <c r="M19" s="39">
        <f t="shared" si="4"/>
        <v>13</v>
      </c>
      <c r="N19" s="21"/>
      <c r="O19" s="71"/>
      <c r="P19" s="5"/>
      <c r="Q19" s="77" t="s">
        <v>143</v>
      </c>
      <c r="R19" s="77" t="s">
        <v>141</v>
      </c>
      <c r="S19" s="77" t="s">
        <v>140</v>
      </c>
      <c r="T19"/>
    </row>
    <row r="20" spans="1:20">
      <c r="A20" s="62" t="s">
        <v>71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36"/>
      <c r="N20" s="35"/>
      <c r="O20" s="70"/>
      <c r="P20" s="5"/>
      <c r="Q20" s="81" t="s">
        <v>147</v>
      </c>
      <c r="R20" s="81">
        <f>K64</f>
        <v>21</v>
      </c>
      <c r="S20" s="81">
        <f>K63</f>
        <v>881</v>
      </c>
      <c r="T20"/>
    </row>
    <row r="21" spans="1:20" ht="60">
      <c r="A21" s="3">
        <f>A17+1</f>
        <v>14</v>
      </c>
      <c r="B21" s="31" t="s">
        <v>376</v>
      </c>
      <c r="C21" s="3"/>
      <c r="D21" s="3">
        <v>347</v>
      </c>
      <c r="E21" s="3"/>
      <c r="F21" s="3"/>
      <c r="G21" s="3"/>
      <c r="H21" s="3"/>
      <c r="I21" s="3"/>
      <c r="J21" s="3"/>
      <c r="K21" s="3"/>
      <c r="L21" s="3"/>
      <c r="M21" s="38">
        <f t="shared" ref="M21" si="7">SUM(C21:K21)</f>
        <v>347</v>
      </c>
      <c r="N21" s="3" t="s">
        <v>400</v>
      </c>
      <c r="O21" s="49" t="s">
        <v>502</v>
      </c>
      <c r="P21" s="5"/>
      <c r="Q21" s="81"/>
      <c r="R21" s="81"/>
      <c r="S21" s="81"/>
      <c r="T21"/>
    </row>
    <row r="22" spans="1:20">
      <c r="A22" s="32">
        <f>A21+1</f>
        <v>15</v>
      </c>
      <c r="B22" s="33" t="s">
        <v>197</v>
      </c>
      <c r="C22" s="32"/>
      <c r="D22" s="32"/>
      <c r="E22" s="32"/>
      <c r="F22" s="32"/>
      <c r="G22" s="32"/>
      <c r="H22" s="32"/>
      <c r="I22" s="32"/>
      <c r="J22" s="32"/>
      <c r="K22" s="32">
        <v>0</v>
      </c>
      <c r="L22" s="32"/>
      <c r="M22" s="76">
        <f t="shared" ref="M22:M24" si="8">SUM(C22:K22)</f>
        <v>0</v>
      </c>
      <c r="N22" s="32" t="s">
        <v>415</v>
      </c>
      <c r="O22" s="51" t="s">
        <v>588</v>
      </c>
      <c r="P22" s="5"/>
      <c r="Q22" s="77" t="s">
        <v>146</v>
      </c>
      <c r="R22" s="3">
        <f>SUM(R20,R9,R16)</f>
        <v>28</v>
      </c>
      <c r="S22" s="3">
        <f>SUM(S20,S9,S16)</f>
        <v>2502</v>
      </c>
      <c r="T22"/>
    </row>
    <row r="23" spans="1:20">
      <c r="A23" s="55" t="s">
        <v>136</v>
      </c>
      <c r="B23" s="55"/>
      <c r="C23" s="21">
        <f t="shared" ref="C23:L23" si="9">SUM(C21:C22)</f>
        <v>0</v>
      </c>
      <c r="D23" s="21">
        <f t="shared" si="9"/>
        <v>347</v>
      </c>
      <c r="E23" s="21">
        <f t="shared" si="9"/>
        <v>0</v>
      </c>
      <c r="F23" s="21">
        <f t="shared" si="9"/>
        <v>0</v>
      </c>
      <c r="G23" s="21">
        <f t="shared" si="9"/>
        <v>0</v>
      </c>
      <c r="H23" s="21">
        <f t="shared" si="9"/>
        <v>0</v>
      </c>
      <c r="I23" s="21">
        <f t="shared" si="9"/>
        <v>0</v>
      </c>
      <c r="J23" s="21">
        <f t="shared" si="9"/>
        <v>0</v>
      </c>
      <c r="K23" s="21">
        <f t="shared" si="9"/>
        <v>0</v>
      </c>
      <c r="L23" s="21">
        <f t="shared" si="9"/>
        <v>0</v>
      </c>
      <c r="M23" s="39">
        <f t="shared" si="8"/>
        <v>347</v>
      </c>
      <c r="N23" s="21"/>
      <c r="O23" s="71"/>
      <c r="P23" s="5"/>
      <c r="Q23"/>
      <c r="R23"/>
      <c r="S23"/>
      <c r="T23"/>
    </row>
    <row r="24" spans="1:20">
      <c r="A24" s="55" t="s">
        <v>221</v>
      </c>
      <c r="B24" s="55"/>
      <c r="C24" s="21">
        <f t="shared" ref="C24:L24" si="10">COUNTA(C21:C22)</f>
        <v>0</v>
      </c>
      <c r="D24" s="21">
        <f t="shared" si="10"/>
        <v>1</v>
      </c>
      <c r="E24" s="21">
        <f t="shared" si="10"/>
        <v>0</v>
      </c>
      <c r="F24" s="21">
        <f t="shared" si="10"/>
        <v>0</v>
      </c>
      <c r="G24" s="21">
        <f t="shared" si="10"/>
        <v>0</v>
      </c>
      <c r="H24" s="21">
        <f t="shared" si="10"/>
        <v>0</v>
      </c>
      <c r="I24" s="21">
        <f t="shared" si="10"/>
        <v>0</v>
      </c>
      <c r="J24" s="21">
        <f t="shared" si="10"/>
        <v>0</v>
      </c>
      <c r="K24" s="21">
        <f t="shared" si="10"/>
        <v>1</v>
      </c>
      <c r="L24" s="21">
        <f t="shared" si="10"/>
        <v>0</v>
      </c>
      <c r="M24" s="39">
        <f t="shared" si="8"/>
        <v>2</v>
      </c>
      <c r="N24" s="21"/>
      <c r="O24" s="71"/>
      <c r="P24" s="5"/>
      <c r="Q24"/>
      <c r="R24"/>
      <c r="S24"/>
      <c r="T24"/>
    </row>
    <row r="25" spans="1:20">
      <c r="A25" s="62" t="s">
        <v>70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36"/>
      <c r="N25" s="35"/>
      <c r="O25" s="70"/>
      <c r="P25" s="5"/>
      <c r="Q25"/>
      <c r="R25"/>
      <c r="S25"/>
      <c r="T25"/>
    </row>
    <row r="26" spans="1:20" ht="45">
      <c r="A26" s="3">
        <f>A22+1</f>
        <v>16</v>
      </c>
      <c r="B26" s="31" t="s">
        <v>375</v>
      </c>
      <c r="C26" s="16"/>
      <c r="D26" s="16">
        <v>318</v>
      </c>
      <c r="E26" s="16"/>
      <c r="F26" s="16"/>
      <c r="G26" s="16"/>
      <c r="H26" s="16"/>
      <c r="I26" s="16"/>
      <c r="J26" s="16"/>
      <c r="K26" s="16"/>
      <c r="L26" s="16"/>
      <c r="M26" s="40">
        <f t="shared" ref="M26" si="11">SUM(C26:K26)</f>
        <v>318</v>
      </c>
      <c r="N26" s="16" t="s">
        <v>400</v>
      </c>
      <c r="O26" s="46" t="s">
        <v>536</v>
      </c>
      <c r="P26" s="5"/>
      <c r="Q26"/>
      <c r="R26"/>
      <c r="S26"/>
      <c r="T26"/>
    </row>
    <row r="27" spans="1:20">
      <c r="A27" s="32">
        <f>A26+1</f>
        <v>17</v>
      </c>
      <c r="B27" s="33" t="s">
        <v>198</v>
      </c>
      <c r="C27" s="32"/>
      <c r="D27" s="32"/>
      <c r="E27" s="32"/>
      <c r="F27" s="32"/>
      <c r="G27" s="32"/>
      <c r="H27" s="32"/>
      <c r="I27" s="32"/>
      <c r="J27" s="32"/>
      <c r="K27" s="32">
        <v>0</v>
      </c>
      <c r="L27" s="32"/>
      <c r="M27" s="76">
        <f t="shared" ref="M27:M30" si="12">SUM(C27:K27)</f>
        <v>0</v>
      </c>
      <c r="N27" s="32" t="s">
        <v>415</v>
      </c>
      <c r="O27" s="51" t="s">
        <v>588</v>
      </c>
      <c r="P27" s="5"/>
      <c r="Q27"/>
      <c r="R27"/>
      <c r="S27"/>
      <c r="T27"/>
    </row>
    <row r="28" spans="1:20">
      <c r="A28" s="32">
        <f>A27+1</f>
        <v>18</v>
      </c>
      <c r="B28" s="33" t="s">
        <v>181</v>
      </c>
      <c r="C28" s="32"/>
      <c r="D28" s="32"/>
      <c r="E28" s="32"/>
      <c r="F28" s="32"/>
      <c r="G28" s="32"/>
      <c r="H28" s="32"/>
      <c r="I28" s="32"/>
      <c r="J28" s="32"/>
      <c r="K28" s="32">
        <v>0</v>
      </c>
      <c r="L28" s="32"/>
      <c r="M28" s="76">
        <f t="shared" si="12"/>
        <v>0</v>
      </c>
      <c r="N28" s="32" t="s">
        <v>415</v>
      </c>
      <c r="O28" s="51" t="s">
        <v>588</v>
      </c>
      <c r="P28" s="5"/>
      <c r="Q28"/>
      <c r="R28"/>
      <c r="S28"/>
      <c r="T28"/>
    </row>
    <row r="29" spans="1:20">
      <c r="A29" s="55" t="s">
        <v>136</v>
      </c>
      <c r="B29" s="55"/>
      <c r="C29" s="21">
        <f t="shared" ref="C29:L29" si="13">SUM(C26:C28)</f>
        <v>0</v>
      </c>
      <c r="D29" s="21">
        <f t="shared" si="13"/>
        <v>318</v>
      </c>
      <c r="E29" s="21">
        <f t="shared" si="13"/>
        <v>0</v>
      </c>
      <c r="F29" s="21">
        <f t="shared" si="13"/>
        <v>0</v>
      </c>
      <c r="G29" s="21">
        <f t="shared" si="13"/>
        <v>0</v>
      </c>
      <c r="H29" s="21">
        <f t="shared" si="13"/>
        <v>0</v>
      </c>
      <c r="I29" s="21">
        <f t="shared" si="13"/>
        <v>0</v>
      </c>
      <c r="J29" s="21">
        <f t="shared" si="13"/>
        <v>0</v>
      </c>
      <c r="K29" s="21">
        <f t="shared" si="13"/>
        <v>0</v>
      </c>
      <c r="L29" s="21">
        <f t="shared" si="13"/>
        <v>0</v>
      </c>
      <c r="M29" s="39">
        <f t="shared" si="12"/>
        <v>318</v>
      </c>
      <c r="N29" s="21"/>
      <c r="O29" s="71"/>
      <c r="P29" s="5"/>
      <c r="Q29"/>
      <c r="R29"/>
      <c r="S29"/>
      <c r="T29"/>
    </row>
    <row r="30" spans="1:20">
      <c r="A30" s="55" t="s">
        <v>221</v>
      </c>
      <c r="B30" s="55"/>
      <c r="C30" s="21">
        <f t="shared" ref="C30:L30" si="14">COUNTA(C26:C28)</f>
        <v>0</v>
      </c>
      <c r="D30" s="21">
        <f t="shared" si="14"/>
        <v>1</v>
      </c>
      <c r="E30" s="21">
        <f t="shared" si="14"/>
        <v>0</v>
      </c>
      <c r="F30" s="21">
        <f t="shared" si="14"/>
        <v>0</v>
      </c>
      <c r="G30" s="21">
        <f t="shared" si="14"/>
        <v>0</v>
      </c>
      <c r="H30" s="21">
        <f t="shared" si="14"/>
        <v>0</v>
      </c>
      <c r="I30" s="21">
        <f t="shared" si="14"/>
        <v>0</v>
      </c>
      <c r="J30" s="21">
        <f t="shared" si="14"/>
        <v>0</v>
      </c>
      <c r="K30" s="21">
        <f t="shared" si="14"/>
        <v>2</v>
      </c>
      <c r="L30" s="21">
        <f t="shared" si="14"/>
        <v>0</v>
      </c>
      <c r="M30" s="39">
        <f t="shared" si="12"/>
        <v>3</v>
      </c>
      <c r="N30" s="21"/>
      <c r="O30" s="71"/>
      <c r="P30" s="4"/>
      <c r="Q30"/>
      <c r="R30"/>
      <c r="S30"/>
      <c r="T30"/>
    </row>
    <row r="31" spans="1:20">
      <c r="A31" s="62" t="s">
        <v>81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36"/>
      <c r="N31" s="35"/>
      <c r="O31" s="70"/>
      <c r="P31" s="4"/>
      <c r="Q31"/>
      <c r="R31"/>
      <c r="S31"/>
      <c r="T31"/>
    </row>
    <row r="32" spans="1:20" ht="30">
      <c r="A32" s="3">
        <f>A28+1</f>
        <v>19</v>
      </c>
      <c r="B32" s="31" t="s">
        <v>374</v>
      </c>
      <c r="C32" s="3"/>
      <c r="D32" s="3"/>
      <c r="E32" s="3"/>
      <c r="F32" s="3"/>
      <c r="G32" s="3"/>
      <c r="H32" s="3"/>
      <c r="I32" s="3"/>
      <c r="J32" s="3"/>
      <c r="K32" s="3">
        <v>22</v>
      </c>
      <c r="L32" s="3"/>
      <c r="M32" s="38">
        <f t="shared" ref="M32:M33" si="15">SUM(C32:K32)</f>
        <v>22</v>
      </c>
      <c r="N32" s="3" t="s">
        <v>415</v>
      </c>
      <c r="O32" s="49" t="s">
        <v>478</v>
      </c>
      <c r="P32" s="4"/>
      <c r="Q32"/>
      <c r="R32"/>
      <c r="S32"/>
      <c r="T32"/>
    </row>
    <row r="33" spans="1:20" ht="30">
      <c r="A33" s="16">
        <f>A32+1</f>
        <v>20</v>
      </c>
      <c r="B33" s="31" t="s">
        <v>373</v>
      </c>
      <c r="C33" s="16"/>
      <c r="D33" s="16"/>
      <c r="E33" s="16"/>
      <c r="F33" s="16"/>
      <c r="G33" s="16"/>
      <c r="H33" s="16"/>
      <c r="I33" s="16"/>
      <c r="J33" s="16"/>
      <c r="K33" s="16">
        <v>255</v>
      </c>
      <c r="L33" s="16"/>
      <c r="M33" s="40">
        <f t="shared" si="15"/>
        <v>255</v>
      </c>
      <c r="N33" s="16" t="s">
        <v>415</v>
      </c>
      <c r="O33" s="46" t="s">
        <v>481</v>
      </c>
      <c r="P33" s="5"/>
      <c r="Q33"/>
      <c r="R33"/>
      <c r="S33"/>
      <c r="T33"/>
    </row>
    <row r="34" spans="1:20">
      <c r="A34" s="55" t="s">
        <v>136</v>
      </c>
      <c r="B34" s="55"/>
      <c r="C34" s="21">
        <f t="shared" ref="C34:L34" si="16">SUM(C32:C33)</f>
        <v>0</v>
      </c>
      <c r="D34" s="21">
        <f t="shared" si="16"/>
        <v>0</v>
      </c>
      <c r="E34" s="21">
        <f t="shared" si="16"/>
        <v>0</v>
      </c>
      <c r="F34" s="21">
        <f t="shared" si="16"/>
        <v>0</v>
      </c>
      <c r="G34" s="21">
        <f t="shared" si="16"/>
        <v>0</v>
      </c>
      <c r="H34" s="21">
        <f t="shared" si="16"/>
        <v>0</v>
      </c>
      <c r="I34" s="21">
        <f t="shared" si="16"/>
        <v>0</v>
      </c>
      <c r="J34" s="21">
        <f t="shared" si="16"/>
        <v>0</v>
      </c>
      <c r="K34" s="21">
        <f t="shared" si="16"/>
        <v>277</v>
      </c>
      <c r="L34" s="21">
        <f t="shared" si="16"/>
        <v>0</v>
      </c>
      <c r="M34" s="39">
        <f t="shared" ref="M34:M35" si="17">SUM(C34:K34)</f>
        <v>277</v>
      </c>
      <c r="N34" s="21"/>
      <c r="O34" s="71"/>
      <c r="P34" s="5"/>
      <c r="Q34"/>
      <c r="R34"/>
      <c r="S34"/>
      <c r="T34"/>
    </row>
    <row r="35" spans="1:20">
      <c r="A35" s="55" t="s">
        <v>221</v>
      </c>
      <c r="B35" s="55"/>
      <c r="C35" s="21">
        <f t="shared" ref="C35:L35" si="18">COUNTA(C32:C33)</f>
        <v>0</v>
      </c>
      <c r="D35" s="21">
        <f t="shared" si="18"/>
        <v>0</v>
      </c>
      <c r="E35" s="21">
        <f t="shared" si="18"/>
        <v>0</v>
      </c>
      <c r="F35" s="21">
        <f t="shared" si="18"/>
        <v>0</v>
      </c>
      <c r="G35" s="21">
        <f t="shared" si="18"/>
        <v>0</v>
      </c>
      <c r="H35" s="21">
        <f t="shared" si="18"/>
        <v>0</v>
      </c>
      <c r="I35" s="21">
        <f t="shared" si="18"/>
        <v>0</v>
      </c>
      <c r="J35" s="21">
        <f t="shared" si="18"/>
        <v>0</v>
      </c>
      <c r="K35" s="21">
        <f t="shared" si="18"/>
        <v>2</v>
      </c>
      <c r="L35" s="21">
        <f t="shared" si="18"/>
        <v>0</v>
      </c>
      <c r="M35" s="39">
        <f t="shared" si="17"/>
        <v>2</v>
      </c>
      <c r="N35" s="21"/>
      <c r="O35" s="71"/>
      <c r="P35" s="5"/>
      <c r="Q35"/>
      <c r="R35"/>
      <c r="S35"/>
      <c r="T35"/>
    </row>
    <row r="36" spans="1:20">
      <c r="A36" s="62" t="s">
        <v>85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36"/>
      <c r="N36" s="35"/>
      <c r="O36" s="70"/>
      <c r="P36" s="5"/>
      <c r="Q36"/>
      <c r="R36"/>
      <c r="S36"/>
      <c r="T36"/>
    </row>
    <row r="37" spans="1:20" ht="60">
      <c r="A37" s="3">
        <f>A33+1</f>
        <v>21</v>
      </c>
      <c r="B37" s="31" t="s">
        <v>86</v>
      </c>
      <c r="C37" s="3">
        <v>662</v>
      </c>
      <c r="D37" s="3"/>
      <c r="E37" s="3"/>
      <c r="F37" s="3"/>
      <c r="G37" s="3"/>
      <c r="H37" s="3"/>
      <c r="I37" s="3"/>
      <c r="J37" s="3"/>
      <c r="K37" s="3"/>
      <c r="L37" s="3"/>
      <c r="M37" s="38">
        <f>SUM(C37:K37)</f>
        <v>662</v>
      </c>
      <c r="N37" s="3" t="s">
        <v>387</v>
      </c>
      <c r="O37" s="49" t="s">
        <v>502</v>
      </c>
      <c r="P37" s="5"/>
      <c r="Q37"/>
      <c r="R37"/>
      <c r="S37"/>
      <c r="T37"/>
    </row>
    <row r="38" spans="1:20">
      <c r="A38" s="55" t="s">
        <v>136</v>
      </c>
      <c r="B38" s="55"/>
      <c r="C38" s="21">
        <f t="shared" ref="C38:L38" si="19">SUM(C37:C37)</f>
        <v>662</v>
      </c>
      <c r="D38" s="21">
        <f t="shared" si="19"/>
        <v>0</v>
      </c>
      <c r="E38" s="21">
        <f t="shared" si="19"/>
        <v>0</v>
      </c>
      <c r="F38" s="21">
        <f t="shared" si="19"/>
        <v>0</v>
      </c>
      <c r="G38" s="21">
        <f t="shared" si="19"/>
        <v>0</v>
      </c>
      <c r="H38" s="21">
        <f t="shared" si="19"/>
        <v>0</v>
      </c>
      <c r="I38" s="21">
        <f t="shared" si="19"/>
        <v>0</v>
      </c>
      <c r="J38" s="21">
        <f t="shared" si="19"/>
        <v>0</v>
      </c>
      <c r="K38" s="21">
        <f t="shared" si="19"/>
        <v>0</v>
      </c>
      <c r="L38" s="21">
        <f t="shared" si="19"/>
        <v>0</v>
      </c>
      <c r="M38" s="39">
        <f>SUM(C38:K38)</f>
        <v>662</v>
      </c>
      <c r="N38" s="21"/>
      <c r="O38" s="71"/>
      <c r="P38" s="5"/>
      <c r="Q38"/>
      <c r="R38"/>
      <c r="S38"/>
      <c r="T38"/>
    </row>
    <row r="39" spans="1:20">
      <c r="A39" s="55" t="s">
        <v>221</v>
      </c>
      <c r="B39" s="55"/>
      <c r="C39" s="21">
        <f t="shared" ref="C39:L39" si="20">COUNTA(C37:C37)</f>
        <v>1</v>
      </c>
      <c r="D39" s="21">
        <f t="shared" si="20"/>
        <v>0</v>
      </c>
      <c r="E39" s="21">
        <f t="shared" si="20"/>
        <v>0</v>
      </c>
      <c r="F39" s="21">
        <f t="shared" si="20"/>
        <v>0</v>
      </c>
      <c r="G39" s="21">
        <f t="shared" si="20"/>
        <v>0</v>
      </c>
      <c r="H39" s="21">
        <f t="shared" si="20"/>
        <v>0</v>
      </c>
      <c r="I39" s="21">
        <f t="shared" si="20"/>
        <v>0</v>
      </c>
      <c r="J39" s="21">
        <f t="shared" si="20"/>
        <v>0</v>
      </c>
      <c r="K39" s="21">
        <f t="shared" si="20"/>
        <v>0</v>
      </c>
      <c r="L39" s="21">
        <f t="shared" si="20"/>
        <v>0</v>
      </c>
      <c r="M39" s="39">
        <f>SUM(C39:K39)</f>
        <v>1</v>
      </c>
      <c r="N39" s="21"/>
      <c r="O39" s="71"/>
      <c r="P39" s="5"/>
      <c r="Q39"/>
      <c r="R39"/>
      <c r="S39"/>
      <c r="T39"/>
    </row>
    <row r="40" spans="1:20">
      <c r="A40" s="62" t="s">
        <v>89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36"/>
      <c r="N40" s="35"/>
      <c r="O40" s="70"/>
      <c r="P40" s="5"/>
      <c r="Q40"/>
      <c r="R40"/>
      <c r="S40"/>
      <c r="T40"/>
    </row>
    <row r="41" spans="1:20" ht="30">
      <c r="A41" s="3">
        <f>A37+1</f>
        <v>22</v>
      </c>
      <c r="B41" s="31" t="s">
        <v>372</v>
      </c>
      <c r="C41" s="3"/>
      <c r="D41" s="3"/>
      <c r="E41" s="3"/>
      <c r="F41" s="3"/>
      <c r="G41" s="3"/>
      <c r="H41" s="3"/>
      <c r="I41" s="3"/>
      <c r="J41" s="3"/>
      <c r="K41" s="3">
        <v>80</v>
      </c>
      <c r="L41" s="3"/>
      <c r="M41" s="38">
        <f t="shared" ref="M41" si="21">SUM(C41:K41)</f>
        <v>80</v>
      </c>
      <c r="N41" s="3" t="s">
        <v>415</v>
      </c>
      <c r="O41" s="49" t="s">
        <v>479</v>
      </c>
      <c r="P41" s="5"/>
      <c r="Q41"/>
      <c r="R41"/>
      <c r="S41"/>
      <c r="T41"/>
    </row>
    <row r="42" spans="1:20" ht="30">
      <c r="A42" s="7">
        <f>A41+1</f>
        <v>23</v>
      </c>
      <c r="B42" s="31" t="s">
        <v>91</v>
      </c>
      <c r="C42" s="7"/>
      <c r="D42" s="7"/>
      <c r="E42" s="7"/>
      <c r="F42" s="7"/>
      <c r="G42" s="7"/>
      <c r="H42" s="7"/>
      <c r="I42" s="7"/>
      <c r="J42" s="7"/>
      <c r="K42" s="7">
        <v>306</v>
      </c>
      <c r="L42" s="7"/>
      <c r="M42" s="41">
        <f t="shared" ref="M42:M44" si="22">SUM(C42:K42)</f>
        <v>306</v>
      </c>
      <c r="N42" s="7" t="s">
        <v>415</v>
      </c>
      <c r="O42" s="74" t="s">
        <v>481</v>
      </c>
      <c r="P42" s="5"/>
      <c r="Q42"/>
      <c r="R42"/>
      <c r="S42"/>
      <c r="T42"/>
    </row>
    <row r="43" spans="1:20">
      <c r="A43" s="55" t="s">
        <v>136</v>
      </c>
      <c r="B43" s="55"/>
      <c r="C43" s="21">
        <f t="shared" ref="C43:L43" si="23">SUM(C41:C42)</f>
        <v>0</v>
      </c>
      <c r="D43" s="21">
        <f t="shared" si="23"/>
        <v>0</v>
      </c>
      <c r="E43" s="21">
        <f t="shared" si="23"/>
        <v>0</v>
      </c>
      <c r="F43" s="21">
        <f t="shared" si="23"/>
        <v>0</v>
      </c>
      <c r="G43" s="21">
        <f t="shared" si="23"/>
        <v>0</v>
      </c>
      <c r="H43" s="21">
        <f t="shared" si="23"/>
        <v>0</v>
      </c>
      <c r="I43" s="21">
        <f t="shared" si="23"/>
        <v>0</v>
      </c>
      <c r="J43" s="21">
        <f t="shared" si="23"/>
        <v>0</v>
      </c>
      <c r="K43" s="21">
        <f t="shared" si="23"/>
        <v>386</v>
      </c>
      <c r="L43" s="21">
        <f t="shared" si="23"/>
        <v>0</v>
      </c>
      <c r="M43" s="39">
        <f t="shared" si="22"/>
        <v>386</v>
      </c>
      <c r="N43" s="21"/>
      <c r="O43" s="71"/>
      <c r="P43" s="5"/>
      <c r="Q43"/>
      <c r="R43"/>
      <c r="S43"/>
      <c r="T43"/>
    </row>
    <row r="44" spans="1:20">
      <c r="A44" s="55" t="s">
        <v>221</v>
      </c>
      <c r="B44" s="55"/>
      <c r="C44" s="21">
        <f t="shared" ref="C44:L44" si="24">COUNTA(C41:C42)</f>
        <v>0</v>
      </c>
      <c r="D44" s="21">
        <f t="shared" si="24"/>
        <v>0</v>
      </c>
      <c r="E44" s="21">
        <f t="shared" si="24"/>
        <v>0</v>
      </c>
      <c r="F44" s="21">
        <f t="shared" si="24"/>
        <v>0</v>
      </c>
      <c r="G44" s="21">
        <f t="shared" si="24"/>
        <v>0</v>
      </c>
      <c r="H44" s="21">
        <f t="shared" si="24"/>
        <v>0</v>
      </c>
      <c r="I44" s="21">
        <f t="shared" si="24"/>
        <v>0</v>
      </c>
      <c r="J44" s="21">
        <f t="shared" si="24"/>
        <v>0</v>
      </c>
      <c r="K44" s="21">
        <f t="shared" si="24"/>
        <v>2</v>
      </c>
      <c r="L44" s="21">
        <f t="shared" si="24"/>
        <v>0</v>
      </c>
      <c r="M44" s="39">
        <f t="shared" si="22"/>
        <v>2</v>
      </c>
      <c r="N44" s="21"/>
      <c r="O44" s="71"/>
      <c r="P44" s="5"/>
      <c r="Q44"/>
      <c r="R44"/>
      <c r="S44"/>
      <c r="T44"/>
    </row>
    <row r="45" spans="1:20">
      <c r="A45" s="62" t="s">
        <v>95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36"/>
      <c r="N45" s="35"/>
      <c r="O45" s="70"/>
      <c r="P45" s="5"/>
      <c r="Q45"/>
      <c r="R45"/>
      <c r="S45"/>
      <c r="T45"/>
    </row>
    <row r="46" spans="1:20">
      <c r="A46" s="32">
        <f>A42+1</f>
        <v>24</v>
      </c>
      <c r="B46" s="33" t="s">
        <v>304</v>
      </c>
      <c r="C46" s="32"/>
      <c r="D46" s="32"/>
      <c r="E46" s="32"/>
      <c r="F46" s="32"/>
      <c r="G46" s="32"/>
      <c r="H46" s="32"/>
      <c r="I46" s="32"/>
      <c r="J46" s="32"/>
      <c r="K46" s="32">
        <v>9</v>
      </c>
      <c r="L46" s="32"/>
      <c r="M46" s="76">
        <f t="shared" ref="M46:M47" si="25">SUM(C46:K46)</f>
        <v>9</v>
      </c>
      <c r="N46" s="32" t="s">
        <v>415</v>
      </c>
      <c r="O46" s="51" t="s">
        <v>593</v>
      </c>
      <c r="P46" s="5"/>
      <c r="Q46"/>
      <c r="R46"/>
      <c r="S46"/>
      <c r="T46"/>
    </row>
    <row r="47" spans="1:20">
      <c r="A47" s="32">
        <f>A46+1</f>
        <v>25</v>
      </c>
      <c r="B47" s="33" t="s">
        <v>371</v>
      </c>
      <c r="C47" s="32"/>
      <c r="D47" s="32"/>
      <c r="E47" s="32"/>
      <c r="F47" s="32"/>
      <c r="G47" s="32"/>
      <c r="H47" s="32"/>
      <c r="I47" s="32"/>
      <c r="J47" s="32"/>
      <c r="K47" s="32">
        <v>10</v>
      </c>
      <c r="L47" s="32"/>
      <c r="M47" s="76">
        <f t="shared" si="25"/>
        <v>10</v>
      </c>
      <c r="N47" s="32" t="s">
        <v>415</v>
      </c>
      <c r="O47" s="51" t="s">
        <v>593</v>
      </c>
      <c r="P47" s="5"/>
      <c r="Q47"/>
      <c r="R47"/>
      <c r="S47"/>
      <c r="T47"/>
    </row>
    <row r="48" spans="1:20">
      <c r="A48" s="55" t="s">
        <v>136</v>
      </c>
      <c r="B48" s="55"/>
      <c r="C48" s="21">
        <f t="shared" ref="C48:L48" si="26">SUM(C46:C47)</f>
        <v>0</v>
      </c>
      <c r="D48" s="21">
        <f t="shared" si="26"/>
        <v>0</v>
      </c>
      <c r="E48" s="21">
        <f t="shared" si="26"/>
        <v>0</v>
      </c>
      <c r="F48" s="21">
        <f t="shared" si="26"/>
        <v>0</v>
      </c>
      <c r="G48" s="21">
        <f t="shared" si="26"/>
        <v>0</v>
      </c>
      <c r="H48" s="21">
        <f t="shared" si="26"/>
        <v>0</v>
      </c>
      <c r="I48" s="21">
        <f t="shared" si="26"/>
        <v>0</v>
      </c>
      <c r="J48" s="21">
        <f t="shared" si="26"/>
        <v>0</v>
      </c>
      <c r="K48" s="21">
        <f t="shared" si="26"/>
        <v>19</v>
      </c>
      <c r="L48" s="21">
        <f t="shared" si="26"/>
        <v>0</v>
      </c>
      <c r="M48" s="39">
        <f t="shared" ref="M48:M49" si="27">SUM(C48:K48)</f>
        <v>19</v>
      </c>
      <c r="N48" s="21"/>
      <c r="O48" s="71"/>
      <c r="P48" s="5"/>
      <c r="Q48"/>
      <c r="R48"/>
      <c r="S48"/>
      <c r="T48"/>
    </row>
    <row r="49" spans="1:20">
      <c r="A49" s="55" t="s">
        <v>221</v>
      </c>
      <c r="B49" s="55"/>
      <c r="C49" s="21">
        <f t="shared" ref="C49:L49" si="28">COUNTA(C46:C47)</f>
        <v>0</v>
      </c>
      <c r="D49" s="21">
        <f t="shared" si="28"/>
        <v>0</v>
      </c>
      <c r="E49" s="21">
        <f t="shared" si="28"/>
        <v>0</v>
      </c>
      <c r="F49" s="21">
        <f t="shared" si="28"/>
        <v>0</v>
      </c>
      <c r="G49" s="21">
        <f t="shared" si="28"/>
        <v>0</v>
      </c>
      <c r="H49" s="21">
        <f t="shared" si="28"/>
        <v>0</v>
      </c>
      <c r="I49" s="21">
        <f t="shared" si="28"/>
        <v>0</v>
      </c>
      <c r="J49" s="21">
        <f t="shared" si="28"/>
        <v>0</v>
      </c>
      <c r="K49" s="21">
        <f t="shared" si="28"/>
        <v>2</v>
      </c>
      <c r="L49" s="21">
        <f t="shared" si="28"/>
        <v>0</v>
      </c>
      <c r="M49" s="39">
        <f t="shared" si="27"/>
        <v>2</v>
      </c>
      <c r="N49" s="21"/>
      <c r="O49" s="71"/>
      <c r="P49" s="5"/>
      <c r="Q49"/>
      <c r="R49"/>
      <c r="S49"/>
      <c r="T49"/>
    </row>
    <row r="50" spans="1:20">
      <c r="A50" s="62" t="s">
        <v>104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36"/>
      <c r="N50" s="35"/>
      <c r="O50" s="70"/>
      <c r="P50" s="5"/>
      <c r="Q50"/>
      <c r="R50"/>
      <c r="S50"/>
      <c r="T50"/>
    </row>
    <row r="51" spans="1:20">
      <c r="A51" s="32">
        <f>A47+1</f>
        <v>26</v>
      </c>
      <c r="B51" s="33" t="s">
        <v>105</v>
      </c>
      <c r="C51" s="32"/>
      <c r="D51" s="32"/>
      <c r="E51" s="32"/>
      <c r="F51" s="32"/>
      <c r="G51" s="32"/>
      <c r="H51" s="32"/>
      <c r="I51" s="32"/>
      <c r="J51" s="32"/>
      <c r="K51" s="32">
        <v>20</v>
      </c>
      <c r="L51" s="32"/>
      <c r="M51" s="76">
        <f t="shared" ref="M51:M53" si="29">SUM(C51:K51)</f>
        <v>20</v>
      </c>
      <c r="N51" s="32" t="s">
        <v>415</v>
      </c>
      <c r="O51" s="51" t="s">
        <v>592</v>
      </c>
      <c r="P51" s="5"/>
      <c r="Q51"/>
      <c r="R51"/>
      <c r="S51"/>
      <c r="T51"/>
    </row>
    <row r="52" spans="1:20">
      <c r="A52" s="55" t="s">
        <v>136</v>
      </c>
      <c r="B52" s="55"/>
      <c r="C52" s="21">
        <f t="shared" ref="C52:L52" si="30">SUM(C51:C51)</f>
        <v>0</v>
      </c>
      <c r="D52" s="21">
        <f t="shared" si="30"/>
        <v>0</v>
      </c>
      <c r="E52" s="21">
        <f t="shared" si="30"/>
        <v>0</v>
      </c>
      <c r="F52" s="21">
        <f t="shared" si="30"/>
        <v>0</v>
      </c>
      <c r="G52" s="21">
        <f t="shared" si="30"/>
        <v>0</v>
      </c>
      <c r="H52" s="21">
        <f t="shared" si="30"/>
        <v>0</v>
      </c>
      <c r="I52" s="21">
        <f t="shared" si="30"/>
        <v>0</v>
      </c>
      <c r="J52" s="21">
        <f t="shared" si="30"/>
        <v>0</v>
      </c>
      <c r="K52" s="21">
        <f>SUM(K51:K51)</f>
        <v>20</v>
      </c>
      <c r="L52" s="21">
        <f t="shared" si="30"/>
        <v>0</v>
      </c>
      <c r="M52" s="39">
        <f t="shared" si="29"/>
        <v>20</v>
      </c>
      <c r="N52" s="21"/>
      <c r="O52" s="71"/>
      <c r="P52" s="17"/>
      <c r="Q52"/>
      <c r="R52"/>
      <c r="S52"/>
      <c r="T52"/>
    </row>
    <row r="53" spans="1:20">
      <c r="A53" s="55" t="s">
        <v>221</v>
      </c>
      <c r="B53" s="55"/>
      <c r="C53" s="21">
        <f t="shared" ref="C53:L53" si="31">COUNTA(C51:C51)</f>
        <v>0</v>
      </c>
      <c r="D53" s="21">
        <f t="shared" si="31"/>
        <v>0</v>
      </c>
      <c r="E53" s="21">
        <f t="shared" si="31"/>
        <v>0</v>
      </c>
      <c r="F53" s="21">
        <f t="shared" si="31"/>
        <v>0</v>
      </c>
      <c r="G53" s="21">
        <f t="shared" si="31"/>
        <v>0</v>
      </c>
      <c r="H53" s="21">
        <f t="shared" si="31"/>
        <v>0</v>
      </c>
      <c r="I53" s="21">
        <f t="shared" si="31"/>
        <v>0</v>
      </c>
      <c r="J53" s="21">
        <f t="shared" si="31"/>
        <v>0</v>
      </c>
      <c r="K53" s="21">
        <f t="shared" si="31"/>
        <v>1</v>
      </c>
      <c r="L53" s="21">
        <f t="shared" si="31"/>
        <v>0</v>
      </c>
      <c r="M53" s="39">
        <f t="shared" si="29"/>
        <v>1</v>
      </c>
      <c r="N53" s="21"/>
      <c r="O53" s="71"/>
      <c r="P53" s="5"/>
      <c r="Q53"/>
      <c r="R53"/>
      <c r="S53"/>
      <c r="T53"/>
    </row>
    <row r="54" spans="1:20">
      <c r="A54" s="62" t="s">
        <v>115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36"/>
      <c r="N54" s="35"/>
      <c r="O54" s="70"/>
      <c r="P54" s="5"/>
      <c r="Q54"/>
      <c r="R54"/>
      <c r="S54"/>
      <c r="T54"/>
    </row>
    <row r="55" spans="1:20" ht="30">
      <c r="A55" s="7">
        <f>A51+1</f>
        <v>27</v>
      </c>
      <c r="B55" s="31" t="s">
        <v>276</v>
      </c>
      <c r="C55" s="7"/>
      <c r="D55" s="7"/>
      <c r="E55" s="7"/>
      <c r="F55" s="7"/>
      <c r="G55" s="7"/>
      <c r="H55" s="7"/>
      <c r="I55" s="7"/>
      <c r="J55" s="7"/>
      <c r="K55" s="7">
        <v>44</v>
      </c>
      <c r="L55" s="7"/>
      <c r="M55" s="41">
        <f t="shared" ref="M55:M57" si="32">SUM(C55:K55)</f>
        <v>44</v>
      </c>
      <c r="N55" s="7" t="s">
        <v>415</v>
      </c>
      <c r="O55" s="74" t="s">
        <v>553</v>
      </c>
      <c r="P55" s="5"/>
      <c r="Q55"/>
      <c r="R55"/>
      <c r="S55"/>
      <c r="T55"/>
    </row>
    <row r="56" spans="1:20">
      <c r="A56" s="55" t="s">
        <v>136</v>
      </c>
      <c r="B56" s="55"/>
      <c r="C56" s="21">
        <f t="shared" ref="C56:L56" si="33">SUM(C55:C55)</f>
        <v>0</v>
      </c>
      <c r="D56" s="21">
        <f t="shared" si="33"/>
        <v>0</v>
      </c>
      <c r="E56" s="21">
        <f t="shared" si="33"/>
        <v>0</v>
      </c>
      <c r="F56" s="21">
        <f t="shared" si="33"/>
        <v>0</v>
      </c>
      <c r="G56" s="21">
        <f t="shared" si="33"/>
        <v>0</v>
      </c>
      <c r="H56" s="21">
        <f t="shared" si="33"/>
        <v>0</v>
      </c>
      <c r="I56" s="21">
        <f t="shared" si="33"/>
        <v>0</v>
      </c>
      <c r="J56" s="21">
        <f t="shared" si="33"/>
        <v>0</v>
      </c>
      <c r="K56" s="21">
        <f t="shared" si="33"/>
        <v>44</v>
      </c>
      <c r="L56" s="21">
        <f t="shared" si="33"/>
        <v>0</v>
      </c>
      <c r="M56" s="39">
        <f t="shared" si="32"/>
        <v>44</v>
      </c>
      <c r="N56" s="21"/>
      <c r="O56" s="71"/>
      <c r="P56" s="17"/>
      <c r="Q56"/>
      <c r="R56"/>
      <c r="S56"/>
      <c r="T56"/>
    </row>
    <row r="57" spans="1:20">
      <c r="A57" s="55" t="s">
        <v>221</v>
      </c>
      <c r="B57" s="55"/>
      <c r="C57" s="21">
        <f t="shared" ref="C57:L57" si="34">COUNTA(C55:C55)</f>
        <v>0</v>
      </c>
      <c r="D57" s="21">
        <f t="shared" si="34"/>
        <v>0</v>
      </c>
      <c r="E57" s="21">
        <f t="shared" si="34"/>
        <v>0</v>
      </c>
      <c r="F57" s="21">
        <f t="shared" si="34"/>
        <v>0</v>
      </c>
      <c r="G57" s="21">
        <f t="shared" si="34"/>
        <v>0</v>
      </c>
      <c r="H57" s="21">
        <f t="shared" si="34"/>
        <v>0</v>
      </c>
      <c r="I57" s="21">
        <f t="shared" si="34"/>
        <v>0</v>
      </c>
      <c r="J57" s="21">
        <f t="shared" si="34"/>
        <v>0</v>
      </c>
      <c r="K57" s="21">
        <f t="shared" si="34"/>
        <v>1</v>
      </c>
      <c r="L57" s="21">
        <f t="shared" si="34"/>
        <v>0</v>
      </c>
      <c r="M57" s="39">
        <f t="shared" si="32"/>
        <v>1</v>
      </c>
      <c r="N57" s="21"/>
      <c r="O57" s="71"/>
      <c r="P57" s="5"/>
      <c r="Q57"/>
      <c r="R57"/>
      <c r="S57"/>
      <c r="T57"/>
    </row>
    <row r="58" spans="1:20">
      <c r="A58" s="62" t="s">
        <v>127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36"/>
      <c r="N58" s="35"/>
      <c r="O58" s="70"/>
      <c r="P58" s="5"/>
      <c r="Q58"/>
      <c r="R58"/>
      <c r="S58"/>
      <c r="T58"/>
    </row>
    <row r="59" spans="1:20">
      <c r="A59" s="32">
        <f>A55+1</f>
        <v>28</v>
      </c>
      <c r="B59" s="33" t="s">
        <v>164</v>
      </c>
      <c r="C59" s="32"/>
      <c r="D59" s="32"/>
      <c r="E59" s="32"/>
      <c r="F59" s="32"/>
      <c r="G59" s="32"/>
      <c r="H59" s="32"/>
      <c r="I59" s="32"/>
      <c r="J59" s="32"/>
      <c r="K59" s="32">
        <v>9</v>
      </c>
      <c r="L59" s="32"/>
      <c r="M59" s="76">
        <f t="shared" ref="M59:M61" si="35">SUM(C59:K59)</f>
        <v>9</v>
      </c>
      <c r="N59" s="32" t="s">
        <v>415</v>
      </c>
      <c r="O59" s="51" t="s">
        <v>592</v>
      </c>
      <c r="P59" s="5"/>
      <c r="Q59"/>
      <c r="R59"/>
      <c r="S59"/>
      <c r="T59"/>
    </row>
    <row r="60" spans="1:20">
      <c r="A60" s="55" t="s">
        <v>136</v>
      </c>
      <c r="B60" s="55"/>
      <c r="C60" s="21">
        <f t="shared" ref="C60:L60" si="36">SUM(C59:C59)</f>
        <v>0</v>
      </c>
      <c r="D60" s="21">
        <f t="shared" si="36"/>
        <v>0</v>
      </c>
      <c r="E60" s="21">
        <f t="shared" si="36"/>
        <v>0</v>
      </c>
      <c r="F60" s="21">
        <f t="shared" si="36"/>
        <v>0</v>
      </c>
      <c r="G60" s="21">
        <f t="shared" si="36"/>
        <v>0</v>
      </c>
      <c r="H60" s="21">
        <f t="shared" si="36"/>
        <v>0</v>
      </c>
      <c r="I60" s="21">
        <f t="shared" si="36"/>
        <v>0</v>
      </c>
      <c r="J60" s="21">
        <f t="shared" si="36"/>
        <v>0</v>
      </c>
      <c r="K60" s="21">
        <f t="shared" si="36"/>
        <v>9</v>
      </c>
      <c r="L60" s="21">
        <f t="shared" si="36"/>
        <v>0</v>
      </c>
      <c r="M60" s="39">
        <f t="shared" si="35"/>
        <v>9</v>
      </c>
      <c r="N60" s="21"/>
      <c r="O60" s="71"/>
      <c r="P60" s="5"/>
      <c r="Q60"/>
      <c r="R60"/>
      <c r="S60"/>
      <c r="T60"/>
    </row>
    <row r="61" spans="1:20">
      <c r="A61" s="55" t="s">
        <v>221</v>
      </c>
      <c r="B61" s="55"/>
      <c r="C61" s="21">
        <f t="shared" ref="C61:L61" si="37">COUNTA(C59:C59)</f>
        <v>0</v>
      </c>
      <c r="D61" s="21">
        <f t="shared" si="37"/>
        <v>0</v>
      </c>
      <c r="E61" s="21">
        <f t="shared" si="37"/>
        <v>0</v>
      </c>
      <c r="F61" s="21">
        <f t="shared" si="37"/>
        <v>0</v>
      </c>
      <c r="G61" s="21">
        <f t="shared" si="37"/>
        <v>0</v>
      </c>
      <c r="H61" s="21">
        <f t="shared" si="37"/>
        <v>0</v>
      </c>
      <c r="I61" s="21">
        <f t="shared" si="37"/>
        <v>0</v>
      </c>
      <c r="J61" s="21">
        <f t="shared" si="37"/>
        <v>0</v>
      </c>
      <c r="K61" s="21">
        <f t="shared" si="37"/>
        <v>1</v>
      </c>
      <c r="L61" s="21">
        <f t="shared" si="37"/>
        <v>0</v>
      </c>
      <c r="M61" s="39">
        <f t="shared" si="35"/>
        <v>1</v>
      </c>
      <c r="N61" s="21"/>
      <c r="O61" s="71"/>
      <c r="P61" s="5"/>
      <c r="Q61"/>
      <c r="R61"/>
      <c r="S61"/>
      <c r="T61"/>
    </row>
    <row r="62" spans="1:20">
      <c r="M62" s="11"/>
      <c r="N62" s="3"/>
      <c r="O62" s="49"/>
      <c r="P62" s="5"/>
      <c r="Q62"/>
      <c r="R62"/>
      <c r="S62"/>
      <c r="T62"/>
    </row>
    <row r="63" spans="1:20">
      <c r="A63" s="65" t="s">
        <v>137</v>
      </c>
      <c r="B63" s="65"/>
      <c r="C63" s="27">
        <f t="shared" ref="C63:M63" si="38">SUM(C18,C23,C29,C34,C38,C43,C48,C52,C56,C60)</f>
        <v>662</v>
      </c>
      <c r="D63" s="27">
        <f t="shared" si="38"/>
        <v>807</v>
      </c>
      <c r="E63" s="27">
        <f t="shared" si="38"/>
        <v>0</v>
      </c>
      <c r="F63" s="27">
        <f t="shared" si="38"/>
        <v>96</v>
      </c>
      <c r="G63" s="27">
        <f t="shared" si="38"/>
        <v>0</v>
      </c>
      <c r="H63" s="27">
        <f t="shared" si="38"/>
        <v>0</v>
      </c>
      <c r="I63" s="27">
        <f t="shared" si="38"/>
        <v>45</v>
      </c>
      <c r="J63" s="27">
        <f t="shared" si="38"/>
        <v>11</v>
      </c>
      <c r="K63" s="27">
        <f t="shared" si="38"/>
        <v>881</v>
      </c>
      <c r="L63" s="27">
        <f t="shared" si="38"/>
        <v>0</v>
      </c>
      <c r="M63" s="34">
        <f t="shared" si="38"/>
        <v>2502</v>
      </c>
      <c r="N63" s="37"/>
      <c r="O63" s="72"/>
      <c r="P63" s="5"/>
      <c r="Q63"/>
      <c r="R63"/>
      <c r="S63"/>
      <c r="T63"/>
    </row>
    <row r="64" spans="1:20">
      <c r="A64" s="69" t="s">
        <v>221</v>
      </c>
      <c r="B64" s="69"/>
      <c r="C64" s="27">
        <f t="shared" ref="C64:M64" si="39">SUM(C19,C24,C30,C35,C39,C44,C49,C53,C57,C61)</f>
        <v>1</v>
      </c>
      <c r="D64" s="27">
        <f t="shared" si="39"/>
        <v>3</v>
      </c>
      <c r="E64" s="27">
        <f t="shared" si="39"/>
        <v>0</v>
      </c>
      <c r="F64" s="27">
        <f t="shared" si="39"/>
        <v>1</v>
      </c>
      <c r="G64" s="27">
        <f t="shared" si="39"/>
        <v>0</v>
      </c>
      <c r="H64" s="27">
        <f t="shared" si="39"/>
        <v>0</v>
      </c>
      <c r="I64" s="27">
        <f t="shared" si="39"/>
        <v>1</v>
      </c>
      <c r="J64" s="27">
        <f t="shared" si="39"/>
        <v>1</v>
      </c>
      <c r="K64" s="27">
        <f t="shared" si="39"/>
        <v>21</v>
      </c>
      <c r="L64" s="27">
        <f t="shared" si="39"/>
        <v>0</v>
      </c>
      <c r="M64" s="34">
        <f t="shared" si="39"/>
        <v>28</v>
      </c>
      <c r="N64" s="37"/>
      <c r="O64" s="72"/>
      <c r="P64" s="5"/>
      <c r="Q64"/>
      <c r="R64"/>
      <c r="S64"/>
      <c r="T64"/>
    </row>
    <row r="65" spans="1:20">
      <c r="P65" s="5"/>
      <c r="Q65"/>
      <c r="R65"/>
      <c r="S65"/>
      <c r="T65"/>
    </row>
    <row r="66" spans="1:20">
      <c r="P66" s="5"/>
      <c r="Q66"/>
      <c r="R66"/>
      <c r="S66"/>
      <c r="T66"/>
    </row>
    <row r="67" spans="1:20">
      <c r="A67" s="28"/>
      <c r="P67" s="5"/>
      <c r="Q67"/>
      <c r="R67"/>
      <c r="S67"/>
      <c r="T67"/>
    </row>
    <row r="68" spans="1:20">
      <c r="A68" s="2"/>
      <c r="B68" s="1"/>
      <c r="M68" s="6"/>
      <c r="N68" s="28"/>
      <c r="O68" s="73"/>
      <c r="P68" s="5"/>
      <c r="Q68"/>
      <c r="R68"/>
      <c r="S68"/>
      <c r="T68"/>
    </row>
    <row r="69" spans="1:20">
      <c r="P69" s="5"/>
      <c r="Q69"/>
      <c r="R69"/>
      <c r="S69"/>
      <c r="T69"/>
    </row>
    <row r="70" spans="1:20">
      <c r="P70" s="5"/>
      <c r="Q70"/>
      <c r="R70"/>
      <c r="S70"/>
      <c r="T70"/>
    </row>
    <row r="71" spans="1:20">
      <c r="P71" s="5"/>
      <c r="Q71"/>
      <c r="R71"/>
      <c r="S71"/>
      <c r="T71"/>
    </row>
    <row r="72" spans="1:20">
      <c r="P72" s="5"/>
      <c r="Q72"/>
      <c r="R72"/>
      <c r="S72"/>
      <c r="T72"/>
    </row>
    <row r="73" spans="1:20">
      <c r="P73" s="5"/>
      <c r="Q73"/>
      <c r="R73"/>
      <c r="S73"/>
      <c r="T73"/>
    </row>
    <row r="74" spans="1:20">
      <c r="P74" s="5"/>
      <c r="Q74"/>
      <c r="R74"/>
      <c r="S74"/>
      <c r="T74"/>
    </row>
    <row r="75" spans="1:20">
      <c r="P75" s="5"/>
      <c r="Q75"/>
      <c r="R75"/>
      <c r="S75"/>
      <c r="T75"/>
    </row>
    <row r="76" spans="1:20">
      <c r="P76" s="5"/>
      <c r="Q76"/>
      <c r="R76"/>
      <c r="S76"/>
      <c r="T76"/>
    </row>
    <row r="77" spans="1:20">
      <c r="P77" s="5"/>
      <c r="Q77"/>
      <c r="R77"/>
      <c r="S77"/>
      <c r="T77"/>
    </row>
    <row r="78" spans="1:20">
      <c r="P78" s="5"/>
      <c r="Q78"/>
      <c r="R78"/>
      <c r="S78"/>
      <c r="T78"/>
    </row>
    <row r="79" spans="1:20">
      <c r="P79" s="5"/>
      <c r="Q79"/>
      <c r="R79"/>
      <c r="S79"/>
      <c r="T79"/>
    </row>
    <row r="80" spans="1:20">
      <c r="P80" s="5"/>
      <c r="Q80"/>
      <c r="R80"/>
      <c r="S80"/>
      <c r="T80"/>
    </row>
    <row r="81" spans="16:20">
      <c r="P81" s="5"/>
      <c r="Q81"/>
      <c r="R81"/>
      <c r="S81"/>
      <c r="T81"/>
    </row>
    <row r="82" spans="16:20">
      <c r="P82" s="5"/>
      <c r="Q82"/>
      <c r="R82"/>
      <c r="S82"/>
      <c r="T82"/>
    </row>
    <row r="83" spans="16:20">
      <c r="P83" s="5"/>
      <c r="Q83"/>
      <c r="R83"/>
      <c r="S83"/>
      <c r="T83"/>
    </row>
    <row r="84" spans="16:20">
      <c r="P84" s="5"/>
      <c r="Q84"/>
      <c r="R84"/>
      <c r="S84"/>
      <c r="T84"/>
    </row>
    <row r="85" spans="16:20">
      <c r="P85" s="5"/>
      <c r="Q85"/>
      <c r="R85"/>
      <c r="S85"/>
      <c r="T85"/>
    </row>
    <row r="86" spans="16:20">
      <c r="P86" s="5"/>
      <c r="Q86"/>
      <c r="R86"/>
      <c r="S86"/>
      <c r="T86"/>
    </row>
    <row r="87" spans="16:20">
      <c r="P87" s="5"/>
      <c r="Q87"/>
      <c r="R87"/>
      <c r="S87"/>
      <c r="T87"/>
    </row>
    <row r="88" spans="16:20">
      <c r="P88" s="5"/>
      <c r="Q88"/>
      <c r="R88"/>
      <c r="S88"/>
      <c r="T88"/>
    </row>
    <row r="89" spans="16:20">
      <c r="P89" s="5"/>
      <c r="Q89"/>
      <c r="R89"/>
      <c r="S89"/>
      <c r="T89"/>
    </row>
    <row r="90" spans="16:20">
      <c r="P90" s="5"/>
      <c r="Q90"/>
      <c r="R90"/>
      <c r="S90"/>
      <c r="T90"/>
    </row>
    <row r="91" spans="16:20">
      <c r="P91" s="5"/>
      <c r="Q91"/>
      <c r="R91"/>
      <c r="S91"/>
      <c r="T91"/>
    </row>
    <row r="92" spans="16:20">
      <c r="P92" s="5"/>
      <c r="Q92"/>
      <c r="R92"/>
      <c r="S92"/>
      <c r="T92"/>
    </row>
    <row r="93" spans="16:20">
      <c r="P93" s="5"/>
      <c r="Q93"/>
      <c r="R93"/>
      <c r="S93"/>
      <c r="T93"/>
    </row>
    <row r="94" spans="16:20">
      <c r="P94" s="5"/>
      <c r="Q94"/>
      <c r="R94"/>
      <c r="S94"/>
      <c r="T94"/>
    </row>
    <row r="95" spans="16:20">
      <c r="P95" s="5"/>
      <c r="Q95"/>
      <c r="R95"/>
      <c r="S95"/>
      <c r="T95"/>
    </row>
    <row r="96" spans="16:20">
      <c r="P96" s="5"/>
      <c r="Q96"/>
      <c r="R96"/>
      <c r="S96"/>
      <c r="T96"/>
    </row>
    <row r="97" spans="16:20">
      <c r="P97" s="4"/>
      <c r="Q97"/>
      <c r="R97"/>
      <c r="S97"/>
      <c r="T97"/>
    </row>
    <row r="98" spans="16:20">
      <c r="P98" s="4"/>
      <c r="Q98"/>
      <c r="R98"/>
      <c r="S98"/>
      <c r="T98"/>
    </row>
    <row r="99" spans="16:20">
      <c r="P99" s="4"/>
      <c r="Q99"/>
      <c r="R99"/>
      <c r="S99"/>
      <c r="T99"/>
    </row>
    <row r="100" spans="16:20">
      <c r="P100" s="17"/>
      <c r="Q100"/>
      <c r="R100"/>
      <c r="S100"/>
      <c r="T100"/>
    </row>
    <row r="101" spans="16:20">
      <c r="P101" s="5"/>
      <c r="Q101"/>
      <c r="R101"/>
      <c r="S101"/>
      <c r="T101"/>
    </row>
    <row r="102" spans="16:20">
      <c r="P102" s="5"/>
      <c r="Q102"/>
      <c r="R102"/>
      <c r="S102"/>
      <c r="T102"/>
    </row>
    <row r="103" spans="16:20">
      <c r="P103" s="5"/>
      <c r="Q103"/>
      <c r="R103"/>
      <c r="S103"/>
      <c r="T103"/>
    </row>
    <row r="104" spans="16:20">
      <c r="P104" s="5"/>
      <c r="Q104"/>
      <c r="R104"/>
      <c r="S104"/>
      <c r="T104"/>
    </row>
    <row r="105" spans="16:20">
      <c r="P105" s="5"/>
      <c r="Q105"/>
      <c r="R105"/>
      <c r="S105"/>
      <c r="T105"/>
    </row>
    <row r="106" spans="16:20">
      <c r="P106" s="5"/>
      <c r="Q106"/>
      <c r="R106"/>
      <c r="S106"/>
      <c r="T106"/>
    </row>
    <row r="107" spans="16:20">
      <c r="P107" s="5"/>
      <c r="Q107"/>
      <c r="R107"/>
      <c r="S107"/>
      <c r="T107"/>
    </row>
    <row r="108" spans="16:20">
      <c r="P108" s="5"/>
      <c r="Q108"/>
      <c r="R108"/>
      <c r="S108"/>
      <c r="T108"/>
    </row>
    <row r="109" spans="16:20">
      <c r="P109" s="5"/>
      <c r="Q109"/>
      <c r="R109"/>
      <c r="S109"/>
      <c r="T109"/>
    </row>
    <row r="110" spans="16:20">
      <c r="P110" s="5"/>
      <c r="Q110"/>
      <c r="R110"/>
      <c r="S110"/>
      <c r="T110"/>
    </row>
    <row r="111" spans="16:20">
      <c r="P111" s="5"/>
      <c r="Q111"/>
      <c r="R111"/>
      <c r="S111"/>
      <c r="T111"/>
    </row>
    <row r="112" spans="16:20">
      <c r="P112" s="5"/>
      <c r="Q112"/>
      <c r="R112"/>
      <c r="S112"/>
      <c r="T112"/>
    </row>
    <row r="113" spans="16:20">
      <c r="P113" s="5"/>
      <c r="Q113"/>
      <c r="R113"/>
      <c r="S113"/>
      <c r="T113"/>
    </row>
    <row r="114" spans="16:20">
      <c r="P114" s="5"/>
      <c r="Q114"/>
      <c r="R114"/>
      <c r="S114"/>
      <c r="T114"/>
    </row>
    <row r="115" spans="16:20">
      <c r="P115" s="5"/>
      <c r="Q115"/>
      <c r="R115"/>
      <c r="S115"/>
      <c r="T115"/>
    </row>
    <row r="116" spans="16:20">
      <c r="P116" s="5"/>
      <c r="Q116"/>
      <c r="R116"/>
      <c r="S116"/>
      <c r="T116"/>
    </row>
    <row r="117" spans="16:20">
      <c r="P117" s="5"/>
      <c r="Q117"/>
      <c r="R117"/>
      <c r="S117"/>
      <c r="T117"/>
    </row>
    <row r="118" spans="16:20">
      <c r="P118" s="5"/>
      <c r="Q118"/>
      <c r="R118"/>
      <c r="S118"/>
      <c r="T118"/>
    </row>
    <row r="119" spans="16:20">
      <c r="P119" s="5"/>
      <c r="Q119"/>
      <c r="R119"/>
      <c r="S119"/>
      <c r="T119"/>
    </row>
    <row r="120" spans="16:20">
      <c r="P120" s="5"/>
      <c r="Q120"/>
      <c r="R120"/>
      <c r="S120"/>
      <c r="T120"/>
    </row>
    <row r="121" spans="16:20">
      <c r="P121" s="5"/>
      <c r="Q121"/>
      <c r="R121"/>
      <c r="S121"/>
      <c r="T121"/>
    </row>
    <row r="122" spans="16:20">
      <c r="P122" s="5"/>
      <c r="Q122"/>
      <c r="R122"/>
      <c r="S122"/>
      <c r="T122"/>
    </row>
    <row r="123" spans="16:20">
      <c r="P123" s="5"/>
      <c r="Q123"/>
      <c r="R123"/>
      <c r="S123"/>
      <c r="T123"/>
    </row>
    <row r="124" spans="16:20">
      <c r="P124" s="5"/>
      <c r="Q124"/>
      <c r="R124"/>
      <c r="S124"/>
      <c r="T124"/>
    </row>
    <row r="125" spans="16:20">
      <c r="P125" s="5"/>
      <c r="Q125"/>
      <c r="R125"/>
      <c r="S125"/>
      <c r="T125"/>
    </row>
    <row r="126" spans="16:20">
      <c r="P126" s="5"/>
      <c r="Q126"/>
      <c r="R126"/>
      <c r="S126"/>
      <c r="T126"/>
    </row>
    <row r="127" spans="16:20">
      <c r="P127" s="5"/>
      <c r="Q127"/>
      <c r="R127"/>
      <c r="S127"/>
      <c r="T127"/>
    </row>
    <row r="128" spans="16:20">
      <c r="P128" s="5"/>
      <c r="Q128"/>
      <c r="R128"/>
      <c r="S128"/>
      <c r="T128"/>
    </row>
    <row r="129" spans="16:20">
      <c r="P129" s="5"/>
      <c r="Q129"/>
      <c r="R129"/>
      <c r="S129"/>
      <c r="T129"/>
    </row>
    <row r="130" spans="16:20">
      <c r="P130" s="5"/>
      <c r="Q130"/>
      <c r="R130"/>
      <c r="S130"/>
      <c r="T130"/>
    </row>
    <row r="131" spans="16:20">
      <c r="P131" s="5"/>
      <c r="Q131"/>
      <c r="R131"/>
      <c r="S131"/>
      <c r="T131"/>
    </row>
    <row r="132" spans="16:20">
      <c r="P132" s="5"/>
      <c r="Q132"/>
      <c r="R132"/>
      <c r="S132"/>
      <c r="T132"/>
    </row>
    <row r="133" spans="16:20">
      <c r="P133" s="5"/>
      <c r="Q133"/>
      <c r="R133"/>
      <c r="S133"/>
      <c r="T133"/>
    </row>
    <row r="134" spans="16:20">
      <c r="P134" s="5"/>
      <c r="Q134"/>
      <c r="R134"/>
      <c r="S134"/>
      <c r="T134"/>
    </row>
    <row r="135" spans="16:20">
      <c r="P135" s="5"/>
      <c r="Q135"/>
      <c r="R135"/>
      <c r="S135"/>
      <c r="T135"/>
    </row>
    <row r="136" spans="16:20">
      <c r="P136" s="17"/>
      <c r="Q136"/>
      <c r="R136"/>
      <c r="S136"/>
      <c r="T136"/>
    </row>
    <row r="137" spans="16:20">
      <c r="P137" s="5"/>
      <c r="Q137"/>
      <c r="R137"/>
      <c r="S137"/>
      <c r="T137"/>
    </row>
    <row r="138" spans="16:20">
      <c r="P138" s="5"/>
      <c r="Q138"/>
      <c r="R138"/>
      <c r="S138"/>
      <c r="T138"/>
    </row>
    <row r="139" spans="16:20">
      <c r="P139" s="5"/>
      <c r="Q139"/>
      <c r="R139"/>
      <c r="S139"/>
      <c r="T139"/>
    </row>
    <row r="140" spans="16:20">
      <c r="P140" s="5"/>
      <c r="Q140"/>
      <c r="R140"/>
      <c r="S140"/>
      <c r="T140"/>
    </row>
    <row r="141" spans="16:20">
      <c r="P141" s="5"/>
      <c r="Q141"/>
      <c r="R141"/>
      <c r="S141"/>
      <c r="T141"/>
    </row>
    <row r="142" spans="16:20">
      <c r="P142" s="5"/>
      <c r="Q142"/>
      <c r="R142"/>
      <c r="S142"/>
      <c r="T142"/>
    </row>
    <row r="143" spans="16:20">
      <c r="P143" s="5"/>
      <c r="Q143"/>
      <c r="R143"/>
      <c r="S143"/>
      <c r="T143"/>
    </row>
    <row r="144" spans="16:20">
      <c r="P144" s="5"/>
      <c r="Q144"/>
      <c r="R144"/>
      <c r="S144"/>
      <c r="T144"/>
    </row>
    <row r="145" spans="16:20">
      <c r="P145" s="5"/>
      <c r="Q145"/>
      <c r="R145"/>
      <c r="S145"/>
      <c r="T145"/>
    </row>
    <row r="146" spans="16:20">
      <c r="P146" s="5"/>
      <c r="Q146"/>
      <c r="R146"/>
      <c r="S146"/>
      <c r="T146"/>
    </row>
    <row r="147" spans="16:20">
      <c r="P147" s="5"/>
      <c r="Q147"/>
      <c r="R147"/>
      <c r="S147"/>
      <c r="T147"/>
    </row>
    <row r="148" spans="16:20">
      <c r="P148" s="5"/>
      <c r="Q148"/>
      <c r="R148"/>
      <c r="S148"/>
      <c r="T148"/>
    </row>
    <row r="149" spans="16:20">
      <c r="P149" s="5"/>
      <c r="Q149"/>
      <c r="R149"/>
      <c r="S149"/>
      <c r="T149"/>
    </row>
    <row r="150" spans="16:20">
      <c r="P150" s="5"/>
      <c r="Q150"/>
      <c r="R150"/>
      <c r="S150"/>
      <c r="T150"/>
    </row>
    <row r="151" spans="16:20">
      <c r="P151" s="5"/>
      <c r="Q151"/>
      <c r="R151"/>
      <c r="S151"/>
      <c r="T151"/>
    </row>
    <row r="152" spans="16:20">
      <c r="P152" s="5"/>
      <c r="Q152"/>
      <c r="R152"/>
      <c r="S152"/>
      <c r="T152"/>
    </row>
    <row r="153" spans="16:20">
      <c r="P153" s="5"/>
      <c r="Q153"/>
      <c r="R153"/>
      <c r="S153"/>
      <c r="T153"/>
    </row>
    <row r="154" spans="16:20">
      <c r="P154" s="5"/>
      <c r="Q154"/>
      <c r="R154"/>
      <c r="S154"/>
      <c r="T154"/>
    </row>
    <row r="155" spans="16:20">
      <c r="P155" s="5"/>
      <c r="Q155"/>
      <c r="R155"/>
      <c r="S155"/>
      <c r="T155"/>
    </row>
    <row r="156" spans="16:20">
      <c r="P156" s="5"/>
      <c r="Q156"/>
      <c r="R156"/>
      <c r="S156"/>
      <c r="T156"/>
    </row>
    <row r="157" spans="16:20">
      <c r="P157" s="5"/>
      <c r="Q157"/>
      <c r="R157"/>
      <c r="S157"/>
      <c r="T157"/>
    </row>
    <row r="158" spans="16:20">
      <c r="P158" s="5"/>
      <c r="Q158"/>
      <c r="R158"/>
      <c r="S158"/>
      <c r="T158"/>
    </row>
    <row r="159" spans="16:20">
      <c r="P159" s="5"/>
      <c r="Q159"/>
      <c r="R159"/>
      <c r="S159"/>
      <c r="T159"/>
    </row>
    <row r="160" spans="16:20">
      <c r="P160" s="5"/>
      <c r="Q160"/>
      <c r="R160"/>
      <c r="S160"/>
      <c r="T160"/>
    </row>
    <row r="161" spans="16:20">
      <c r="P161" s="5"/>
      <c r="Q161"/>
      <c r="R161"/>
      <c r="S161"/>
      <c r="T161"/>
    </row>
    <row r="162" spans="16:20">
      <c r="P162" s="5"/>
      <c r="Q162"/>
      <c r="R162"/>
      <c r="S162"/>
      <c r="T162"/>
    </row>
    <row r="163" spans="16:20">
      <c r="P163" s="5"/>
      <c r="Q163"/>
      <c r="R163"/>
      <c r="S163"/>
      <c r="T163"/>
    </row>
    <row r="164" spans="16:20">
      <c r="P164" s="5"/>
      <c r="Q164"/>
      <c r="R164"/>
      <c r="S164"/>
      <c r="T164"/>
    </row>
    <row r="165" spans="16:20">
      <c r="P165" s="5"/>
      <c r="Q165"/>
      <c r="R165"/>
      <c r="S165"/>
      <c r="T165"/>
    </row>
    <row r="166" spans="16:20">
      <c r="P166" s="5"/>
      <c r="Q166"/>
      <c r="R166"/>
      <c r="S166"/>
      <c r="T166"/>
    </row>
    <row r="167" spans="16:20">
      <c r="P167" s="5"/>
      <c r="Q167"/>
      <c r="R167"/>
      <c r="S167"/>
      <c r="T167"/>
    </row>
    <row r="168" spans="16:20">
      <c r="P168" s="5"/>
      <c r="Q168"/>
      <c r="R168"/>
      <c r="S168"/>
      <c r="T168"/>
    </row>
    <row r="169" spans="16:20">
      <c r="P169" s="5"/>
      <c r="Q169"/>
      <c r="R169"/>
      <c r="S169"/>
      <c r="T169"/>
    </row>
    <row r="170" spans="16:20">
      <c r="P170" s="5"/>
      <c r="Q170"/>
      <c r="R170"/>
      <c r="S170"/>
      <c r="T170"/>
    </row>
    <row r="171" spans="16:20">
      <c r="P171" s="5"/>
      <c r="Q171"/>
      <c r="R171"/>
      <c r="S171"/>
      <c r="T171"/>
    </row>
    <row r="172" spans="16:20">
      <c r="P172" s="5"/>
      <c r="Q172"/>
      <c r="R172"/>
      <c r="S172"/>
      <c r="T172"/>
    </row>
    <row r="173" spans="16:20">
      <c r="P173" s="5"/>
      <c r="Q173"/>
      <c r="R173"/>
      <c r="S173"/>
      <c r="T173"/>
    </row>
    <row r="174" spans="16:20">
      <c r="P174" s="5"/>
      <c r="Q174"/>
      <c r="R174"/>
      <c r="S174"/>
      <c r="T174"/>
    </row>
    <row r="175" spans="16:20">
      <c r="P175" s="5"/>
      <c r="Q175"/>
      <c r="R175"/>
      <c r="S175"/>
      <c r="T175"/>
    </row>
    <row r="176" spans="16:20">
      <c r="P176" s="5"/>
      <c r="Q176"/>
      <c r="R176"/>
      <c r="S176"/>
      <c r="T176"/>
    </row>
    <row r="177" spans="16:20">
      <c r="P177" s="5"/>
      <c r="Q177"/>
      <c r="R177"/>
      <c r="S177"/>
      <c r="T177"/>
    </row>
    <row r="178" spans="16:20">
      <c r="P178" s="5"/>
      <c r="Q178"/>
      <c r="R178"/>
      <c r="S178"/>
      <c r="T178"/>
    </row>
    <row r="179" spans="16:20">
      <c r="P179" s="5"/>
      <c r="Q179"/>
      <c r="R179"/>
      <c r="S179"/>
      <c r="T179"/>
    </row>
    <row r="180" spans="16:20">
      <c r="P180" s="5"/>
      <c r="Q180"/>
      <c r="R180"/>
      <c r="S180"/>
      <c r="T180"/>
    </row>
    <row r="181" spans="16:20">
      <c r="P181" s="5"/>
      <c r="Q181"/>
      <c r="R181"/>
      <c r="S181"/>
      <c r="T181"/>
    </row>
    <row r="182" spans="16:20">
      <c r="P182" s="5"/>
      <c r="Q182"/>
      <c r="R182"/>
      <c r="S182"/>
      <c r="T182"/>
    </row>
    <row r="183" spans="16:20">
      <c r="P183" s="5"/>
      <c r="Q183"/>
      <c r="R183"/>
      <c r="S183"/>
      <c r="T183"/>
    </row>
    <row r="184" spans="16:20">
      <c r="P184" s="5"/>
      <c r="Q184"/>
      <c r="R184"/>
      <c r="S184"/>
      <c r="T184"/>
    </row>
    <row r="185" spans="16:20">
      <c r="P185" s="5"/>
      <c r="Q185"/>
      <c r="R185"/>
      <c r="S185"/>
      <c r="T185"/>
    </row>
    <row r="186" spans="16:20">
      <c r="P186" s="5"/>
      <c r="Q186"/>
      <c r="R186"/>
      <c r="S186"/>
      <c r="T186"/>
    </row>
    <row r="187" spans="16:20">
      <c r="P187" s="5"/>
      <c r="Q187"/>
      <c r="R187"/>
      <c r="S187"/>
      <c r="T187"/>
    </row>
    <row r="188" spans="16:20">
      <c r="P188" s="5"/>
      <c r="Q188"/>
      <c r="R188"/>
      <c r="S188"/>
      <c r="T188"/>
    </row>
    <row r="189" spans="16:20">
      <c r="P189" s="5"/>
      <c r="Q189"/>
      <c r="R189"/>
      <c r="S189"/>
      <c r="T189"/>
    </row>
    <row r="190" spans="16:20">
      <c r="P190" s="4"/>
      <c r="Q190"/>
      <c r="R190"/>
      <c r="S190"/>
      <c r="T190"/>
    </row>
    <row r="191" spans="16:20">
      <c r="P191" s="4"/>
      <c r="Q191"/>
      <c r="R191"/>
      <c r="S191"/>
      <c r="T191"/>
    </row>
    <row r="192" spans="16:20">
      <c r="P192" s="4"/>
      <c r="Q192"/>
      <c r="R192"/>
      <c r="S192"/>
      <c r="T192"/>
    </row>
    <row r="193" spans="16:20">
      <c r="P193" s="5"/>
      <c r="Q193"/>
      <c r="R193"/>
      <c r="S193"/>
      <c r="T193"/>
    </row>
    <row r="194" spans="16:20">
      <c r="P194" s="5"/>
      <c r="Q194"/>
      <c r="R194"/>
      <c r="S194"/>
      <c r="T194"/>
    </row>
    <row r="195" spans="16:20">
      <c r="P195" s="5"/>
      <c r="Q195"/>
      <c r="R195"/>
      <c r="S195"/>
      <c r="T195"/>
    </row>
    <row r="196" spans="16:20">
      <c r="P196" s="5"/>
      <c r="Q196"/>
      <c r="R196"/>
      <c r="S196"/>
      <c r="T196"/>
    </row>
    <row r="197" spans="16:20">
      <c r="P197" s="5"/>
      <c r="Q197"/>
      <c r="R197"/>
      <c r="S197"/>
      <c r="T197"/>
    </row>
    <row r="198" spans="16:20">
      <c r="P198" s="5"/>
      <c r="Q198"/>
      <c r="R198"/>
      <c r="S198"/>
      <c r="T198"/>
    </row>
    <row r="199" spans="16:20">
      <c r="P199" s="5"/>
      <c r="Q199"/>
      <c r="R199"/>
      <c r="S199"/>
      <c r="T199"/>
    </row>
    <row r="200" spans="16:20">
      <c r="P200" s="5"/>
      <c r="Q200"/>
      <c r="R200"/>
      <c r="S200"/>
      <c r="T200"/>
    </row>
    <row r="201" spans="16:20">
      <c r="P201" s="5"/>
      <c r="Q201"/>
      <c r="R201"/>
      <c r="S201"/>
      <c r="T201"/>
    </row>
    <row r="202" spans="16:20">
      <c r="P202" s="5"/>
      <c r="Q202"/>
      <c r="R202"/>
      <c r="S202"/>
      <c r="T202"/>
    </row>
    <row r="203" spans="16:20">
      <c r="P203" s="5"/>
      <c r="Q203"/>
      <c r="R203"/>
      <c r="S203"/>
      <c r="T203"/>
    </row>
    <row r="204" spans="16:20">
      <c r="P204" s="5"/>
      <c r="Q204"/>
      <c r="R204"/>
      <c r="S204"/>
      <c r="T204"/>
    </row>
    <row r="205" spans="16:20">
      <c r="P205" s="5"/>
      <c r="Q205"/>
      <c r="R205"/>
      <c r="S205"/>
      <c r="T205"/>
    </row>
    <row r="206" spans="16:20">
      <c r="P206" s="5"/>
      <c r="Q206"/>
      <c r="R206"/>
      <c r="S206"/>
      <c r="T206"/>
    </row>
    <row r="207" spans="16:20">
      <c r="P207" s="4"/>
      <c r="Q207"/>
      <c r="R207"/>
      <c r="S207"/>
      <c r="T207"/>
    </row>
    <row r="208" spans="16:20">
      <c r="P208" s="4"/>
      <c r="Q208"/>
      <c r="R208"/>
      <c r="S208"/>
      <c r="T208"/>
    </row>
    <row r="209" spans="16:20">
      <c r="P209" s="4"/>
      <c r="Q209"/>
      <c r="R209"/>
      <c r="S209"/>
      <c r="T209"/>
    </row>
    <row r="210" spans="16:20">
      <c r="P210" s="5"/>
      <c r="Q210"/>
      <c r="R210"/>
      <c r="S210"/>
      <c r="T210"/>
    </row>
    <row r="211" spans="16:20">
      <c r="P211" s="5"/>
      <c r="Q211"/>
      <c r="R211"/>
      <c r="S211"/>
      <c r="T211"/>
    </row>
    <row r="212" spans="16:20">
      <c r="P212" s="5"/>
      <c r="Q212"/>
      <c r="R212"/>
      <c r="S212"/>
      <c r="T212"/>
    </row>
    <row r="213" spans="16:20">
      <c r="P213" s="5"/>
      <c r="Q213"/>
      <c r="R213"/>
      <c r="S213"/>
      <c r="T213"/>
    </row>
    <row r="214" spans="16:20">
      <c r="P214" s="5"/>
      <c r="Q214"/>
      <c r="R214"/>
      <c r="S214"/>
      <c r="T214"/>
    </row>
    <row r="215" spans="16:20">
      <c r="P215" s="5"/>
      <c r="Q215"/>
      <c r="R215"/>
      <c r="S215"/>
      <c r="T215"/>
    </row>
    <row r="216" spans="16:20">
      <c r="P216" s="5"/>
      <c r="Q216"/>
      <c r="R216"/>
      <c r="S216"/>
      <c r="T216"/>
    </row>
    <row r="217" spans="16:20">
      <c r="P217" s="5"/>
      <c r="Q217"/>
      <c r="R217"/>
      <c r="S217"/>
      <c r="T217"/>
    </row>
    <row r="218" spans="16:20">
      <c r="P218" s="5"/>
      <c r="Q218"/>
      <c r="R218"/>
      <c r="S218"/>
      <c r="T218"/>
    </row>
    <row r="219" spans="16:20">
      <c r="P219" s="5"/>
      <c r="Q219"/>
      <c r="R219"/>
      <c r="S219"/>
      <c r="T219"/>
    </row>
    <row r="220" spans="16:20">
      <c r="P220" s="5"/>
      <c r="Q220"/>
      <c r="R220"/>
      <c r="S220"/>
      <c r="T220"/>
    </row>
    <row r="221" spans="16:20" ht="13.5" customHeight="1">
      <c r="P221" s="4"/>
      <c r="Q221"/>
      <c r="R221"/>
      <c r="S221"/>
      <c r="T221"/>
    </row>
    <row r="222" spans="16:20">
      <c r="P222" s="4"/>
      <c r="Q222"/>
      <c r="R222"/>
      <c r="S222"/>
      <c r="T222"/>
    </row>
    <row r="223" spans="16:20">
      <c r="P223" s="4"/>
      <c r="Q223"/>
      <c r="R223"/>
      <c r="S223"/>
      <c r="T223"/>
    </row>
    <row r="224" spans="16:20">
      <c r="P224" s="5"/>
      <c r="Q224"/>
      <c r="R224"/>
      <c r="S224"/>
      <c r="T224"/>
    </row>
    <row r="225" spans="16:20">
      <c r="P225" s="5"/>
      <c r="Q225"/>
      <c r="R225"/>
      <c r="S225"/>
      <c r="T225"/>
    </row>
    <row r="226" spans="16:20">
      <c r="P226" s="5"/>
      <c r="Q226"/>
      <c r="R226"/>
      <c r="S226"/>
      <c r="T226"/>
    </row>
    <row r="227" spans="16:20">
      <c r="P227" s="5"/>
      <c r="Q227"/>
      <c r="R227"/>
      <c r="S227"/>
      <c r="T227"/>
    </row>
    <row r="228" spans="16:20">
      <c r="P228" s="5"/>
      <c r="Q228"/>
      <c r="R228"/>
      <c r="S228"/>
      <c r="T228"/>
    </row>
    <row r="229" spans="16:20">
      <c r="P229" s="5"/>
      <c r="Q229"/>
      <c r="R229"/>
      <c r="S229"/>
      <c r="T229"/>
    </row>
    <row r="230" spans="16:20" ht="13.5" customHeight="1">
      <c r="P230" s="5"/>
      <c r="Q230"/>
      <c r="R230"/>
      <c r="S230"/>
      <c r="T230"/>
    </row>
    <row r="231" spans="16:20">
      <c r="P231" s="4"/>
      <c r="Q231"/>
      <c r="R231"/>
      <c r="S231"/>
      <c r="T231"/>
    </row>
    <row r="232" spans="16:20">
      <c r="P232" s="4"/>
      <c r="Q232"/>
      <c r="R232"/>
      <c r="S232"/>
      <c r="T232"/>
    </row>
    <row r="233" spans="16:20">
      <c r="P233" s="4"/>
      <c r="Q233"/>
      <c r="R233"/>
      <c r="S233"/>
      <c r="T233"/>
    </row>
    <row r="234" spans="16:20">
      <c r="P234" s="5"/>
      <c r="Q234"/>
      <c r="R234"/>
      <c r="S234"/>
      <c r="T234"/>
    </row>
    <row r="235" spans="16:20">
      <c r="P235" s="17"/>
      <c r="Q235"/>
      <c r="R235"/>
      <c r="S235"/>
      <c r="T235"/>
    </row>
    <row r="236" spans="16:20">
      <c r="P236" s="4"/>
      <c r="Q236"/>
      <c r="R236"/>
      <c r="S236"/>
      <c r="T236"/>
    </row>
    <row r="237" spans="16:20">
      <c r="P237" s="4"/>
      <c r="Q237"/>
      <c r="R237"/>
      <c r="S237"/>
      <c r="T237"/>
    </row>
    <row r="238" spans="16:20">
      <c r="P238" s="4"/>
      <c r="Q238"/>
      <c r="R238"/>
      <c r="S238"/>
      <c r="T238"/>
    </row>
    <row r="239" spans="16:20">
      <c r="P239" s="5"/>
      <c r="Q239"/>
      <c r="R239"/>
      <c r="S239"/>
      <c r="T239"/>
    </row>
    <row r="240" spans="16:20">
      <c r="P240" s="5"/>
      <c r="Q240"/>
      <c r="R240"/>
      <c r="S240"/>
      <c r="T240"/>
    </row>
    <row r="241" spans="16:20">
      <c r="P241" s="5"/>
      <c r="Q241"/>
      <c r="R241"/>
      <c r="S241"/>
      <c r="T241"/>
    </row>
    <row r="242" spans="16:20">
      <c r="P242" s="5"/>
      <c r="Q242"/>
      <c r="R242"/>
      <c r="S242"/>
      <c r="T242"/>
    </row>
    <row r="243" spans="16:20">
      <c r="P243" s="5"/>
      <c r="Q243"/>
      <c r="R243"/>
      <c r="S243"/>
      <c r="T243"/>
    </row>
    <row r="244" spans="16:20">
      <c r="P244" s="4"/>
      <c r="Q244"/>
      <c r="R244"/>
      <c r="S244"/>
      <c r="T244"/>
    </row>
    <row r="245" spans="16:20">
      <c r="P245" s="4"/>
      <c r="Q245"/>
      <c r="R245"/>
      <c r="S245"/>
      <c r="T245"/>
    </row>
    <row r="246" spans="16:20">
      <c r="P246" s="4"/>
      <c r="Q246"/>
      <c r="R246"/>
      <c r="S246"/>
      <c r="T246"/>
    </row>
    <row r="247" spans="16:20">
      <c r="P247" s="5"/>
      <c r="Q247"/>
      <c r="R247"/>
      <c r="S247"/>
      <c r="T247"/>
    </row>
    <row r="248" spans="16:20">
      <c r="P248" s="5"/>
      <c r="Q248"/>
      <c r="R248"/>
      <c r="S248"/>
      <c r="T248"/>
    </row>
    <row r="249" spans="16:20">
      <c r="P249" s="5"/>
      <c r="Q249"/>
      <c r="R249"/>
      <c r="S249"/>
      <c r="T249"/>
    </row>
    <row r="250" spans="16:20">
      <c r="P250" s="5"/>
      <c r="Q250"/>
      <c r="R250"/>
      <c r="S250"/>
      <c r="T250"/>
    </row>
    <row r="251" spans="16:20">
      <c r="P251" s="5"/>
      <c r="Q251"/>
      <c r="R251"/>
      <c r="S251"/>
      <c r="T251"/>
    </row>
    <row r="252" spans="16:20">
      <c r="P252" s="5"/>
      <c r="Q252"/>
      <c r="R252"/>
      <c r="S252"/>
      <c r="T252"/>
    </row>
    <row r="253" spans="16:20">
      <c r="P253" s="5"/>
      <c r="Q253"/>
      <c r="R253"/>
      <c r="S253"/>
      <c r="T253"/>
    </row>
    <row r="254" spans="16:20">
      <c r="P254" s="5"/>
      <c r="Q254"/>
      <c r="R254"/>
      <c r="S254"/>
      <c r="T254"/>
    </row>
    <row r="255" spans="16:20">
      <c r="P255" s="5"/>
      <c r="Q255"/>
      <c r="R255"/>
      <c r="S255"/>
      <c r="T255"/>
    </row>
    <row r="256" spans="16:20">
      <c r="P256" s="5"/>
      <c r="Q256"/>
      <c r="R256"/>
      <c r="S256"/>
      <c r="T256"/>
    </row>
    <row r="257" spans="16:20">
      <c r="P257" s="5"/>
      <c r="Q257"/>
      <c r="R257"/>
      <c r="S257"/>
      <c r="T257"/>
    </row>
    <row r="258" spans="16:20">
      <c r="P258" s="5"/>
      <c r="Q258"/>
      <c r="R258"/>
      <c r="S258"/>
      <c r="T258"/>
    </row>
    <row r="259" spans="16:20">
      <c r="P259" s="5"/>
      <c r="Q259"/>
      <c r="R259"/>
      <c r="S259"/>
      <c r="T259"/>
    </row>
    <row r="260" spans="16:20">
      <c r="P260" s="4"/>
      <c r="Q260"/>
      <c r="R260"/>
      <c r="S260"/>
      <c r="T260"/>
    </row>
    <row r="261" spans="16:20">
      <c r="P261" s="4"/>
      <c r="Q261"/>
      <c r="R261"/>
      <c r="S261"/>
      <c r="T261"/>
    </row>
    <row r="262" spans="16:20">
      <c r="P262" s="4"/>
      <c r="Q262"/>
      <c r="R262"/>
      <c r="S262"/>
      <c r="T262"/>
    </row>
    <row r="263" spans="16:20">
      <c r="P263" s="5"/>
      <c r="Q263"/>
      <c r="R263"/>
      <c r="S263"/>
      <c r="T263"/>
    </row>
    <row r="264" spans="16:20">
      <c r="P264" s="5"/>
      <c r="Q264"/>
      <c r="R264"/>
      <c r="S264"/>
      <c r="T264"/>
    </row>
    <row r="265" spans="16:20">
      <c r="P265" s="5"/>
      <c r="Q265"/>
      <c r="R265"/>
      <c r="S265"/>
      <c r="T265"/>
    </row>
    <row r="266" spans="16:20">
      <c r="P266" s="5"/>
      <c r="Q266"/>
      <c r="R266"/>
      <c r="S266"/>
      <c r="T266"/>
    </row>
    <row r="267" spans="16:20">
      <c r="P267" s="5"/>
      <c r="Q267"/>
      <c r="R267"/>
      <c r="S267"/>
      <c r="T267"/>
    </row>
    <row r="268" spans="16:20">
      <c r="P268" s="5"/>
      <c r="Q268"/>
      <c r="R268"/>
      <c r="S268"/>
      <c r="T268"/>
    </row>
    <row r="269" spans="16:20">
      <c r="P269" s="5"/>
      <c r="Q269"/>
      <c r="R269"/>
      <c r="S269"/>
      <c r="T269"/>
    </row>
    <row r="270" spans="16:20">
      <c r="P270" s="5"/>
      <c r="Q270"/>
      <c r="R270"/>
      <c r="S270"/>
      <c r="T270"/>
    </row>
    <row r="271" spans="16:20">
      <c r="P271" s="5"/>
      <c r="Q271"/>
      <c r="R271"/>
      <c r="S271"/>
      <c r="T271"/>
    </row>
    <row r="272" spans="16:20">
      <c r="P272" s="5"/>
      <c r="Q272"/>
      <c r="R272"/>
      <c r="S272"/>
      <c r="T272"/>
    </row>
    <row r="273" spans="16:20">
      <c r="P273" s="5"/>
      <c r="Q273"/>
      <c r="R273"/>
      <c r="S273"/>
      <c r="T273"/>
    </row>
    <row r="274" spans="16:20">
      <c r="P274" s="5"/>
      <c r="Q274"/>
      <c r="R274"/>
      <c r="S274"/>
      <c r="T274"/>
    </row>
    <row r="275" spans="16:20">
      <c r="P275" s="5"/>
      <c r="Q275"/>
      <c r="R275"/>
      <c r="S275"/>
      <c r="T275"/>
    </row>
    <row r="276" spans="16:20">
      <c r="P276" s="5"/>
      <c r="Q276"/>
      <c r="R276"/>
      <c r="S276"/>
      <c r="T276"/>
    </row>
    <row r="277" spans="16:20">
      <c r="P277" s="5"/>
      <c r="Q277"/>
      <c r="R277"/>
      <c r="S277"/>
      <c r="T277"/>
    </row>
    <row r="278" spans="16:20">
      <c r="P278" s="5"/>
      <c r="Q278"/>
      <c r="R278"/>
      <c r="S278"/>
      <c r="T278"/>
    </row>
    <row r="279" spans="16:20">
      <c r="P279" s="5"/>
      <c r="Q279"/>
      <c r="R279"/>
      <c r="S279"/>
      <c r="T279"/>
    </row>
    <row r="280" spans="16:20">
      <c r="P280" s="5"/>
      <c r="Q280"/>
      <c r="R280"/>
      <c r="S280"/>
      <c r="T280"/>
    </row>
    <row r="281" spans="16:20">
      <c r="P281" s="5"/>
      <c r="Q281"/>
      <c r="R281"/>
      <c r="S281"/>
      <c r="T281"/>
    </row>
    <row r="282" spans="16:20">
      <c r="P282" s="5"/>
      <c r="Q282"/>
      <c r="R282"/>
      <c r="S282"/>
      <c r="T282"/>
    </row>
    <row r="283" spans="16:20">
      <c r="P283" s="5"/>
      <c r="Q283"/>
      <c r="R283"/>
      <c r="S283"/>
      <c r="T283"/>
    </row>
    <row r="284" spans="16:20">
      <c r="P284" s="4"/>
      <c r="Q284"/>
      <c r="R284"/>
      <c r="S284"/>
      <c r="T284"/>
    </row>
    <row r="285" spans="16:20">
      <c r="P285" s="4"/>
      <c r="Q285"/>
      <c r="R285"/>
      <c r="S285"/>
      <c r="T285"/>
    </row>
    <row r="286" spans="16:20">
      <c r="P286" s="4"/>
      <c r="Q286"/>
      <c r="R286"/>
      <c r="S286"/>
      <c r="T286"/>
    </row>
    <row r="287" spans="16:20">
      <c r="P287" s="5"/>
      <c r="Q287"/>
      <c r="R287"/>
      <c r="S287"/>
      <c r="T287"/>
    </row>
    <row r="288" spans="16:20">
      <c r="P288" s="5"/>
      <c r="Q288"/>
      <c r="R288"/>
      <c r="S288"/>
      <c r="T288"/>
    </row>
    <row r="289" spans="16:20">
      <c r="P289" s="5"/>
      <c r="Q289"/>
      <c r="R289"/>
      <c r="S289"/>
      <c r="T289"/>
    </row>
    <row r="290" spans="16:20">
      <c r="P290" s="5"/>
      <c r="Q290"/>
      <c r="R290"/>
      <c r="S290"/>
      <c r="T290"/>
    </row>
    <row r="291" spans="16:20">
      <c r="P291" s="5"/>
      <c r="Q291"/>
      <c r="R291"/>
      <c r="S291"/>
      <c r="T291"/>
    </row>
    <row r="292" spans="16:20">
      <c r="P292" s="5"/>
      <c r="Q292"/>
      <c r="R292"/>
      <c r="S292"/>
      <c r="T292"/>
    </row>
    <row r="293" spans="16:20">
      <c r="P293" s="5"/>
      <c r="Q293"/>
      <c r="R293"/>
      <c r="S293"/>
      <c r="T293"/>
    </row>
    <row r="294" spans="16:20">
      <c r="P294" s="5"/>
      <c r="Q294"/>
      <c r="R294"/>
      <c r="S294"/>
      <c r="T294"/>
    </row>
    <row r="295" spans="16:20">
      <c r="P295" s="5"/>
      <c r="Q295"/>
      <c r="R295"/>
      <c r="S295"/>
      <c r="T295"/>
    </row>
    <row r="296" spans="16:20">
      <c r="P296" s="5"/>
      <c r="Q296"/>
      <c r="R296"/>
      <c r="S296"/>
      <c r="T296"/>
    </row>
    <row r="297" spans="16:20">
      <c r="P297" s="5"/>
      <c r="Q297"/>
      <c r="R297"/>
      <c r="S297"/>
      <c r="T297"/>
    </row>
    <row r="298" spans="16:20">
      <c r="P298" s="5"/>
      <c r="Q298"/>
      <c r="R298"/>
      <c r="S298"/>
      <c r="T298"/>
    </row>
    <row r="299" spans="16:20">
      <c r="P299" s="5"/>
      <c r="Q299"/>
      <c r="R299"/>
      <c r="S299"/>
      <c r="T299"/>
    </row>
    <row r="300" spans="16:20">
      <c r="P300" s="5"/>
      <c r="Q300"/>
      <c r="R300"/>
      <c r="S300"/>
      <c r="T300"/>
    </row>
    <row r="301" spans="16:20">
      <c r="P301" s="5"/>
      <c r="Q301"/>
      <c r="R301"/>
      <c r="S301"/>
      <c r="T301"/>
    </row>
    <row r="302" spans="16:20">
      <c r="P302" s="5"/>
      <c r="Q302"/>
      <c r="R302"/>
      <c r="S302"/>
      <c r="T302"/>
    </row>
    <row r="303" spans="16:20">
      <c r="P303" s="5"/>
      <c r="Q303"/>
      <c r="R303"/>
      <c r="S303"/>
      <c r="T303"/>
    </row>
    <row r="304" spans="16:20">
      <c r="P304" s="5"/>
      <c r="Q304"/>
      <c r="R304"/>
      <c r="S304"/>
      <c r="T304"/>
    </row>
    <row r="305" spans="16:20">
      <c r="P305" s="5"/>
      <c r="Q305"/>
      <c r="R305"/>
      <c r="S305"/>
      <c r="T305"/>
    </row>
    <row r="306" spans="16:20">
      <c r="P306" s="5"/>
      <c r="Q306"/>
      <c r="R306"/>
      <c r="S306"/>
      <c r="T306"/>
    </row>
    <row r="307" spans="16:20">
      <c r="P307" s="5"/>
      <c r="Q307"/>
      <c r="R307"/>
      <c r="S307"/>
      <c r="T307"/>
    </row>
    <row r="308" spans="16:20">
      <c r="P308" s="5"/>
      <c r="Q308"/>
      <c r="R308"/>
      <c r="S308"/>
      <c r="T308"/>
    </row>
    <row r="309" spans="16:20">
      <c r="P309" s="5"/>
      <c r="Q309"/>
      <c r="R309"/>
      <c r="S309"/>
      <c r="T309"/>
    </row>
    <row r="310" spans="16:20">
      <c r="P310" s="5"/>
      <c r="Q310"/>
      <c r="R310"/>
      <c r="S310"/>
      <c r="T310"/>
    </row>
    <row r="311" spans="16:20">
      <c r="P311" s="5"/>
      <c r="Q311"/>
      <c r="R311"/>
      <c r="S311"/>
      <c r="T311"/>
    </row>
    <row r="312" spans="16:20">
      <c r="P312" s="5"/>
      <c r="Q312"/>
      <c r="R312"/>
      <c r="S312"/>
      <c r="T312"/>
    </row>
    <row r="313" spans="16:20">
      <c r="P313" s="5"/>
      <c r="Q313"/>
      <c r="R313"/>
      <c r="S313"/>
      <c r="T313"/>
    </row>
    <row r="314" spans="16:20">
      <c r="P314" s="5"/>
      <c r="Q314"/>
      <c r="R314"/>
      <c r="S314"/>
      <c r="T314"/>
    </row>
    <row r="315" spans="16:20">
      <c r="P315" s="5"/>
      <c r="Q315"/>
      <c r="R315"/>
      <c r="S315"/>
      <c r="T315"/>
    </row>
    <row r="316" spans="16:20">
      <c r="P316" s="5"/>
      <c r="Q316"/>
      <c r="R316"/>
      <c r="S316"/>
      <c r="T316"/>
    </row>
    <row r="317" spans="16:20">
      <c r="P317" s="5"/>
      <c r="Q317"/>
      <c r="R317"/>
      <c r="S317"/>
      <c r="T317"/>
    </row>
    <row r="318" spans="16:20">
      <c r="P318" s="4"/>
      <c r="Q318"/>
      <c r="R318"/>
      <c r="S318"/>
      <c r="T318"/>
    </row>
    <row r="319" spans="16:20">
      <c r="P319" s="4"/>
      <c r="Q319"/>
      <c r="R319"/>
      <c r="S319"/>
      <c r="T319"/>
    </row>
    <row r="320" spans="16:20">
      <c r="P320" s="4"/>
      <c r="Q320"/>
      <c r="R320"/>
      <c r="S320"/>
      <c r="T320"/>
    </row>
    <row r="321" spans="16:20">
      <c r="P321" s="5"/>
      <c r="Q321"/>
      <c r="R321"/>
      <c r="S321"/>
      <c r="T321"/>
    </row>
    <row r="322" spans="16:20">
      <c r="P322" s="5"/>
      <c r="Q322"/>
      <c r="R322"/>
      <c r="S322"/>
      <c r="T322"/>
    </row>
    <row r="323" spans="16:20">
      <c r="P323" s="5"/>
      <c r="Q323"/>
      <c r="R323"/>
      <c r="S323"/>
      <c r="T323"/>
    </row>
    <row r="324" spans="16:20">
      <c r="P324" s="5"/>
      <c r="Q324"/>
      <c r="R324"/>
      <c r="S324"/>
      <c r="T324"/>
    </row>
    <row r="325" spans="16:20">
      <c r="P325" s="5"/>
      <c r="Q325"/>
      <c r="R325"/>
      <c r="S325"/>
      <c r="T325"/>
    </row>
    <row r="326" spans="16:20">
      <c r="P326" s="5"/>
      <c r="Q326"/>
      <c r="R326"/>
      <c r="S326"/>
      <c r="T326"/>
    </row>
    <row r="327" spans="16:20">
      <c r="P327" s="5"/>
      <c r="Q327"/>
      <c r="R327"/>
      <c r="S327"/>
      <c r="T327"/>
    </row>
    <row r="328" spans="16:20">
      <c r="P328" s="5"/>
      <c r="Q328"/>
      <c r="R328"/>
      <c r="S328"/>
      <c r="T328"/>
    </row>
    <row r="329" spans="16:20">
      <c r="P329" s="5"/>
      <c r="Q329"/>
      <c r="R329"/>
      <c r="S329"/>
      <c r="T329"/>
    </row>
    <row r="330" spans="16:20">
      <c r="P330" s="5"/>
      <c r="Q330"/>
      <c r="R330"/>
      <c r="S330"/>
      <c r="T330"/>
    </row>
    <row r="331" spans="16:20">
      <c r="P331" s="5"/>
      <c r="Q331"/>
      <c r="R331"/>
      <c r="S331"/>
      <c r="T331"/>
    </row>
    <row r="332" spans="16:20">
      <c r="P332" s="5"/>
      <c r="Q332"/>
      <c r="R332"/>
      <c r="S332"/>
      <c r="T332"/>
    </row>
    <row r="333" spans="16:20">
      <c r="P333" s="5"/>
      <c r="Q333"/>
      <c r="R333"/>
      <c r="S333"/>
      <c r="T333"/>
    </row>
    <row r="334" spans="16:20">
      <c r="P334" s="5"/>
      <c r="Q334"/>
      <c r="R334"/>
      <c r="S334"/>
      <c r="T334"/>
    </row>
    <row r="335" spans="16:20">
      <c r="P335" s="5"/>
      <c r="Q335"/>
      <c r="R335"/>
      <c r="S335"/>
      <c r="T335"/>
    </row>
    <row r="336" spans="16:20">
      <c r="P336" s="5"/>
      <c r="Q336"/>
      <c r="R336"/>
      <c r="S336"/>
      <c r="T336"/>
    </row>
    <row r="337" spans="16:20">
      <c r="P337" s="5"/>
      <c r="Q337"/>
      <c r="R337"/>
      <c r="S337"/>
      <c r="T337"/>
    </row>
    <row r="338" spans="16:20">
      <c r="P338" s="5"/>
      <c r="Q338"/>
      <c r="R338"/>
      <c r="S338"/>
      <c r="T338"/>
    </row>
    <row r="339" spans="16:20">
      <c r="P339" s="5"/>
      <c r="Q339"/>
      <c r="R339"/>
      <c r="S339"/>
      <c r="T339"/>
    </row>
    <row r="340" spans="16:20">
      <c r="P340" s="5"/>
      <c r="Q340"/>
      <c r="R340"/>
      <c r="S340"/>
      <c r="T340"/>
    </row>
    <row r="341" spans="16:20">
      <c r="P341" s="4"/>
      <c r="Q341"/>
      <c r="R341"/>
      <c r="S341"/>
      <c r="T341"/>
    </row>
    <row r="342" spans="16:20">
      <c r="P342" s="4"/>
      <c r="Q342"/>
      <c r="R342"/>
      <c r="S342"/>
      <c r="T342"/>
    </row>
    <row r="343" spans="16:20">
      <c r="P343" s="4"/>
      <c r="Q343"/>
      <c r="R343"/>
      <c r="S343"/>
      <c r="T343"/>
    </row>
    <row r="344" spans="16:20">
      <c r="P344" s="5"/>
      <c r="Q344"/>
      <c r="R344"/>
      <c r="S344"/>
      <c r="T344"/>
    </row>
    <row r="345" spans="16:20">
      <c r="P345" s="5"/>
      <c r="Q345"/>
      <c r="R345"/>
      <c r="S345"/>
      <c r="T345"/>
    </row>
    <row r="346" spans="16:20">
      <c r="P346" s="5"/>
      <c r="Q346"/>
      <c r="R346"/>
      <c r="S346"/>
      <c r="T346"/>
    </row>
    <row r="347" spans="16:20">
      <c r="P347" s="5"/>
      <c r="Q347"/>
      <c r="R347"/>
      <c r="S347"/>
      <c r="T347"/>
    </row>
    <row r="348" spans="16:20">
      <c r="P348" s="5"/>
      <c r="Q348"/>
      <c r="R348"/>
      <c r="S348"/>
      <c r="T348"/>
    </row>
    <row r="349" spans="16:20">
      <c r="P349" s="4"/>
      <c r="Q349"/>
      <c r="R349"/>
      <c r="S349"/>
      <c r="T349"/>
    </row>
    <row r="350" spans="16:20">
      <c r="P350" s="4"/>
      <c r="Q350"/>
      <c r="R350"/>
      <c r="S350"/>
      <c r="T350"/>
    </row>
    <row r="351" spans="16:20">
      <c r="P351" s="4"/>
      <c r="Q351"/>
      <c r="R351"/>
      <c r="S351"/>
      <c r="T351"/>
    </row>
    <row r="352" spans="16:20">
      <c r="P352" s="5"/>
      <c r="Q352"/>
      <c r="R352"/>
      <c r="S352"/>
      <c r="T352"/>
    </row>
    <row r="353" spans="16:20">
      <c r="P353" s="5"/>
      <c r="Q353"/>
      <c r="R353"/>
      <c r="S353"/>
      <c r="T353"/>
    </row>
    <row r="354" spans="16:20">
      <c r="P354" s="5"/>
      <c r="Q354"/>
      <c r="R354"/>
      <c r="S354"/>
      <c r="T354"/>
    </row>
    <row r="355" spans="16:20">
      <c r="P355" s="5"/>
      <c r="Q355"/>
      <c r="R355"/>
      <c r="S355"/>
      <c r="T355"/>
    </row>
    <row r="356" spans="16:20">
      <c r="P356" s="5"/>
      <c r="Q356"/>
      <c r="R356"/>
      <c r="S356"/>
      <c r="T356"/>
    </row>
    <row r="357" spans="16:20">
      <c r="P357" s="5"/>
      <c r="Q357"/>
      <c r="R357"/>
      <c r="S357"/>
      <c r="T357"/>
    </row>
    <row r="358" spans="16:20">
      <c r="P358" s="5"/>
      <c r="Q358"/>
      <c r="R358"/>
      <c r="S358"/>
      <c r="T358"/>
    </row>
    <row r="359" spans="16:20">
      <c r="P359" s="5"/>
      <c r="Q359"/>
      <c r="R359"/>
      <c r="S359"/>
      <c r="T359"/>
    </row>
    <row r="360" spans="16:20">
      <c r="P360" s="5"/>
      <c r="Q360"/>
      <c r="R360"/>
      <c r="S360"/>
      <c r="T360"/>
    </row>
    <row r="361" spans="16:20">
      <c r="P361" s="5"/>
      <c r="Q361"/>
      <c r="R361"/>
      <c r="S361"/>
      <c r="T361"/>
    </row>
    <row r="362" spans="16:20">
      <c r="P362" s="5"/>
      <c r="Q362"/>
      <c r="R362"/>
      <c r="S362"/>
      <c r="T362"/>
    </row>
    <row r="363" spans="16:20">
      <c r="P363" s="5"/>
      <c r="Q363"/>
      <c r="R363"/>
      <c r="S363"/>
      <c r="T363"/>
    </row>
    <row r="364" spans="16:20">
      <c r="P364" s="5"/>
      <c r="Q364"/>
      <c r="R364"/>
      <c r="S364"/>
      <c r="T364"/>
    </row>
    <row r="365" spans="16:20">
      <c r="P365" s="5"/>
      <c r="Q365"/>
      <c r="R365"/>
      <c r="S365"/>
      <c r="T365"/>
    </row>
    <row r="366" spans="16:20">
      <c r="P366" s="5"/>
      <c r="Q366"/>
      <c r="R366"/>
      <c r="S366"/>
      <c r="T366"/>
    </row>
    <row r="367" spans="16:20">
      <c r="P367" s="5"/>
      <c r="Q367"/>
      <c r="R367"/>
      <c r="S367"/>
      <c r="T367"/>
    </row>
    <row r="368" spans="16:20">
      <c r="P368" s="5"/>
      <c r="Q368"/>
      <c r="R368"/>
      <c r="S368"/>
      <c r="T368"/>
    </row>
    <row r="369" spans="16:20">
      <c r="P369" s="4"/>
      <c r="Q369"/>
      <c r="R369"/>
      <c r="S369"/>
      <c r="T369"/>
    </row>
    <row r="370" spans="16:20">
      <c r="P370" s="4"/>
      <c r="Q370"/>
      <c r="R370"/>
      <c r="S370"/>
      <c r="T370"/>
    </row>
    <row r="371" spans="16:20">
      <c r="P371" s="24"/>
      <c r="Q371" s="23"/>
      <c r="R371"/>
      <c r="S371"/>
      <c r="T371"/>
    </row>
    <row r="372" spans="16:20">
      <c r="P372" s="25"/>
      <c r="Q372" s="23"/>
      <c r="R372"/>
      <c r="S372"/>
      <c r="T372"/>
    </row>
    <row r="373" spans="16:20">
      <c r="P373" s="25"/>
      <c r="Q373" s="23"/>
      <c r="R373"/>
      <c r="S373"/>
      <c r="T373"/>
    </row>
    <row r="377" spans="16:20">
      <c r="P377" s="6"/>
      <c r="T377"/>
    </row>
  </sheetData>
  <mergeCells count="45">
    <mergeCell ref="A57:B57"/>
    <mergeCell ref="A63:B63"/>
    <mergeCell ref="A64:B64"/>
    <mergeCell ref="A58:L58"/>
    <mergeCell ref="A60:B60"/>
    <mergeCell ref="A61:B61"/>
    <mergeCell ref="A24:B24"/>
    <mergeCell ref="A25:L25"/>
    <mergeCell ref="A29:B29"/>
    <mergeCell ref="A30:B30"/>
    <mergeCell ref="A4:L4"/>
    <mergeCell ref="A20:L20"/>
    <mergeCell ref="A23:B23"/>
    <mergeCell ref="A18:B18"/>
    <mergeCell ref="A19:B19"/>
    <mergeCell ref="A54:L54"/>
    <mergeCell ref="A56:B56"/>
    <mergeCell ref="A50:L50"/>
    <mergeCell ref="A52:B52"/>
    <mergeCell ref="A53:B53"/>
    <mergeCell ref="Q2:S2"/>
    <mergeCell ref="Q11:S11"/>
    <mergeCell ref="Q18:S18"/>
    <mergeCell ref="M1:M3"/>
    <mergeCell ref="C2:G2"/>
    <mergeCell ref="H2:J2"/>
    <mergeCell ref="K2:K3"/>
    <mergeCell ref="N2:N3"/>
    <mergeCell ref="O2:O3"/>
    <mergeCell ref="A1:A3"/>
    <mergeCell ref="B1:B3"/>
    <mergeCell ref="C1:K1"/>
    <mergeCell ref="L1:L3"/>
    <mergeCell ref="A49:B49"/>
    <mergeCell ref="A31:L31"/>
    <mergeCell ref="A34:B34"/>
    <mergeCell ref="A35:B35"/>
    <mergeCell ref="A45:L45"/>
    <mergeCell ref="A48:B48"/>
    <mergeCell ref="A40:L40"/>
    <mergeCell ref="A43:B43"/>
    <mergeCell ref="A44:B44"/>
    <mergeCell ref="A36:L36"/>
    <mergeCell ref="A38:B38"/>
    <mergeCell ref="A39:B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Licensed Hotel</vt:lpstr>
      <vt:lpstr>Non-Licensed Hotel</vt:lpstr>
      <vt:lpstr>Closed Hotel</vt:lpstr>
      <vt:lpstr>'Licensed Hotel'!Print_Area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2021-06-15T07:17:24Z</cp:lastPrinted>
  <dcterms:created xsi:type="dcterms:W3CDTF">2019-04-11T06:27:14Z</dcterms:created>
  <dcterms:modified xsi:type="dcterms:W3CDTF">2021-07-04T18:31:36Z</dcterms:modified>
</cp:coreProperties>
</file>