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2435"/>
  </bookViews>
  <sheets>
    <sheet name="August 2020" sheetId="1" r:id="rId1"/>
    <sheet name="September 2020" sheetId="2" r:id="rId2"/>
  </sheets>
  <definedNames>
    <definedName name="_xlnm.Print_Area" localSheetId="0">'August 2020'!$A$1:$V$87</definedName>
    <definedName name="_xlnm.Print_Area" localSheetId="1">'September 2020'!$A$1:$V$87</definedName>
  </definedNames>
  <calcPr calcId="152511"/>
</workbook>
</file>

<file path=xl/calcChain.xml><?xml version="1.0" encoding="utf-8"?>
<calcChain xmlns="http://schemas.openxmlformats.org/spreadsheetml/2006/main">
  <c r="S5" i="2" l="1"/>
  <c r="U5" i="2"/>
  <c r="S6" i="2"/>
  <c r="U6" i="2"/>
  <c r="S7" i="2"/>
  <c r="U7" i="2"/>
  <c r="S8" i="2"/>
  <c r="U8" i="2"/>
  <c r="S9" i="2"/>
  <c r="U9" i="2"/>
  <c r="S10" i="2"/>
  <c r="U10" i="2"/>
  <c r="S11" i="2"/>
  <c r="U11" i="2"/>
  <c r="S12" i="2"/>
  <c r="U12" i="2"/>
  <c r="S13" i="2"/>
  <c r="U13" i="2"/>
  <c r="S14" i="2"/>
  <c r="U14" i="2"/>
  <c r="S15" i="2"/>
  <c r="U15" i="2"/>
  <c r="S16" i="2"/>
  <c r="U16" i="2"/>
  <c r="S17" i="2"/>
  <c r="U17" i="2"/>
  <c r="S18" i="2"/>
  <c r="U18" i="2"/>
  <c r="S19" i="2"/>
  <c r="U19" i="2"/>
  <c r="S20" i="2"/>
  <c r="U20" i="2"/>
  <c r="S21" i="2"/>
  <c r="U21" i="2"/>
  <c r="S22" i="2"/>
  <c r="U22" i="2"/>
  <c r="S23" i="2"/>
  <c r="U23" i="2"/>
  <c r="S24" i="2"/>
  <c r="U24" i="2"/>
  <c r="S25" i="2"/>
  <c r="U25" i="2"/>
  <c r="S26" i="2"/>
  <c r="U26" i="2"/>
  <c r="I27" i="2"/>
  <c r="K27" i="2"/>
  <c r="S27" i="2"/>
  <c r="U27" i="2"/>
  <c r="S28" i="2"/>
  <c r="U28" i="2"/>
  <c r="S29" i="2"/>
  <c r="U29" i="2"/>
  <c r="S30" i="2"/>
  <c r="U30" i="2"/>
  <c r="S31" i="2"/>
  <c r="U31" i="2"/>
  <c r="S32" i="2"/>
  <c r="U32" i="2"/>
  <c r="S33" i="2"/>
  <c r="U33" i="2"/>
  <c r="S34" i="2"/>
  <c r="U34" i="2"/>
  <c r="C35" i="2"/>
  <c r="E35" i="2"/>
  <c r="D38" i="2" s="1"/>
  <c r="G35" i="2"/>
  <c r="F35" i="2" s="1"/>
  <c r="F38" i="2" s="1"/>
  <c r="H35" i="2"/>
  <c r="J35" i="2"/>
  <c r="I35" i="2" s="1"/>
  <c r="E39" i="2" s="1"/>
  <c r="L35" i="2"/>
  <c r="M35" i="2"/>
  <c r="O35" i="2"/>
  <c r="D40" i="2" s="1"/>
  <c r="Q35" i="2"/>
  <c r="P35" i="2" s="1"/>
  <c r="F40" i="2" s="1"/>
  <c r="R35" i="2"/>
  <c r="T35" i="2"/>
  <c r="S35" i="2" s="1"/>
  <c r="V35" i="2"/>
  <c r="C38" i="2"/>
  <c r="T38" i="2"/>
  <c r="U38" i="2"/>
  <c r="C39" i="2"/>
  <c r="C41" i="2" s="1"/>
  <c r="G39" i="2"/>
  <c r="T39" i="2"/>
  <c r="U39" i="2"/>
  <c r="C40" i="2"/>
  <c r="G40" i="2"/>
  <c r="T40" i="2"/>
  <c r="U40" i="2"/>
  <c r="R41" i="2"/>
  <c r="S41" i="2"/>
  <c r="V41" i="2"/>
  <c r="U41" i="2" s="1"/>
  <c r="Q76" i="2"/>
  <c r="P76" i="2" s="1"/>
  <c r="F81" i="2" s="1"/>
  <c r="O76" i="2"/>
  <c r="D81" i="2" s="1"/>
  <c r="S81" i="2" s="1"/>
  <c r="M76" i="2"/>
  <c r="C81" i="2" s="1"/>
  <c r="R81" i="2" s="1"/>
  <c r="L76" i="2"/>
  <c r="G80" i="2" s="1"/>
  <c r="V80" i="2" s="1"/>
  <c r="J76" i="2"/>
  <c r="D80" i="2" s="1"/>
  <c r="S80" i="2" s="1"/>
  <c r="H76" i="2"/>
  <c r="C80" i="2" s="1"/>
  <c r="R80" i="2" s="1"/>
  <c r="G76" i="2"/>
  <c r="G79" i="2" s="1"/>
  <c r="E76" i="2"/>
  <c r="D79" i="2" s="1"/>
  <c r="C76" i="2"/>
  <c r="C79" i="2" s="1"/>
  <c r="V75" i="2"/>
  <c r="T75" i="2"/>
  <c r="R75" i="2"/>
  <c r="V74" i="2"/>
  <c r="T74" i="2"/>
  <c r="R74" i="2"/>
  <c r="V73" i="2"/>
  <c r="T73" i="2"/>
  <c r="R73" i="2"/>
  <c r="V72" i="2"/>
  <c r="T72" i="2"/>
  <c r="R72" i="2"/>
  <c r="V71" i="2"/>
  <c r="T71" i="2"/>
  <c r="R71" i="2"/>
  <c r="V70" i="2"/>
  <c r="T70" i="2"/>
  <c r="R70" i="2"/>
  <c r="V69" i="2"/>
  <c r="T69" i="2"/>
  <c r="R69" i="2"/>
  <c r="V68" i="2"/>
  <c r="T68" i="2"/>
  <c r="R68" i="2"/>
  <c r="V67" i="2"/>
  <c r="T67" i="2"/>
  <c r="R67" i="2"/>
  <c r="V66" i="2"/>
  <c r="T66" i="2"/>
  <c r="R66" i="2"/>
  <c r="V65" i="2"/>
  <c r="T65" i="2"/>
  <c r="R65" i="2"/>
  <c r="V64" i="2"/>
  <c r="T64" i="2"/>
  <c r="R64" i="2"/>
  <c r="V63" i="2"/>
  <c r="T63" i="2"/>
  <c r="R63" i="2"/>
  <c r="V62" i="2"/>
  <c r="T62" i="2"/>
  <c r="R62" i="2"/>
  <c r="V61" i="2"/>
  <c r="T61" i="2"/>
  <c r="R61" i="2"/>
  <c r="V60" i="2"/>
  <c r="T60" i="2"/>
  <c r="R60" i="2"/>
  <c r="V59" i="2"/>
  <c r="T59" i="2"/>
  <c r="R59" i="2"/>
  <c r="V58" i="2"/>
  <c r="T58" i="2"/>
  <c r="R58" i="2"/>
  <c r="V57" i="2"/>
  <c r="T57" i="2"/>
  <c r="R57" i="2"/>
  <c r="V56" i="2"/>
  <c r="T56" i="2"/>
  <c r="R56" i="2"/>
  <c r="V55" i="2"/>
  <c r="T55" i="2"/>
  <c r="R55" i="2"/>
  <c r="V54" i="2"/>
  <c r="T54" i="2"/>
  <c r="R54" i="2"/>
  <c r="V53" i="2"/>
  <c r="T53" i="2"/>
  <c r="R53" i="2"/>
  <c r="V52" i="2"/>
  <c r="T52" i="2"/>
  <c r="R52" i="2"/>
  <c r="V51" i="2"/>
  <c r="T51" i="2"/>
  <c r="R51" i="2"/>
  <c r="V50" i="2"/>
  <c r="T50" i="2"/>
  <c r="R50" i="2"/>
  <c r="V49" i="2"/>
  <c r="T49" i="2"/>
  <c r="R49" i="2"/>
  <c r="V48" i="2"/>
  <c r="T48" i="2"/>
  <c r="R48" i="2"/>
  <c r="V47" i="2"/>
  <c r="T47" i="2"/>
  <c r="R47" i="2"/>
  <c r="V46" i="2"/>
  <c r="T46" i="2"/>
  <c r="R46" i="2"/>
  <c r="K68" i="1"/>
  <c r="K67" i="1"/>
  <c r="K27" i="1"/>
  <c r="K26" i="1"/>
  <c r="I27" i="1"/>
  <c r="I26" i="1"/>
  <c r="I68" i="1"/>
  <c r="I5" i="1"/>
  <c r="K5" i="1"/>
  <c r="S5" i="1"/>
  <c r="U5" i="1"/>
  <c r="I6" i="1"/>
  <c r="K6" i="1"/>
  <c r="S6" i="1"/>
  <c r="U6" i="1"/>
  <c r="I7" i="1"/>
  <c r="K7" i="1"/>
  <c r="S7" i="1"/>
  <c r="U7" i="1"/>
  <c r="I8" i="1"/>
  <c r="K8" i="1"/>
  <c r="S8" i="1"/>
  <c r="U8" i="1"/>
  <c r="I9" i="1"/>
  <c r="K9" i="1"/>
  <c r="S9" i="1"/>
  <c r="U9" i="1"/>
  <c r="I10" i="1"/>
  <c r="K10" i="1"/>
  <c r="S10" i="1"/>
  <c r="U10" i="1"/>
  <c r="I11" i="1"/>
  <c r="K11" i="1"/>
  <c r="S11" i="1"/>
  <c r="U11" i="1"/>
  <c r="I12" i="1"/>
  <c r="K12" i="1"/>
  <c r="S12" i="1"/>
  <c r="U12" i="1"/>
  <c r="I13" i="1"/>
  <c r="K13" i="1"/>
  <c r="S13" i="1"/>
  <c r="U13" i="1"/>
  <c r="I14" i="1"/>
  <c r="K14" i="1"/>
  <c r="S14" i="1"/>
  <c r="U14" i="1"/>
  <c r="I15" i="1"/>
  <c r="K15" i="1"/>
  <c r="S15" i="1"/>
  <c r="U15" i="1"/>
  <c r="I16" i="1"/>
  <c r="K16" i="1"/>
  <c r="S16" i="1"/>
  <c r="U16" i="1"/>
  <c r="I17" i="1"/>
  <c r="K17" i="1"/>
  <c r="S17" i="1"/>
  <c r="U17" i="1"/>
  <c r="I18" i="1"/>
  <c r="K18" i="1"/>
  <c r="S18" i="1"/>
  <c r="U18" i="1"/>
  <c r="I19" i="1"/>
  <c r="K19" i="1"/>
  <c r="S19" i="1"/>
  <c r="U19" i="1"/>
  <c r="I20" i="1"/>
  <c r="K20" i="1"/>
  <c r="S20" i="1"/>
  <c r="U20" i="1"/>
  <c r="I21" i="1"/>
  <c r="K21" i="1"/>
  <c r="S21" i="1"/>
  <c r="U21" i="1"/>
  <c r="I22" i="1"/>
  <c r="K22" i="1"/>
  <c r="S22" i="1"/>
  <c r="U22" i="1"/>
  <c r="I23" i="1"/>
  <c r="K23" i="1"/>
  <c r="S23" i="1"/>
  <c r="U23" i="1"/>
  <c r="I24" i="1"/>
  <c r="K24" i="1"/>
  <c r="S24" i="1"/>
  <c r="U24" i="1"/>
  <c r="I25" i="1"/>
  <c r="K25" i="1"/>
  <c r="S25" i="1"/>
  <c r="U25" i="1"/>
  <c r="S26" i="1"/>
  <c r="U26" i="1"/>
  <c r="S27" i="1"/>
  <c r="U27" i="1"/>
  <c r="D28" i="1"/>
  <c r="F28" i="1"/>
  <c r="S28" i="1"/>
  <c r="U28" i="1"/>
  <c r="N29" i="1"/>
  <c r="P29" i="1"/>
  <c r="S29" i="1"/>
  <c r="U29" i="1"/>
  <c r="N30" i="1"/>
  <c r="P30" i="1"/>
  <c r="S30" i="1"/>
  <c r="U30" i="1"/>
  <c r="N31" i="1"/>
  <c r="P31" i="1"/>
  <c r="S31" i="1"/>
  <c r="U31" i="1"/>
  <c r="N32" i="1"/>
  <c r="P32" i="1"/>
  <c r="S32" i="1"/>
  <c r="U32" i="1"/>
  <c r="N33" i="1"/>
  <c r="P33" i="1"/>
  <c r="S33" i="1"/>
  <c r="U33" i="1"/>
  <c r="N34" i="1"/>
  <c r="P34" i="1"/>
  <c r="S34" i="1"/>
  <c r="U34" i="1"/>
  <c r="C35" i="1"/>
  <c r="E35" i="1"/>
  <c r="D35" i="1" s="1"/>
  <c r="E38" i="1" s="1"/>
  <c r="G35" i="1"/>
  <c r="H35" i="1"/>
  <c r="J35" i="1"/>
  <c r="I35" i="1" s="1"/>
  <c r="E39" i="1" s="1"/>
  <c r="L35" i="1"/>
  <c r="K35" i="1" s="1"/>
  <c r="F39" i="1" s="1"/>
  <c r="M35" i="1"/>
  <c r="O35" i="1"/>
  <c r="Q35" i="1"/>
  <c r="P35" i="1" s="1"/>
  <c r="F40" i="1" s="1"/>
  <c r="R35" i="1"/>
  <c r="T35" i="1"/>
  <c r="V35" i="1"/>
  <c r="U35" i="1" s="1"/>
  <c r="C38" i="1"/>
  <c r="C41" i="1" s="1"/>
  <c r="D38" i="1"/>
  <c r="G38" i="1"/>
  <c r="T38" i="1"/>
  <c r="U38" i="1"/>
  <c r="C39" i="1"/>
  <c r="T39" i="1"/>
  <c r="U39" i="1"/>
  <c r="C40" i="1"/>
  <c r="D40" i="1"/>
  <c r="G40" i="1"/>
  <c r="T40" i="1"/>
  <c r="U40" i="1"/>
  <c r="R41" i="1"/>
  <c r="S41" i="1"/>
  <c r="T41" i="1" s="1"/>
  <c r="U41" i="1"/>
  <c r="V41" i="1"/>
  <c r="I46" i="1"/>
  <c r="K46" i="1"/>
  <c r="R46" i="1"/>
  <c r="T46" i="1"/>
  <c r="V46" i="1"/>
  <c r="I47" i="1"/>
  <c r="K47" i="1"/>
  <c r="R47" i="1"/>
  <c r="T47" i="1"/>
  <c r="V47" i="1"/>
  <c r="V76" i="1" s="1"/>
  <c r="I48" i="1"/>
  <c r="K48" i="1"/>
  <c r="R48" i="1"/>
  <c r="T48" i="1"/>
  <c r="V48" i="1"/>
  <c r="I49" i="1"/>
  <c r="K49" i="1"/>
  <c r="R49" i="1"/>
  <c r="T49" i="1"/>
  <c r="V49" i="1"/>
  <c r="I50" i="1"/>
  <c r="K50" i="1"/>
  <c r="R50" i="1"/>
  <c r="T50" i="1"/>
  <c r="V50" i="1"/>
  <c r="U50" i="1" s="1"/>
  <c r="I51" i="1"/>
  <c r="K51" i="1"/>
  <c r="R51" i="1"/>
  <c r="T51" i="1"/>
  <c r="V51" i="1"/>
  <c r="I52" i="1"/>
  <c r="K52" i="1"/>
  <c r="R52" i="1"/>
  <c r="T52" i="1"/>
  <c r="V52" i="1"/>
  <c r="I53" i="1"/>
  <c r="K53" i="1"/>
  <c r="R53" i="1"/>
  <c r="T53" i="1"/>
  <c r="V53" i="1"/>
  <c r="I54" i="1"/>
  <c r="K54" i="1"/>
  <c r="R54" i="1"/>
  <c r="T54" i="1"/>
  <c r="V54" i="1"/>
  <c r="I55" i="1"/>
  <c r="K55" i="1"/>
  <c r="R55" i="1"/>
  <c r="T55" i="1"/>
  <c r="V55" i="1"/>
  <c r="I56" i="1"/>
  <c r="K56" i="1"/>
  <c r="R56" i="1"/>
  <c r="T56" i="1"/>
  <c r="V56" i="1"/>
  <c r="I57" i="1"/>
  <c r="K57" i="1"/>
  <c r="R57" i="1"/>
  <c r="T57" i="1"/>
  <c r="V57" i="1"/>
  <c r="I58" i="1"/>
  <c r="K58" i="1"/>
  <c r="R58" i="1"/>
  <c r="T58" i="1"/>
  <c r="V58" i="1"/>
  <c r="I59" i="1"/>
  <c r="K59" i="1"/>
  <c r="R59" i="1"/>
  <c r="T59" i="1"/>
  <c r="V59" i="1"/>
  <c r="I60" i="1"/>
  <c r="K60" i="1"/>
  <c r="R60" i="1"/>
  <c r="T60" i="1"/>
  <c r="V60" i="1"/>
  <c r="I61" i="1"/>
  <c r="K61" i="1"/>
  <c r="R61" i="1"/>
  <c r="T61" i="1"/>
  <c r="V61" i="1"/>
  <c r="I62" i="1"/>
  <c r="K62" i="1"/>
  <c r="R62" i="1"/>
  <c r="T62" i="1"/>
  <c r="V62" i="1"/>
  <c r="I63" i="1"/>
  <c r="K63" i="1"/>
  <c r="R63" i="1"/>
  <c r="T63" i="1"/>
  <c r="V63" i="1"/>
  <c r="U63" i="1" s="1"/>
  <c r="I64" i="1"/>
  <c r="K64" i="1"/>
  <c r="R64" i="1"/>
  <c r="T64" i="1"/>
  <c r="V64" i="1"/>
  <c r="I65" i="1"/>
  <c r="K65" i="1"/>
  <c r="R65" i="1"/>
  <c r="T65" i="1"/>
  <c r="V65" i="1"/>
  <c r="I66" i="1"/>
  <c r="K66" i="1"/>
  <c r="R66" i="1"/>
  <c r="T66" i="1"/>
  <c r="V66" i="1"/>
  <c r="I67" i="1"/>
  <c r="R67" i="1"/>
  <c r="T67" i="1"/>
  <c r="V67" i="1"/>
  <c r="R68" i="1"/>
  <c r="T68" i="1"/>
  <c r="V68" i="1"/>
  <c r="D69" i="1"/>
  <c r="F69" i="1"/>
  <c r="R69" i="1"/>
  <c r="S69" i="1" s="1"/>
  <c r="T69" i="1"/>
  <c r="V69" i="1"/>
  <c r="N70" i="1"/>
  <c r="P70" i="1"/>
  <c r="R70" i="1"/>
  <c r="T70" i="1"/>
  <c r="V70" i="1"/>
  <c r="N71" i="1"/>
  <c r="P71" i="1"/>
  <c r="R71" i="1"/>
  <c r="T71" i="1"/>
  <c r="V71" i="1"/>
  <c r="N72" i="1"/>
  <c r="P72" i="1"/>
  <c r="R72" i="1"/>
  <c r="T72" i="1"/>
  <c r="V72" i="1"/>
  <c r="N73" i="1"/>
  <c r="P73" i="1"/>
  <c r="R73" i="1"/>
  <c r="T73" i="1"/>
  <c r="V73" i="1"/>
  <c r="N74" i="1"/>
  <c r="P74" i="1"/>
  <c r="R74" i="1"/>
  <c r="T74" i="1"/>
  <c r="V74" i="1"/>
  <c r="N75" i="1"/>
  <c r="P75" i="1"/>
  <c r="R75" i="1"/>
  <c r="T75" i="1"/>
  <c r="V75" i="1"/>
  <c r="C76" i="1"/>
  <c r="E76" i="1"/>
  <c r="D76" i="1" s="1"/>
  <c r="E79" i="1" s="1"/>
  <c r="G76" i="1"/>
  <c r="H76" i="1"/>
  <c r="J76" i="1"/>
  <c r="L76" i="1"/>
  <c r="G80" i="1" s="1"/>
  <c r="V80" i="1" s="1"/>
  <c r="M76" i="1"/>
  <c r="C81" i="1" s="1"/>
  <c r="R81" i="1" s="1"/>
  <c r="O76" i="1"/>
  <c r="D81" i="1" s="1"/>
  <c r="Q76" i="1"/>
  <c r="G81" i="1" s="1"/>
  <c r="V81" i="1" s="1"/>
  <c r="C79" i="1"/>
  <c r="R79" i="1" s="1"/>
  <c r="G79" i="1"/>
  <c r="V79" i="1" s="1"/>
  <c r="N35" i="2" l="1"/>
  <c r="E40" i="2" s="1"/>
  <c r="D35" i="2"/>
  <c r="E38" i="2" s="1"/>
  <c r="U46" i="1"/>
  <c r="N35" i="1"/>
  <c r="E40" i="1" s="1"/>
  <c r="R76" i="2"/>
  <c r="S46" i="1"/>
  <c r="U35" i="2"/>
  <c r="K35" i="2"/>
  <c r="F39" i="2" s="1"/>
  <c r="G39" i="1"/>
  <c r="G41" i="1" s="1"/>
  <c r="S63" i="1"/>
  <c r="S50" i="1"/>
  <c r="D39" i="1"/>
  <c r="D41" i="1" s="1"/>
  <c r="E41" i="1" s="1"/>
  <c r="S35" i="1"/>
  <c r="F35" i="1"/>
  <c r="F38" i="1" s="1"/>
  <c r="T41" i="2"/>
  <c r="G38" i="2"/>
  <c r="G41" i="2" s="1"/>
  <c r="T76" i="2"/>
  <c r="D39" i="2"/>
  <c r="D41" i="2" s="1"/>
  <c r="U50" i="2"/>
  <c r="U52" i="2"/>
  <c r="S54" i="2"/>
  <c r="S56" i="2"/>
  <c r="S59" i="2"/>
  <c r="U80" i="2"/>
  <c r="U73" i="2"/>
  <c r="U74" i="2"/>
  <c r="U75" i="2"/>
  <c r="S73" i="2"/>
  <c r="S50" i="2"/>
  <c r="S63" i="2"/>
  <c r="T81" i="2"/>
  <c r="V76" i="2"/>
  <c r="U47" i="2"/>
  <c r="U51" i="2"/>
  <c r="U53" i="2"/>
  <c r="U55" i="2"/>
  <c r="U57" i="2"/>
  <c r="U59" i="2"/>
  <c r="U61" i="2"/>
  <c r="U63" i="2"/>
  <c r="U65" i="2"/>
  <c r="U67" i="2"/>
  <c r="U69" i="2"/>
  <c r="U71" i="2"/>
  <c r="U76" i="2"/>
  <c r="U48" i="2"/>
  <c r="U54" i="2"/>
  <c r="U56" i="2"/>
  <c r="U58" i="2"/>
  <c r="S61" i="2"/>
  <c r="U62" i="2"/>
  <c r="S65" i="2"/>
  <c r="U66" i="2"/>
  <c r="S67" i="2"/>
  <c r="U68" i="2"/>
  <c r="S69" i="2"/>
  <c r="U70" i="2"/>
  <c r="S71" i="2"/>
  <c r="U72" i="2"/>
  <c r="U49" i="2"/>
  <c r="S55" i="2"/>
  <c r="S57" i="2"/>
  <c r="U60" i="2"/>
  <c r="U64" i="2"/>
  <c r="S75" i="2"/>
  <c r="S48" i="2"/>
  <c r="S58" i="2"/>
  <c r="S60" i="2"/>
  <c r="S62" i="2"/>
  <c r="S64" i="2"/>
  <c r="S66" i="2"/>
  <c r="S68" i="2"/>
  <c r="S70" i="2"/>
  <c r="S72" i="2"/>
  <c r="S74" i="2"/>
  <c r="S49" i="2"/>
  <c r="S76" i="2"/>
  <c r="D82" i="2"/>
  <c r="S79" i="2"/>
  <c r="R79" i="2"/>
  <c r="R82" i="2" s="1"/>
  <c r="C82" i="2"/>
  <c r="V79" i="2"/>
  <c r="T80" i="2"/>
  <c r="S47" i="2"/>
  <c r="S51" i="2"/>
  <c r="S53" i="2"/>
  <c r="I76" i="2"/>
  <c r="E80" i="2" s="1"/>
  <c r="K76" i="2"/>
  <c r="F80" i="2" s="1"/>
  <c r="G81" i="2"/>
  <c r="V81" i="2" s="1"/>
  <c r="U81" i="2" s="1"/>
  <c r="S46" i="2"/>
  <c r="U46" i="2"/>
  <c r="S52" i="2"/>
  <c r="D76" i="2"/>
  <c r="E79" i="2" s="1"/>
  <c r="F76" i="2"/>
  <c r="F79" i="2" s="1"/>
  <c r="N76" i="2"/>
  <c r="E81" i="2" s="1"/>
  <c r="U75" i="1"/>
  <c r="U73" i="1"/>
  <c r="U71" i="1"/>
  <c r="G82" i="1"/>
  <c r="U67" i="1"/>
  <c r="U65" i="1"/>
  <c r="U61" i="1"/>
  <c r="U59" i="1"/>
  <c r="U57" i="1"/>
  <c r="U55" i="1"/>
  <c r="U53" i="1"/>
  <c r="U51" i="1"/>
  <c r="U49" i="1"/>
  <c r="K76" i="1"/>
  <c r="F80" i="1" s="1"/>
  <c r="U47" i="1"/>
  <c r="S75" i="1"/>
  <c r="U74" i="1"/>
  <c r="T76" i="1"/>
  <c r="U76" i="1" s="1"/>
  <c r="S73" i="1"/>
  <c r="U72" i="1"/>
  <c r="S81" i="1"/>
  <c r="T81" i="1" s="1"/>
  <c r="P76" i="1"/>
  <c r="F81" i="1" s="1"/>
  <c r="S71" i="1"/>
  <c r="U70" i="1"/>
  <c r="S74" i="1"/>
  <c r="S72" i="1"/>
  <c r="N76" i="1"/>
  <c r="E81" i="1" s="1"/>
  <c r="S70" i="1"/>
  <c r="U68" i="1"/>
  <c r="S67" i="1"/>
  <c r="U66" i="1"/>
  <c r="S65" i="1"/>
  <c r="U64" i="1"/>
  <c r="U62" i="1"/>
  <c r="S61" i="1"/>
  <c r="U60" i="1"/>
  <c r="S59" i="1"/>
  <c r="U58" i="1"/>
  <c r="S57" i="1"/>
  <c r="U56" i="1"/>
  <c r="S55" i="1"/>
  <c r="U54" i="1"/>
  <c r="S53" i="1"/>
  <c r="U52" i="1"/>
  <c r="S51" i="1"/>
  <c r="D80" i="1"/>
  <c r="S49" i="1"/>
  <c r="U48" i="1"/>
  <c r="I76" i="1"/>
  <c r="E80" i="1" s="1"/>
  <c r="S47" i="1"/>
  <c r="U69" i="1"/>
  <c r="D79" i="1"/>
  <c r="S79" i="1" s="1"/>
  <c r="U79" i="1" s="1"/>
  <c r="F76" i="1"/>
  <c r="F79" i="1" s="1"/>
  <c r="S68" i="1"/>
  <c r="S66" i="1"/>
  <c r="S64" i="1"/>
  <c r="S62" i="1"/>
  <c r="S60" i="1"/>
  <c r="S58" i="1"/>
  <c r="S56" i="1"/>
  <c r="S54" i="1"/>
  <c r="S52" i="1"/>
  <c r="R76" i="1"/>
  <c r="S48" i="1"/>
  <c r="C80" i="1"/>
  <c r="F41" i="1" l="1"/>
  <c r="S76" i="1"/>
  <c r="E41" i="2"/>
  <c r="F41" i="2"/>
  <c r="V82" i="2"/>
  <c r="U79" i="2"/>
  <c r="E82" i="2"/>
  <c r="G82" i="2"/>
  <c r="F82" i="2" s="1"/>
  <c r="T79" i="2"/>
  <c r="S82" i="2"/>
  <c r="T82" i="2" s="1"/>
  <c r="U81" i="1"/>
  <c r="S80" i="1"/>
  <c r="U80" i="1" s="1"/>
  <c r="D82" i="1"/>
  <c r="F82" i="1" s="1"/>
  <c r="R80" i="1"/>
  <c r="C82" i="1"/>
  <c r="U82" i="2" l="1"/>
  <c r="E82" i="1"/>
  <c r="V82" i="1"/>
  <c r="S82" i="1"/>
  <c r="T79" i="1"/>
  <c r="R82" i="1"/>
  <c r="T80" i="1"/>
  <c r="T82" i="1" l="1"/>
  <c r="U82" i="1"/>
</calcChain>
</file>

<file path=xl/sharedStrings.xml><?xml version="1.0" encoding="utf-8"?>
<sst xmlns="http://schemas.openxmlformats.org/spreadsheetml/2006/main" count="322" uniqueCount="65">
  <si>
    <t>Available Rooms</t>
  </si>
  <si>
    <t>Room Sold</t>
  </si>
  <si>
    <t>OCC</t>
  </si>
  <si>
    <t>ARR</t>
  </si>
  <si>
    <t xml:space="preserve">Total Revenue </t>
  </si>
  <si>
    <t>Beach Hotel</t>
  </si>
  <si>
    <t xml:space="preserve">Available Rooms </t>
  </si>
  <si>
    <t>Total Revenue</t>
  </si>
  <si>
    <t>City Hotel</t>
  </si>
  <si>
    <t>Date</t>
  </si>
  <si>
    <t>MTD</t>
  </si>
  <si>
    <t>Mainland Hotel</t>
  </si>
  <si>
    <t>Hotel</t>
  </si>
  <si>
    <t>Name</t>
  </si>
  <si>
    <t>30.08.2020</t>
  </si>
  <si>
    <t>Bayview Hotel Georgetown</t>
  </si>
  <si>
    <t>Total Rooms</t>
  </si>
  <si>
    <t xml:space="preserve">Berjaya Penang Hotel </t>
  </si>
  <si>
    <t>Cititel Express</t>
  </si>
  <si>
    <t>Cititel Hotel</t>
  </si>
  <si>
    <t>Eastern &amp; Oriental Hotel</t>
  </si>
  <si>
    <t xml:space="preserve">Eastin Hotel </t>
  </si>
  <si>
    <t xml:space="preserve">Equatorial Hotel </t>
  </si>
  <si>
    <t xml:space="preserve">Evergreen Laurel Hotel </t>
  </si>
  <si>
    <t>Hotel Neo+</t>
  </si>
  <si>
    <t xml:space="preserve">Hutton Central Hotel </t>
  </si>
  <si>
    <t xml:space="preserve">Lexis Suites Penang </t>
  </si>
  <si>
    <t xml:space="preserve">Macalister Hotel </t>
  </si>
  <si>
    <t xml:space="preserve">Red Rock Hotel </t>
  </si>
  <si>
    <t xml:space="preserve">Royale Chulan Penang </t>
  </si>
  <si>
    <t xml:space="preserve">Savv Hotel </t>
  </si>
  <si>
    <t xml:space="preserve">St Giles Wembley Hotel </t>
  </si>
  <si>
    <t xml:space="preserve">Summer Tree Hotel </t>
  </si>
  <si>
    <t xml:space="preserve">Sunway Hotel Georgetown </t>
  </si>
  <si>
    <t xml:space="preserve">The Prestige </t>
  </si>
  <si>
    <t xml:space="preserve">Travelodge Georgetown </t>
  </si>
  <si>
    <t xml:space="preserve">Tune Hotel Georgetown </t>
  </si>
  <si>
    <t xml:space="preserve">U Hotel Penang </t>
  </si>
  <si>
    <t>Vouk Hotel Suites</t>
  </si>
  <si>
    <t xml:space="preserve">Hompton Hotel </t>
  </si>
  <si>
    <t xml:space="preserve">Iconic Hotel </t>
  </si>
  <si>
    <t>Ixora Hotel</t>
  </si>
  <si>
    <t xml:space="preserve">Aroma Hotel </t>
  </si>
  <si>
    <t xml:space="preserve">Palm Hotel </t>
  </si>
  <si>
    <t>Sunway Hotel Seberang Jaya</t>
  </si>
  <si>
    <t xml:space="preserve">Grand Orient Hotel Perai </t>
  </si>
  <si>
    <t xml:space="preserve">Total </t>
  </si>
  <si>
    <t xml:space="preserve">ARR (RM) </t>
  </si>
  <si>
    <t>OCC (%)</t>
  </si>
  <si>
    <t>OCC (RM)</t>
  </si>
  <si>
    <t>Total Beach Hotel</t>
  </si>
  <si>
    <t xml:space="preserve">Total City Hotel </t>
  </si>
  <si>
    <t xml:space="preserve">Total Mainland Hotel </t>
  </si>
  <si>
    <t xml:space="preserve">Summary: </t>
  </si>
  <si>
    <t>ARR (RM)</t>
  </si>
  <si>
    <t>Total</t>
  </si>
  <si>
    <t>MTD Summary:</t>
  </si>
  <si>
    <t xml:space="preserve">Total Beach Hotel </t>
  </si>
  <si>
    <t>31.08.2020</t>
  </si>
  <si>
    <t>No Records.</t>
  </si>
  <si>
    <t>Temporary Closed / To Look Into It.</t>
  </si>
  <si>
    <t>Daily MAH Hotel Occupancy (30 - 31 August 2020)</t>
  </si>
  <si>
    <t>Daily MAH Hotel Occupancy (01 - 30 September 2020)</t>
  </si>
  <si>
    <t>01.09.2020</t>
  </si>
  <si>
    <t>02.09.2020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</si>
</sst>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RM&quot;* #,##0.00_);_(&quot;RM&quot;* \(#,##0.00\);_(&quot;RM&quot;* &quot;-&quot;??_);_(@_)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/>
    <xf numFmtId="9" fontId="0" fillId="0" borderId="0" xfId="2" applyFont="1" applyBorder="1" applyAlignment="1">
      <alignment horizontal="center" vertical="center"/>
    </xf>
    <xf numFmtId="43" fontId="0" fillId="0" borderId="0" xfId="1" applyNumberFormat="1" applyFont="1" applyBorder="1" applyAlignment="1">
      <alignment horizontal="center" vertical="center"/>
    </xf>
    <xf numFmtId="0" fontId="0" fillId="2" borderId="9" xfId="0" applyFont="1" applyFill="1" applyBorder="1" applyAlignment="1">
      <alignment horizontal="left" vertical="center"/>
    </xf>
    <xf numFmtId="0" fontId="0" fillId="2" borderId="27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8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9" fontId="0" fillId="2" borderId="9" xfId="2" applyFont="1" applyFill="1" applyBorder="1" applyAlignment="1">
      <alignment horizontal="center" vertical="center"/>
    </xf>
    <xf numFmtId="43" fontId="0" fillId="2" borderId="13" xfId="0" applyNumberFormat="1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9" fontId="0" fillId="2" borderId="17" xfId="2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43" fontId="0" fillId="2" borderId="19" xfId="0" applyNumberFormat="1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left" vertical="center"/>
    </xf>
    <xf numFmtId="9" fontId="0" fillId="4" borderId="8" xfId="2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43" fontId="0" fillId="4" borderId="10" xfId="1" applyNumberFormat="1" applyFont="1" applyFill="1" applyBorder="1" applyAlignment="1">
      <alignment horizontal="center" vertical="center"/>
    </xf>
    <xf numFmtId="0" fontId="0" fillId="4" borderId="21" xfId="0" applyFont="1" applyFill="1" applyBorder="1" applyAlignment="1">
      <alignment horizontal="center" vertical="center"/>
    </xf>
    <xf numFmtId="9" fontId="0" fillId="4" borderId="17" xfId="2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43" fontId="0" fillId="4" borderId="19" xfId="1" applyNumberFormat="1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left" vertical="center"/>
    </xf>
    <xf numFmtId="9" fontId="0" fillId="4" borderId="9" xfId="2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43" fontId="0" fillId="4" borderId="11" xfId="1" applyNumberFormat="1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43" fontId="0" fillId="4" borderId="13" xfId="0" applyNumberFormat="1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7" borderId="58" xfId="0" applyFont="1" applyFill="1" applyBorder="1" applyAlignment="1">
      <alignment horizontal="left" vertical="center"/>
    </xf>
    <xf numFmtId="0" fontId="0" fillId="7" borderId="59" xfId="0" applyFont="1" applyFill="1" applyBorder="1" applyAlignment="1">
      <alignment horizontal="center" vertical="center"/>
    </xf>
    <xf numFmtId="9" fontId="0" fillId="7" borderId="58" xfId="2" applyFont="1" applyFill="1" applyBorder="1" applyAlignment="1">
      <alignment horizontal="center" vertical="center"/>
    </xf>
    <xf numFmtId="0" fontId="0" fillId="7" borderId="60" xfId="0" applyFont="1" applyFill="1" applyBorder="1" applyAlignment="1">
      <alignment horizontal="center" vertical="center"/>
    </xf>
    <xf numFmtId="43" fontId="0" fillId="7" borderId="61" xfId="1" applyNumberFormat="1" applyFont="1" applyFill="1" applyBorder="1" applyAlignment="1">
      <alignment horizontal="center" vertical="center"/>
    </xf>
    <xf numFmtId="0" fontId="0" fillId="7" borderId="62" xfId="0" applyFont="1" applyFill="1" applyBorder="1" applyAlignment="1">
      <alignment horizontal="center" vertical="center"/>
    </xf>
    <xf numFmtId="0" fontId="0" fillId="7" borderId="63" xfId="0" applyFont="1" applyFill="1" applyBorder="1" applyAlignment="1">
      <alignment horizontal="center" vertical="center"/>
    </xf>
    <xf numFmtId="0" fontId="0" fillId="7" borderId="58" xfId="0" applyFont="1" applyFill="1" applyBorder="1" applyAlignment="1">
      <alignment horizontal="center" vertical="center"/>
    </xf>
    <xf numFmtId="43" fontId="0" fillId="7" borderId="60" xfId="0" applyNumberFormat="1" applyFont="1" applyFill="1" applyBorder="1" applyAlignment="1">
      <alignment horizontal="center" vertical="center"/>
    </xf>
    <xf numFmtId="0" fontId="0" fillId="7" borderId="61" xfId="0" applyFont="1" applyFill="1" applyBorder="1" applyAlignment="1">
      <alignment horizontal="center" vertical="center"/>
    </xf>
    <xf numFmtId="0" fontId="0" fillId="7" borderId="0" xfId="0" applyFont="1" applyFill="1" applyBorder="1" applyAlignment="1">
      <alignment horizontal="center" vertical="center"/>
    </xf>
    <xf numFmtId="0" fontId="0" fillId="7" borderId="57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3" borderId="64" xfId="0" applyFont="1" applyFill="1" applyBorder="1" applyAlignment="1">
      <alignment horizontal="center" vertical="center"/>
    </xf>
    <xf numFmtId="0" fontId="0" fillId="3" borderId="65" xfId="0" applyFont="1" applyFill="1" applyBorder="1" applyAlignment="1">
      <alignment horizontal="left" vertical="center"/>
    </xf>
    <xf numFmtId="0" fontId="0" fillId="3" borderId="66" xfId="0" applyFont="1" applyFill="1" applyBorder="1" applyAlignment="1">
      <alignment horizontal="center" vertical="center"/>
    </xf>
    <xf numFmtId="9" fontId="0" fillId="3" borderId="65" xfId="2" applyFont="1" applyFill="1" applyBorder="1" applyAlignment="1">
      <alignment horizontal="center" vertical="center"/>
    </xf>
    <xf numFmtId="0" fontId="0" fillId="3" borderId="67" xfId="0" applyFont="1" applyFill="1" applyBorder="1" applyAlignment="1">
      <alignment horizontal="center" vertical="center"/>
    </xf>
    <xf numFmtId="43" fontId="0" fillId="3" borderId="68" xfId="1" applyNumberFormat="1" applyFont="1" applyFill="1" applyBorder="1" applyAlignment="1">
      <alignment horizontal="center" vertical="center"/>
    </xf>
    <xf numFmtId="0" fontId="0" fillId="3" borderId="69" xfId="0" applyFont="1" applyFill="1" applyBorder="1" applyAlignment="1">
      <alignment horizontal="center" vertical="center"/>
    </xf>
    <xf numFmtId="0" fontId="0" fillId="3" borderId="70" xfId="0" applyFont="1" applyFill="1" applyBorder="1" applyAlignment="1">
      <alignment horizontal="center" vertical="center"/>
    </xf>
    <xf numFmtId="0" fontId="0" fillId="3" borderId="65" xfId="0" applyFont="1" applyFill="1" applyBorder="1" applyAlignment="1">
      <alignment horizontal="center" vertical="center"/>
    </xf>
    <xf numFmtId="43" fontId="0" fillId="3" borderId="67" xfId="0" applyNumberFormat="1" applyFont="1" applyFill="1" applyBorder="1" applyAlignment="1">
      <alignment horizontal="center" vertical="center"/>
    </xf>
    <xf numFmtId="0" fontId="0" fillId="3" borderId="68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5" fillId="2" borderId="33" xfId="0" applyFont="1" applyFill="1" applyBorder="1" applyAlignment="1">
      <alignment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left" vertical="center"/>
    </xf>
    <xf numFmtId="0" fontId="0" fillId="2" borderId="36" xfId="0" applyFont="1" applyFill="1" applyBorder="1" applyAlignment="1">
      <alignment horizontal="center" vertical="center"/>
    </xf>
    <xf numFmtId="9" fontId="0" fillId="2" borderId="35" xfId="2" applyFont="1" applyFill="1" applyBorder="1" applyAlignment="1">
      <alignment horizontal="center" vertical="center"/>
    </xf>
    <xf numFmtId="0" fontId="0" fillId="2" borderId="39" xfId="0" applyFont="1" applyFill="1" applyBorder="1" applyAlignment="1">
      <alignment horizontal="center" vertical="center"/>
    </xf>
    <xf numFmtId="0" fontId="0" fillId="2" borderId="40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43" fontId="0" fillId="2" borderId="37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43" fontId="0" fillId="3" borderId="18" xfId="1" applyNumberFormat="1" applyFont="1" applyFill="1" applyBorder="1" applyAlignment="1">
      <alignment horizontal="center" vertical="center"/>
    </xf>
    <xf numFmtId="0" fontId="0" fillId="4" borderId="57" xfId="0" applyFont="1" applyFill="1" applyBorder="1" applyAlignment="1">
      <alignment horizontal="center" vertical="center"/>
    </xf>
    <xf numFmtId="0" fontId="0" fillId="4" borderId="58" xfId="0" applyFont="1" applyFill="1" applyBorder="1" applyAlignment="1">
      <alignment horizontal="left" vertical="center"/>
    </xf>
    <xf numFmtId="9" fontId="0" fillId="4" borderId="58" xfId="2" applyFont="1" applyFill="1" applyBorder="1" applyAlignment="1">
      <alignment horizontal="center" vertical="center"/>
    </xf>
    <xf numFmtId="0" fontId="0" fillId="4" borderId="60" xfId="0" applyFont="1" applyFill="1" applyBorder="1" applyAlignment="1">
      <alignment horizontal="center" vertical="center"/>
    </xf>
    <xf numFmtId="43" fontId="0" fillId="4" borderId="61" xfId="1" applyNumberFormat="1" applyFont="1" applyFill="1" applyBorder="1" applyAlignment="1">
      <alignment horizontal="center" vertical="center"/>
    </xf>
    <xf numFmtId="0" fontId="0" fillId="4" borderId="63" xfId="0" applyFont="1" applyFill="1" applyBorder="1" applyAlignment="1">
      <alignment horizontal="center" vertical="center"/>
    </xf>
    <xf numFmtId="0" fontId="0" fillId="4" borderId="58" xfId="0" applyFont="1" applyFill="1" applyBorder="1" applyAlignment="1">
      <alignment horizontal="center" vertical="center"/>
    </xf>
    <xf numFmtId="43" fontId="0" fillId="4" borderId="60" xfId="0" applyNumberFormat="1" applyFont="1" applyFill="1" applyBorder="1" applyAlignment="1">
      <alignment horizontal="center" vertical="center"/>
    </xf>
    <xf numFmtId="0" fontId="0" fillId="4" borderId="61" xfId="0" applyFont="1" applyFill="1" applyBorder="1" applyAlignment="1">
      <alignment horizontal="center" vertical="center"/>
    </xf>
    <xf numFmtId="0" fontId="0" fillId="4" borderId="37" xfId="0" applyFont="1" applyFill="1" applyBorder="1" applyAlignment="1">
      <alignment horizontal="center" vertical="center"/>
    </xf>
    <xf numFmtId="0" fontId="1" fillId="8" borderId="23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0" fillId="8" borderId="29" xfId="0" applyFont="1" applyFill="1" applyBorder="1" applyAlignment="1">
      <alignment horizontal="center" vertical="center"/>
    </xf>
    <xf numFmtId="9" fontId="0" fillId="8" borderId="3" xfId="2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43" fontId="0" fillId="8" borderId="5" xfId="1" applyNumberFormat="1" applyFont="1" applyFill="1" applyBorder="1" applyAlignment="1">
      <alignment horizontal="center" vertical="center"/>
    </xf>
    <xf numFmtId="0" fontId="0" fillId="8" borderId="30" xfId="0" applyFont="1" applyFill="1" applyBorder="1" applyAlignment="1">
      <alignment horizontal="center" vertical="center"/>
    </xf>
    <xf numFmtId="0" fontId="0" fillId="8" borderId="2" xfId="0" applyFont="1" applyFill="1" applyBorder="1" applyAlignment="1">
      <alignment horizontal="center" vertical="center"/>
    </xf>
    <xf numFmtId="0" fontId="0" fillId="8" borderId="3" xfId="0" applyFont="1" applyFill="1" applyBorder="1" applyAlignment="1">
      <alignment horizontal="center" vertical="center"/>
    </xf>
    <xf numFmtId="43" fontId="0" fillId="8" borderId="1" xfId="0" applyNumberFormat="1" applyFont="1" applyFill="1" applyBorder="1" applyAlignment="1">
      <alignment horizontal="center" vertical="center"/>
    </xf>
    <xf numFmtId="0" fontId="0" fillId="8" borderId="5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9" fontId="0" fillId="8" borderId="1" xfId="2" applyFont="1" applyFill="1" applyBorder="1" applyAlignment="1">
      <alignment horizontal="center" vertical="center"/>
    </xf>
    <xf numFmtId="43" fontId="0" fillId="8" borderId="5" xfId="0" applyNumberFormat="1" applyFont="1" applyFill="1" applyBorder="1" applyAlignment="1">
      <alignment horizontal="center" vertical="center"/>
    </xf>
    <xf numFmtId="0" fontId="0" fillId="8" borderId="46" xfId="0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9" fontId="0" fillId="8" borderId="22" xfId="2" applyFont="1" applyFill="1" applyBorder="1" applyAlignment="1">
      <alignment horizontal="center" vertical="center"/>
    </xf>
    <xf numFmtId="43" fontId="0" fillId="8" borderId="46" xfId="1" applyNumberFormat="1" applyFont="1" applyFill="1" applyBorder="1" applyAlignment="1">
      <alignment horizontal="center" vertical="center"/>
    </xf>
    <xf numFmtId="43" fontId="0" fillId="8" borderId="46" xfId="0" applyNumberFormat="1" applyFont="1" applyFill="1" applyBorder="1" applyAlignment="1">
      <alignment horizontal="center" vertical="center"/>
    </xf>
    <xf numFmtId="0" fontId="0" fillId="8" borderId="22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43" xfId="0" applyFont="1" applyFill="1" applyBorder="1" applyAlignment="1">
      <alignment horizontal="center" vertical="center"/>
    </xf>
    <xf numFmtId="9" fontId="0" fillId="3" borderId="44" xfId="2" applyFont="1" applyFill="1" applyBorder="1" applyAlignment="1">
      <alignment horizontal="center" vertical="center"/>
    </xf>
    <xf numFmtId="43" fontId="0" fillId="3" borderId="45" xfId="0" applyNumberFormat="1" applyFont="1" applyFill="1" applyBorder="1" applyAlignment="1">
      <alignment horizontal="center" vertical="center"/>
    </xf>
    <xf numFmtId="0" fontId="0" fillId="3" borderId="44" xfId="0" applyFont="1" applyFill="1" applyBorder="1" applyAlignment="1">
      <alignment horizontal="center" vertical="center"/>
    </xf>
    <xf numFmtId="9" fontId="0" fillId="4" borderId="13" xfId="2" applyFont="1" applyFill="1" applyBorder="1" applyAlignment="1">
      <alignment horizontal="center" vertical="center"/>
    </xf>
    <xf numFmtId="43" fontId="0" fillId="4" borderId="11" xfId="0" applyNumberFormat="1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9" fontId="0" fillId="2" borderId="22" xfId="2" applyFont="1" applyFill="1" applyBorder="1" applyAlignment="1">
      <alignment horizontal="center" vertical="center"/>
    </xf>
    <xf numFmtId="43" fontId="0" fillId="2" borderId="46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9" fontId="0" fillId="5" borderId="3" xfId="2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43" fontId="0" fillId="5" borderId="1" xfId="0" applyNumberFormat="1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9" fontId="0" fillId="3" borderId="19" xfId="2" applyFont="1" applyFill="1" applyBorder="1" applyAlignment="1">
      <alignment horizontal="center" vertical="center"/>
    </xf>
    <xf numFmtId="0" fontId="0" fillId="2" borderId="48" xfId="0" applyFont="1" applyFill="1" applyBorder="1" applyAlignment="1">
      <alignment horizontal="center" vertical="center"/>
    </xf>
    <xf numFmtId="0" fontId="0" fillId="2" borderId="49" xfId="0" applyFont="1" applyFill="1" applyBorder="1" applyAlignment="1">
      <alignment horizontal="center" vertical="center"/>
    </xf>
    <xf numFmtId="9" fontId="0" fillId="2" borderId="42" xfId="2" applyFont="1" applyFill="1" applyBorder="1" applyAlignment="1">
      <alignment horizontal="center" vertical="center"/>
    </xf>
    <xf numFmtId="43" fontId="0" fillId="2" borderId="48" xfId="1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7" borderId="59" xfId="0" applyFont="1" applyFill="1" applyBorder="1" applyAlignment="1">
      <alignment horizontal="center" vertical="center"/>
    </xf>
    <xf numFmtId="9" fontId="10" fillId="7" borderId="58" xfId="2" applyFont="1" applyFill="1" applyBorder="1" applyAlignment="1">
      <alignment horizontal="center" vertical="center"/>
    </xf>
    <xf numFmtId="0" fontId="10" fillId="7" borderId="60" xfId="0" applyFont="1" applyFill="1" applyBorder="1" applyAlignment="1">
      <alignment horizontal="center" vertical="center"/>
    </xf>
    <xf numFmtId="43" fontId="10" fillId="7" borderId="61" xfId="1" applyNumberFormat="1" applyFont="1" applyFill="1" applyBorder="1" applyAlignment="1">
      <alignment horizontal="center" vertical="center"/>
    </xf>
    <xf numFmtId="0" fontId="10" fillId="7" borderId="62" xfId="0" applyFont="1" applyFill="1" applyBorder="1" applyAlignment="1">
      <alignment horizontal="center" vertical="center"/>
    </xf>
    <xf numFmtId="0" fontId="10" fillId="9" borderId="25" xfId="0" applyFont="1" applyFill="1" applyBorder="1" applyAlignment="1">
      <alignment horizontal="center" vertical="center"/>
    </xf>
    <xf numFmtId="9" fontId="10" fillId="9" borderId="8" xfId="2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43" fontId="10" fillId="9" borderId="10" xfId="1" applyNumberFormat="1" applyFont="1" applyFill="1" applyBorder="1" applyAlignment="1">
      <alignment horizontal="center" vertical="center"/>
    </xf>
    <xf numFmtId="0" fontId="10" fillId="9" borderId="26" xfId="0" applyFont="1" applyFill="1" applyBorder="1" applyAlignment="1">
      <alignment horizontal="center" vertical="center"/>
    </xf>
    <xf numFmtId="0" fontId="10" fillId="9" borderId="27" xfId="0" applyFont="1" applyFill="1" applyBorder="1" applyAlignment="1">
      <alignment horizontal="center" vertical="center"/>
    </xf>
    <xf numFmtId="9" fontId="10" fillId="9" borderId="9" xfId="2" applyFont="1" applyFill="1" applyBorder="1" applyAlignment="1">
      <alignment horizontal="center" vertical="center"/>
    </xf>
    <xf numFmtId="0" fontId="10" fillId="9" borderId="13" xfId="0" applyFont="1" applyFill="1" applyBorder="1" applyAlignment="1">
      <alignment horizontal="center" vertical="center"/>
    </xf>
    <xf numFmtId="43" fontId="10" fillId="9" borderId="11" xfId="1" applyNumberFormat="1" applyFont="1" applyFill="1" applyBorder="1" applyAlignment="1">
      <alignment horizontal="center" vertical="center"/>
    </xf>
    <xf numFmtId="0" fontId="10" fillId="9" borderId="28" xfId="0" applyFont="1" applyFill="1" applyBorder="1" applyAlignment="1">
      <alignment horizontal="center" vertical="center"/>
    </xf>
    <xf numFmtId="0" fontId="0" fillId="9" borderId="31" xfId="0" applyFont="1" applyFill="1" applyBorder="1" applyAlignment="1">
      <alignment horizontal="center" vertical="center"/>
    </xf>
    <xf numFmtId="9" fontId="0" fillId="9" borderId="17" xfId="2" applyFont="1" applyFill="1" applyBorder="1" applyAlignment="1">
      <alignment horizontal="center" vertical="center"/>
    </xf>
    <xf numFmtId="0" fontId="0" fillId="9" borderId="17" xfId="0" applyFont="1" applyFill="1" applyBorder="1" applyAlignment="1">
      <alignment horizontal="center" vertical="center"/>
    </xf>
    <xf numFmtId="43" fontId="0" fillId="9" borderId="19" xfId="0" applyNumberFormat="1" applyFont="1" applyFill="1" applyBorder="1" applyAlignment="1">
      <alignment horizontal="center" vertical="center"/>
    </xf>
    <xf numFmtId="0" fontId="0" fillId="9" borderId="32" xfId="0" applyFont="1" applyFill="1" applyBorder="1" applyAlignment="1">
      <alignment horizontal="center" vertical="center"/>
    </xf>
    <xf numFmtId="0" fontId="0" fillId="9" borderId="27" xfId="0" applyFont="1" applyFill="1" applyBorder="1" applyAlignment="1">
      <alignment horizontal="center" vertical="center"/>
    </xf>
    <xf numFmtId="9" fontId="0" fillId="9" borderId="9" xfId="2" applyFont="1" applyFill="1" applyBorder="1" applyAlignment="1">
      <alignment horizontal="center" vertical="center"/>
    </xf>
    <xf numFmtId="0" fontId="0" fillId="9" borderId="9" xfId="0" applyFont="1" applyFill="1" applyBorder="1" applyAlignment="1">
      <alignment horizontal="center" vertical="center"/>
    </xf>
    <xf numFmtId="43" fontId="0" fillId="9" borderId="13" xfId="0" applyNumberFormat="1" applyFont="1" applyFill="1" applyBorder="1" applyAlignment="1">
      <alignment horizontal="center" vertical="center"/>
    </xf>
    <xf numFmtId="0" fontId="0" fillId="9" borderId="28" xfId="0" applyFont="1" applyFill="1" applyBorder="1" applyAlignment="1">
      <alignment horizontal="center" vertical="center"/>
    </xf>
    <xf numFmtId="0" fontId="0" fillId="9" borderId="70" xfId="0" applyFont="1" applyFill="1" applyBorder="1" applyAlignment="1">
      <alignment horizontal="center" vertical="center"/>
    </xf>
    <xf numFmtId="9" fontId="0" fillId="9" borderId="65" xfId="2" applyFont="1" applyFill="1" applyBorder="1" applyAlignment="1">
      <alignment horizontal="center" vertical="center"/>
    </xf>
    <xf numFmtId="0" fontId="0" fillId="9" borderId="67" xfId="0" applyFont="1" applyFill="1" applyBorder="1" applyAlignment="1">
      <alignment horizontal="center" vertical="center"/>
    </xf>
    <xf numFmtId="43" fontId="0" fillId="9" borderId="68" xfId="1" applyNumberFormat="1" applyFont="1" applyFill="1" applyBorder="1" applyAlignment="1">
      <alignment horizontal="center" vertical="center"/>
    </xf>
    <xf numFmtId="0" fontId="0" fillId="9" borderId="66" xfId="0" applyFont="1" applyFill="1" applyBorder="1" applyAlignment="1">
      <alignment horizontal="center" vertical="center"/>
    </xf>
    <xf numFmtId="0" fontId="0" fillId="9" borderId="65" xfId="0" applyFont="1" applyFill="1" applyBorder="1" applyAlignment="1">
      <alignment horizontal="center" vertical="center"/>
    </xf>
    <xf numFmtId="43" fontId="0" fillId="9" borderId="67" xfId="0" applyNumberFormat="1" applyFont="1" applyFill="1" applyBorder="1" applyAlignment="1">
      <alignment horizontal="center" vertical="center"/>
    </xf>
    <xf numFmtId="0" fontId="0" fillId="9" borderId="69" xfId="0" applyFont="1" applyFill="1" applyBorder="1" applyAlignment="1">
      <alignment horizontal="center" vertical="center"/>
    </xf>
    <xf numFmtId="0" fontId="0" fillId="9" borderId="19" xfId="0" applyFont="1" applyFill="1" applyBorder="1" applyAlignment="1">
      <alignment horizontal="center" vertical="center"/>
    </xf>
    <xf numFmtId="43" fontId="0" fillId="9" borderId="18" xfId="1" applyNumberFormat="1" applyFont="1" applyFill="1" applyBorder="1" applyAlignment="1">
      <alignment horizontal="center" vertical="center"/>
    </xf>
    <xf numFmtId="0" fontId="0" fillId="9" borderId="15" xfId="0" applyFont="1" applyFill="1" applyBorder="1" applyAlignment="1">
      <alignment horizontal="center" vertical="center"/>
    </xf>
    <xf numFmtId="0" fontId="0" fillId="9" borderId="13" xfId="0" applyFont="1" applyFill="1" applyBorder="1" applyAlignment="1">
      <alignment horizontal="center" vertical="center"/>
    </xf>
    <xf numFmtId="43" fontId="0" fillId="9" borderId="11" xfId="1" applyNumberFormat="1" applyFont="1" applyFill="1" applyBorder="1" applyAlignment="1">
      <alignment horizontal="center" vertical="center"/>
    </xf>
    <xf numFmtId="0" fontId="0" fillId="9" borderId="16" xfId="0" applyFont="1" applyFill="1" applyBorder="1" applyAlignment="1">
      <alignment horizontal="center" vertical="center"/>
    </xf>
    <xf numFmtId="0" fontId="0" fillId="9" borderId="36" xfId="0" applyFont="1" applyFill="1" applyBorder="1" applyAlignment="1">
      <alignment horizontal="center" vertical="center"/>
    </xf>
    <xf numFmtId="9" fontId="0" fillId="9" borderId="35" xfId="2" applyFont="1" applyFill="1" applyBorder="1" applyAlignment="1">
      <alignment horizontal="center" vertical="center"/>
    </xf>
    <xf numFmtId="0" fontId="0" fillId="9" borderId="37" xfId="0" applyFont="1" applyFill="1" applyBorder="1" applyAlignment="1">
      <alignment horizontal="center" vertical="center"/>
    </xf>
    <xf numFmtId="43" fontId="0" fillId="9" borderId="38" xfId="1" applyNumberFormat="1" applyFont="1" applyFill="1" applyBorder="1" applyAlignment="1">
      <alignment horizontal="center" vertical="center"/>
    </xf>
    <xf numFmtId="0" fontId="0" fillId="9" borderId="39" xfId="0" applyFont="1" applyFill="1" applyBorder="1" applyAlignment="1">
      <alignment horizontal="center" vertical="center"/>
    </xf>
    <xf numFmtId="0" fontId="0" fillId="9" borderId="40" xfId="0" applyFont="1" applyFill="1" applyBorder="1" applyAlignment="1">
      <alignment horizontal="center" vertical="center"/>
    </xf>
    <xf numFmtId="0" fontId="0" fillId="9" borderId="25" xfId="0" applyFont="1" applyFill="1" applyBorder="1" applyAlignment="1">
      <alignment horizontal="center" vertical="center"/>
    </xf>
    <xf numFmtId="9" fontId="0" fillId="9" borderId="8" xfId="2" applyFont="1" applyFill="1" applyBorder="1" applyAlignment="1">
      <alignment horizontal="center" vertical="center"/>
    </xf>
    <xf numFmtId="0" fontId="0" fillId="9" borderId="12" xfId="0" applyFont="1" applyFill="1" applyBorder="1" applyAlignment="1">
      <alignment horizontal="center" vertical="center"/>
    </xf>
    <xf numFmtId="43" fontId="0" fillId="9" borderId="10" xfId="1" applyNumberFormat="1" applyFont="1" applyFill="1" applyBorder="1" applyAlignment="1">
      <alignment horizontal="center" vertical="center"/>
    </xf>
    <xf numFmtId="0" fontId="0" fillId="9" borderId="26" xfId="0" applyFont="1" applyFill="1" applyBorder="1" applyAlignment="1">
      <alignment horizontal="center" vertical="center"/>
    </xf>
    <xf numFmtId="0" fontId="0" fillId="9" borderId="59" xfId="0" applyFont="1" applyFill="1" applyBorder="1" applyAlignment="1">
      <alignment horizontal="center" vertical="center"/>
    </xf>
    <xf numFmtId="9" fontId="0" fillId="9" borderId="58" xfId="2" applyFont="1" applyFill="1" applyBorder="1" applyAlignment="1">
      <alignment horizontal="center" vertical="center"/>
    </xf>
    <xf numFmtId="0" fontId="0" fillId="9" borderId="60" xfId="0" applyFont="1" applyFill="1" applyBorder="1" applyAlignment="1">
      <alignment horizontal="center" vertical="center"/>
    </xf>
    <xf numFmtId="43" fontId="0" fillId="9" borderId="61" xfId="1" applyNumberFormat="1" applyFont="1" applyFill="1" applyBorder="1" applyAlignment="1">
      <alignment horizontal="center" vertical="center"/>
    </xf>
    <xf numFmtId="0" fontId="0" fillId="9" borderId="62" xfId="0" applyFont="1" applyFill="1" applyBorder="1" applyAlignment="1">
      <alignment horizontal="center" vertical="center"/>
    </xf>
    <xf numFmtId="0" fontId="0" fillId="9" borderId="58" xfId="0" applyFont="1" applyFill="1" applyBorder="1" applyAlignment="1">
      <alignment horizontal="center" vertical="center"/>
    </xf>
    <xf numFmtId="43" fontId="0" fillId="9" borderId="60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/>
    </xf>
    <xf numFmtId="0" fontId="0" fillId="2" borderId="48" xfId="0" applyFont="1" applyFill="1" applyBorder="1" applyAlignment="1">
      <alignment horizontal="center" vertical="center"/>
    </xf>
    <xf numFmtId="0" fontId="0" fillId="2" borderId="49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30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0" fillId="8" borderId="3" xfId="0" applyFont="1" applyFill="1" applyBorder="1" applyAlignment="1">
      <alignment horizontal="center" vertical="center"/>
    </xf>
    <xf numFmtId="0" fontId="0" fillId="8" borderId="5" xfId="0" applyFont="1" applyFill="1" applyBorder="1" applyAlignment="1">
      <alignment horizontal="center" vertical="center"/>
    </xf>
    <xf numFmtId="0" fontId="0" fillId="3" borderId="41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1" fillId="8" borderId="56" xfId="0" applyFont="1" applyFill="1" applyBorder="1" applyAlignment="1">
      <alignment horizontal="center" vertical="center"/>
    </xf>
    <xf numFmtId="0" fontId="1" fillId="8" borderId="44" xfId="0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horizontal="center" vertical="center"/>
    </xf>
    <xf numFmtId="0" fontId="7" fillId="5" borderId="53" xfId="0" applyFont="1" applyFill="1" applyBorder="1" applyAlignment="1">
      <alignment horizontal="center" vertical="center"/>
    </xf>
    <xf numFmtId="0" fontId="7" fillId="5" borderId="54" xfId="0" applyFont="1" applyFill="1" applyBorder="1" applyAlignment="1">
      <alignment horizontal="center" vertical="center"/>
    </xf>
    <xf numFmtId="0" fontId="7" fillId="5" borderId="55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46" xfId="0" applyFont="1" applyFill="1" applyBorder="1" applyAlignment="1">
      <alignment horizontal="center" vertical="center"/>
    </xf>
    <xf numFmtId="0" fontId="1" fillId="8" borderId="50" xfId="0" applyFont="1" applyFill="1" applyBorder="1" applyAlignment="1">
      <alignment horizontal="center" vertical="center"/>
    </xf>
    <xf numFmtId="0" fontId="1" fillId="8" borderId="51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4"/>
  <sheetViews>
    <sheetView tabSelected="1" view="pageBreakPreview" zoomScale="86" zoomScaleSheetLayoutView="86" workbookViewId="0"/>
  </sheetViews>
  <sheetFormatPr defaultRowHeight="15" x14ac:dyDescent="0.25"/>
  <cols>
    <col min="1" max="1" width="13.5703125" customWidth="1"/>
    <col min="2" max="2" width="33.7109375" customWidth="1"/>
    <col min="3" max="3" width="16.7109375" customWidth="1"/>
    <col min="4" max="6" width="13.5703125" customWidth="1"/>
    <col min="7" max="8" width="16.7109375" customWidth="1"/>
    <col min="9" max="11" width="13.5703125" customWidth="1"/>
    <col min="12" max="13" width="16.7109375" customWidth="1"/>
    <col min="14" max="14" width="13.5703125" customWidth="1"/>
    <col min="15" max="16" width="13.7109375" customWidth="1"/>
    <col min="17" max="18" width="16.7109375" customWidth="1"/>
    <col min="19" max="21" width="13.5703125" customWidth="1"/>
    <col min="22" max="22" width="16.7109375" customWidth="1"/>
  </cols>
  <sheetData>
    <row r="1" spans="1:22" ht="19.5" thickBot="1" x14ac:dyDescent="0.3">
      <c r="A1" s="3" t="s">
        <v>61</v>
      </c>
      <c r="B1" s="3"/>
    </row>
    <row r="2" spans="1:22" ht="16.5" thickBot="1" x14ac:dyDescent="0.3">
      <c r="A2" s="221" t="s">
        <v>9</v>
      </c>
      <c r="B2" s="215" t="s">
        <v>12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14"/>
      <c r="R2" s="224" t="s">
        <v>10</v>
      </c>
      <c r="S2" s="225"/>
      <c r="T2" s="225"/>
      <c r="U2" s="225"/>
      <c r="V2" s="226"/>
    </row>
    <row r="3" spans="1:22" s="1" customFormat="1" ht="16.5" thickBot="1" x14ac:dyDescent="0.3">
      <c r="A3" s="222"/>
      <c r="B3" s="230" t="s">
        <v>13</v>
      </c>
      <c r="C3" s="232" t="s">
        <v>5</v>
      </c>
      <c r="D3" s="233"/>
      <c r="E3" s="233"/>
      <c r="F3" s="233"/>
      <c r="G3" s="234"/>
      <c r="H3" s="235" t="s">
        <v>8</v>
      </c>
      <c r="I3" s="236"/>
      <c r="J3" s="236"/>
      <c r="K3" s="236"/>
      <c r="L3" s="237"/>
      <c r="M3" s="241" t="s">
        <v>11</v>
      </c>
      <c r="N3" s="242"/>
      <c r="O3" s="242"/>
      <c r="P3" s="242"/>
      <c r="Q3" s="243"/>
      <c r="R3" s="227"/>
      <c r="S3" s="228"/>
      <c r="T3" s="228"/>
      <c r="U3" s="228"/>
      <c r="V3" s="229"/>
    </row>
    <row r="4" spans="1:22" s="1" customFormat="1" ht="16.5" thickBot="1" x14ac:dyDescent="0.3">
      <c r="A4" s="223"/>
      <c r="B4" s="231"/>
      <c r="C4" s="97" t="s">
        <v>0</v>
      </c>
      <c r="D4" s="98" t="s">
        <v>2</v>
      </c>
      <c r="E4" s="98" t="s">
        <v>1</v>
      </c>
      <c r="F4" s="98" t="s">
        <v>3</v>
      </c>
      <c r="G4" s="99" t="s">
        <v>4</v>
      </c>
      <c r="H4" s="100" t="s">
        <v>6</v>
      </c>
      <c r="I4" s="98" t="s">
        <v>2</v>
      </c>
      <c r="J4" s="98" t="s">
        <v>1</v>
      </c>
      <c r="K4" s="98" t="s">
        <v>3</v>
      </c>
      <c r="L4" s="101" t="s">
        <v>7</v>
      </c>
      <c r="M4" s="97" t="s">
        <v>0</v>
      </c>
      <c r="N4" s="98" t="s">
        <v>2</v>
      </c>
      <c r="O4" s="98" t="s">
        <v>1</v>
      </c>
      <c r="P4" s="98" t="s">
        <v>3</v>
      </c>
      <c r="Q4" s="99" t="s">
        <v>4</v>
      </c>
      <c r="R4" s="100" t="s">
        <v>0</v>
      </c>
      <c r="S4" s="98" t="s">
        <v>2</v>
      </c>
      <c r="T4" s="98" t="s">
        <v>1</v>
      </c>
      <c r="U4" s="98" t="s">
        <v>3</v>
      </c>
      <c r="V4" s="98" t="s">
        <v>4</v>
      </c>
    </row>
    <row r="5" spans="1:22" x14ac:dyDescent="0.25">
      <c r="A5" s="59" t="s">
        <v>14</v>
      </c>
      <c r="B5" s="28" t="s">
        <v>15</v>
      </c>
      <c r="C5" s="149"/>
      <c r="D5" s="150"/>
      <c r="E5" s="151"/>
      <c r="F5" s="152"/>
      <c r="G5" s="153"/>
      <c r="H5" s="32">
        <v>340</v>
      </c>
      <c r="I5" s="29">
        <f t="shared" ref="I5:I25" si="0">(J5/H5)</f>
        <v>0.92647058823529416</v>
      </c>
      <c r="J5" s="30">
        <v>315</v>
      </c>
      <c r="K5" s="31">
        <f t="shared" ref="K5:K35" si="1">(L5/J5)</f>
        <v>155.39047619047619</v>
      </c>
      <c r="L5" s="32">
        <v>48948</v>
      </c>
      <c r="M5" s="159"/>
      <c r="N5" s="160"/>
      <c r="O5" s="161"/>
      <c r="P5" s="162"/>
      <c r="Q5" s="163"/>
      <c r="R5" s="35">
        <v>10200</v>
      </c>
      <c r="S5" s="33">
        <f t="shared" ref="S5:S35" si="2">(T5/R5)</f>
        <v>0.47372549019607846</v>
      </c>
      <c r="T5" s="34">
        <v>4832</v>
      </c>
      <c r="U5" s="36">
        <f t="shared" ref="U5:U35" si="3">(V5/T5)</f>
        <v>138.07015728476821</v>
      </c>
      <c r="V5" s="37">
        <v>667155</v>
      </c>
    </row>
    <row r="6" spans="1:22" x14ac:dyDescent="0.25">
      <c r="A6" s="60"/>
      <c r="B6" s="38" t="s">
        <v>17</v>
      </c>
      <c r="C6" s="154"/>
      <c r="D6" s="155"/>
      <c r="E6" s="156"/>
      <c r="F6" s="157"/>
      <c r="G6" s="158"/>
      <c r="H6" s="42">
        <v>320</v>
      </c>
      <c r="I6" s="39">
        <f t="shared" si="0"/>
        <v>0.83750000000000002</v>
      </c>
      <c r="J6" s="40">
        <v>268</v>
      </c>
      <c r="K6" s="41">
        <f t="shared" si="1"/>
        <v>132.23880597014926</v>
      </c>
      <c r="L6" s="42">
        <v>35440</v>
      </c>
      <c r="M6" s="164"/>
      <c r="N6" s="165"/>
      <c r="O6" s="166"/>
      <c r="P6" s="167"/>
      <c r="Q6" s="168"/>
      <c r="R6" s="42">
        <v>9600</v>
      </c>
      <c r="S6" s="39">
        <f t="shared" si="2"/>
        <v>0.35041666666666665</v>
      </c>
      <c r="T6" s="43">
        <v>3364</v>
      </c>
      <c r="U6" s="44">
        <f t="shared" si="3"/>
        <v>122.91617122473247</v>
      </c>
      <c r="V6" s="45">
        <v>413490</v>
      </c>
    </row>
    <row r="7" spans="1:22" x14ac:dyDescent="0.25">
      <c r="A7" s="60"/>
      <c r="B7" s="38" t="s">
        <v>18</v>
      </c>
      <c r="C7" s="154"/>
      <c r="D7" s="155"/>
      <c r="E7" s="156"/>
      <c r="F7" s="157"/>
      <c r="G7" s="158"/>
      <c r="H7" s="42">
        <v>234</v>
      </c>
      <c r="I7" s="39">
        <f t="shared" si="0"/>
        <v>0.90598290598290598</v>
      </c>
      <c r="J7" s="40">
        <v>212</v>
      </c>
      <c r="K7" s="41">
        <f t="shared" si="1"/>
        <v>111.93867924528301</v>
      </c>
      <c r="L7" s="42">
        <v>23731</v>
      </c>
      <c r="M7" s="164"/>
      <c r="N7" s="165"/>
      <c r="O7" s="166"/>
      <c r="P7" s="167"/>
      <c r="Q7" s="168"/>
      <c r="R7" s="42">
        <v>7020</v>
      </c>
      <c r="S7" s="39">
        <f t="shared" si="2"/>
        <v>0.38005698005698008</v>
      </c>
      <c r="T7" s="43">
        <v>2668</v>
      </c>
      <c r="U7" s="44">
        <f t="shared" si="3"/>
        <v>112.92616191904048</v>
      </c>
      <c r="V7" s="45">
        <v>301287</v>
      </c>
    </row>
    <row r="8" spans="1:22" x14ac:dyDescent="0.25">
      <c r="A8" s="60"/>
      <c r="B8" s="38" t="s">
        <v>19</v>
      </c>
      <c r="C8" s="154"/>
      <c r="D8" s="155"/>
      <c r="E8" s="156"/>
      <c r="F8" s="157"/>
      <c r="G8" s="158"/>
      <c r="H8" s="42">
        <v>451</v>
      </c>
      <c r="I8" s="39">
        <f t="shared" si="0"/>
        <v>0.21729490022172948</v>
      </c>
      <c r="J8" s="40">
        <v>98</v>
      </c>
      <c r="K8" s="41">
        <f t="shared" si="1"/>
        <v>148.78571428571428</v>
      </c>
      <c r="L8" s="42">
        <v>14581</v>
      </c>
      <c r="M8" s="164"/>
      <c r="N8" s="165"/>
      <c r="O8" s="166"/>
      <c r="P8" s="167"/>
      <c r="Q8" s="168"/>
      <c r="R8" s="42">
        <v>13530</v>
      </c>
      <c r="S8" s="39">
        <f t="shared" si="2"/>
        <v>0.11116038433111604</v>
      </c>
      <c r="T8" s="43">
        <v>1504</v>
      </c>
      <c r="U8" s="44">
        <f t="shared" si="3"/>
        <v>159.09308510638297</v>
      </c>
      <c r="V8" s="45">
        <v>239276</v>
      </c>
    </row>
    <row r="9" spans="1:22" x14ac:dyDescent="0.25">
      <c r="A9" s="60"/>
      <c r="B9" s="38" t="s">
        <v>20</v>
      </c>
      <c r="C9" s="154"/>
      <c r="D9" s="155"/>
      <c r="E9" s="156"/>
      <c r="F9" s="157"/>
      <c r="G9" s="158"/>
      <c r="H9" s="42">
        <v>232</v>
      </c>
      <c r="I9" s="39">
        <f t="shared" si="0"/>
        <v>0.78017241379310343</v>
      </c>
      <c r="J9" s="40">
        <v>181</v>
      </c>
      <c r="K9" s="41">
        <f t="shared" si="1"/>
        <v>534.07182320441984</v>
      </c>
      <c r="L9" s="42">
        <v>96667</v>
      </c>
      <c r="M9" s="164"/>
      <c r="N9" s="165"/>
      <c r="O9" s="166"/>
      <c r="P9" s="167"/>
      <c r="Q9" s="168"/>
      <c r="R9" s="42">
        <v>6960</v>
      </c>
      <c r="S9" s="39">
        <f t="shared" si="2"/>
        <v>0.38735632183908048</v>
      </c>
      <c r="T9" s="43">
        <v>2696</v>
      </c>
      <c r="U9" s="44">
        <f t="shared" si="3"/>
        <v>545.17396142433233</v>
      </c>
      <c r="V9" s="45">
        <v>1469789</v>
      </c>
    </row>
    <row r="10" spans="1:22" x14ac:dyDescent="0.25">
      <c r="A10" s="60"/>
      <c r="B10" s="38" t="s">
        <v>21</v>
      </c>
      <c r="C10" s="154"/>
      <c r="D10" s="155"/>
      <c r="E10" s="156"/>
      <c r="F10" s="157"/>
      <c r="G10" s="158"/>
      <c r="H10" s="42">
        <v>328</v>
      </c>
      <c r="I10" s="39">
        <f t="shared" si="0"/>
        <v>0.1524390243902439</v>
      </c>
      <c r="J10" s="40">
        <v>50</v>
      </c>
      <c r="K10" s="41">
        <f t="shared" si="1"/>
        <v>250.02</v>
      </c>
      <c r="L10" s="42">
        <v>12501</v>
      </c>
      <c r="M10" s="164"/>
      <c r="N10" s="165"/>
      <c r="O10" s="166"/>
      <c r="P10" s="167"/>
      <c r="Q10" s="168"/>
      <c r="R10" s="42">
        <v>9840</v>
      </c>
      <c r="S10" s="39">
        <f t="shared" si="2"/>
        <v>0.10660569105691058</v>
      </c>
      <c r="T10" s="43">
        <v>1049</v>
      </c>
      <c r="U10" s="44">
        <f t="shared" si="3"/>
        <v>259.83222116301238</v>
      </c>
      <c r="V10" s="45">
        <v>272564</v>
      </c>
    </row>
    <row r="11" spans="1:22" x14ac:dyDescent="0.25">
      <c r="A11" s="60"/>
      <c r="B11" s="38" t="s">
        <v>22</v>
      </c>
      <c r="C11" s="154"/>
      <c r="D11" s="155"/>
      <c r="E11" s="156"/>
      <c r="F11" s="157"/>
      <c r="G11" s="158"/>
      <c r="H11" s="42">
        <v>425</v>
      </c>
      <c r="I11" s="39">
        <f t="shared" si="0"/>
        <v>0.32941176470588235</v>
      </c>
      <c r="J11" s="40">
        <v>140</v>
      </c>
      <c r="K11" s="41">
        <f t="shared" si="1"/>
        <v>260.57857142857142</v>
      </c>
      <c r="L11" s="42">
        <v>36481</v>
      </c>
      <c r="M11" s="164"/>
      <c r="N11" s="165"/>
      <c r="O11" s="166"/>
      <c r="P11" s="167"/>
      <c r="Q11" s="168"/>
      <c r="R11" s="42">
        <v>12750</v>
      </c>
      <c r="S11" s="39">
        <f t="shared" si="2"/>
        <v>0.11498039215686275</v>
      </c>
      <c r="T11" s="43">
        <v>1466</v>
      </c>
      <c r="U11" s="44">
        <f t="shared" si="3"/>
        <v>278.60095497953614</v>
      </c>
      <c r="V11" s="45">
        <v>408429</v>
      </c>
    </row>
    <row r="12" spans="1:22" x14ac:dyDescent="0.25">
      <c r="A12" s="60"/>
      <c r="B12" s="38" t="s">
        <v>23</v>
      </c>
      <c r="C12" s="154"/>
      <c r="D12" s="155"/>
      <c r="E12" s="156"/>
      <c r="F12" s="157"/>
      <c r="G12" s="158"/>
      <c r="H12" s="42">
        <v>368</v>
      </c>
      <c r="I12" s="39">
        <f>(J12/H12)</f>
        <v>0.51358695652173914</v>
      </c>
      <c r="J12" s="40">
        <v>189</v>
      </c>
      <c r="K12" s="41">
        <f t="shared" si="1"/>
        <v>181.62962962962962</v>
      </c>
      <c r="L12" s="42">
        <v>34328</v>
      </c>
      <c r="M12" s="164"/>
      <c r="N12" s="165"/>
      <c r="O12" s="166"/>
      <c r="P12" s="167"/>
      <c r="Q12" s="168"/>
      <c r="R12" s="42">
        <v>11040</v>
      </c>
      <c r="S12" s="39">
        <f t="shared" si="2"/>
        <v>0.17173913043478262</v>
      </c>
      <c r="T12" s="43">
        <v>1896</v>
      </c>
      <c r="U12" s="44">
        <f t="shared" si="3"/>
        <v>197.50369198312237</v>
      </c>
      <c r="V12" s="45">
        <v>374467</v>
      </c>
    </row>
    <row r="13" spans="1:22" x14ac:dyDescent="0.25">
      <c r="A13" s="60"/>
      <c r="B13" s="38" t="s">
        <v>24</v>
      </c>
      <c r="C13" s="154"/>
      <c r="D13" s="155"/>
      <c r="E13" s="156"/>
      <c r="F13" s="157"/>
      <c r="G13" s="158"/>
      <c r="H13" s="42">
        <v>196</v>
      </c>
      <c r="I13" s="39">
        <f t="shared" si="0"/>
        <v>0.68367346938775508</v>
      </c>
      <c r="J13" s="40">
        <v>134</v>
      </c>
      <c r="K13" s="41">
        <f t="shared" si="1"/>
        <v>115.46268656716418</v>
      </c>
      <c r="L13" s="42">
        <v>15472</v>
      </c>
      <c r="M13" s="164"/>
      <c r="N13" s="165"/>
      <c r="O13" s="166"/>
      <c r="P13" s="167"/>
      <c r="Q13" s="168"/>
      <c r="R13" s="42">
        <v>5880</v>
      </c>
      <c r="S13" s="39">
        <f t="shared" si="2"/>
        <v>0.25442176870748301</v>
      </c>
      <c r="T13" s="43">
        <v>1496</v>
      </c>
      <c r="U13" s="44">
        <f t="shared" si="3"/>
        <v>122.46189839572193</v>
      </c>
      <c r="V13" s="45">
        <v>183203</v>
      </c>
    </row>
    <row r="14" spans="1:22" x14ac:dyDescent="0.25">
      <c r="A14" s="60"/>
      <c r="B14" s="38" t="s">
        <v>25</v>
      </c>
      <c r="C14" s="154"/>
      <c r="D14" s="155"/>
      <c r="E14" s="156"/>
      <c r="F14" s="157"/>
      <c r="G14" s="158"/>
      <c r="H14" s="42">
        <v>8</v>
      </c>
      <c r="I14" s="39">
        <f t="shared" si="0"/>
        <v>1</v>
      </c>
      <c r="J14" s="40">
        <v>8</v>
      </c>
      <c r="K14" s="41">
        <f t="shared" si="1"/>
        <v>134.25</v>
      </c>
      <c r="L14" s="42">
        <v>1074</v>
      </c>
      <c r="M14" s="164"/>
      <c r="N14" s="165"/>
      <c r="O14" s="166"/>
      <c r="P14" s="167"/>
      <c r="Q14" s="168"/>
      <c r="R14" s="42">
        <v>240</v>
      </c>
      <c r="S14" s="39">
        <f t="shared" si="2"/>
        <v>0.77500000000000002</v>
      </c>
      <c r="T14" s="43">
        <v>186</v>
      </c>
      <c r="U14" s="44">
        <f t="shared" si="3"/>
        <v>137.41397849462365</v>
      </c>
      <c r="V14" s="45">
        <v>25559</v>
      </c>
    </row>
    <row r="15" spans="1:22" x14ac:dyDescent="0.25">
      <c r="A15" s="60"/>
      <c r="B15" s="38" t="s">
        <v>26</v>
      </c>
      <c r="C15" s="154"/>
      <c r="D15" s="155"/>
      <c r="E15" s="156"/>
      <c r="F15" s="157"/>
      <c r="G15" s="158"/>
      <c r="H15" s="42">
        <v>222</v>
      </c>
      <c r="I15" s="39">
        <f t="shared" si="0"/>
        <v>0.80180180180180183</v>
      </c>
      <c r="J15" s="40">
        <v>178</v>
      </c>
      <c r="K15" s="41">
        <f t="shared" si="1"/>
        <v>337.71910112359552</v>
      </c>
      <c r="L15" s="42">
        <v>60114</v>
      </c>
      <c r="M15" s="164"/>
      <c r="N15" s="165"/>
      <c r="O15" s="166"/>
      <c r="P15" s="167"/>
      <c r="Q15" s="168"/>
      <c r="R15" s="42">
        <v>6660</v>
      </c>
      <c r="S15" s="39">
        <f t="shared" si="2"/>
        <v>0.62282282282282286</v>
      </c>
      <c r="T15" s="43">
        <v>4148</v>
      </c>
      <c r="U15" s="44">
        <f t="shared" si="3"/>
        <v>356.2391513982642</v>
      </c>
      <c r="V15" s="45">
        <v>1477680</v>
      </c>
    </row>
    <row r="16" spans="1:22" x14ac:dyDescent="0.25">
      <c r="A16" s="60"/>
      <c r="B16" s="38" t="s">
        <v>27</v>
      </c>
      <c r="C16" s="154"/>
      <c r="D16" s="155"/>
      <c r="E16" s="156"/>
      <c r="F16" s="157"/>
      <c r="G16" s="158"/>
      <c r="H16" s="42">
        <v>26</v>
      </c>
      <c r="I16" s="39">
        <f t="shared" si="0"/>
        <v>1</v>
      </c>
      <c r="J16" s="40">
        <v>26</v>
      </c>
      <c r="K16" s="41">
        <f t="shared" si="1"/>
        <v>181.96153846153845</v>
      </c>
      <c r="L16" s="42">
        <v>4731</v>
      </c>
      <c r="M16" s="164"/>
      <c r="N16" s="165"/>
      <c r="O16" s="166"/>
      <c r="P16" s="167"/>
      <c r="Q16" s="168"/>
      <c r="R16" s="42">
        <v>780</v>
      </c>
      <c r="S16" s="39">
        <f t="shared" si="2"/>
        <v>0.63205128205128203</v>
      </c>
      <c r="T16" s="43">
        <v>493</v>
      </c>
      <c r="U16" s="44">
        <f t="shared" si="3"/>
        <v>166.61054766734279</v>
      </c>
      <c r="V16" s="45">
        <v>82139</v>
      </c>
    </row>
    <row r="17" spans="1:22" x14ac:dyDescent="0.25">
      <c r="A17" s="60"/>
      <c r="B17" s="38" t="s">
        <v>28</v>
      </c>
      <c r="C17" s="154"/>
      <c r="D17" s="155"/>
      <c r="E17" s="156"/>
      <c r="F17" s="157"/>
      <c r="G17" s="158"/>
      <c r="H17" s="42">
        <v>131</v>
      </c>
      <c r="I17" s="39">
        <f t="shared" si="0"/>
        <v>0.61068702290076338</v>
      </c>
      <c r="J17" s="40">
        <v>80</v>
      </c>
      <c r="K17" s="41">
        <f t="shared" si="1"/>
        <v>117.78749999999999</v>
      </c>
      <c r="L17" s="42">
        <v>9423</v>
      </c>
      <c r="M17" s="164"/>
      <c r="N17" s="165"/>
      <c r="O17" s="166"/>
      <c r="P17" s="167"/>
      <c r="Q17" s="168"/>
      <c r="R17" s="42">
        <v>3930</v>
      </c>
      <c r="S17" s="39">
        <f t="shared" si="2"/>
        <v>0.17150127226463105</v>
      </c>
      <c r="T17" s="43">
        <v>674</v>
      </c>
      <c r="U17" s="44">
        <f t="shared" si="3"/>
        <v>105.01186943620178</v>
      </c>
      <c r="V17" s="45">
        <v>70778</v>
      </c>
    </row>
    <row r="18" spans="1:22" x14ac:dyDescent="0.25">
      <c r="A18" s="60"/>
      <c r="B18" s="38" t="s">
        <v>29</v>
      </c>
      <c r="C18" s="154"/>
      <c r="D18" s="155"/>
      <c r="E18" s="156"/>
      <c r="F18" s="157"/>
      <c r="G18" s="158"/>
      <c r="H18" s="42">
        <v>179</v>
      </c>
      <c r="I18" s="39">
        <f t="shared" si="0"/>
        <v>0.81564245810055869</v>
      </c>
      <c r="J18" s="40">
        <v>146</v>
      </c>
      <c r="K18" s="41">
        <f t="shared" si="1"/>
        <v>150.47260273972603</v>
      </c>
      <c r="L18" s="42">
        <v>21969</v>
      </c>
      <c r="M18" s="164"/>
      <c r="N18" s="165"/>
      <c r="O18" s="166"/>
      <c r="P18" s="167"/>
      <c r="Q18" s="168"/>
      <c r="R18" s="42">
        <v>4477</v>
      </c>
      <c r="S18" s="39">
        <f t="shared" si="2"/>
        <v>0.65847665847665848</v>
      </c>
      <c r="T18" s="43">
        <v>2948</v>
      </c>
      <c r="U18" s="44">
        <f t="shared" si="3"/>
        <v>156.44843962008142</v>
      </c>
      <c r="V18" s="45">
        <v>461210</v>
      </c>
    </row>
    <row r="19" spans="1:22" x14ac:dyDescent="0.25">
      <c r="A19" s="60"/>
      <c r="B19" s="38" t="s">
        <v>30</v>
      </c>
      <c r="C19" s="154"/>
      <c r="D19" s="155"/>
      <c r="E19" s="156"/>
      <c r="F19" s="157"/>
      <c r="G19" s="158"/>
      <c r="H19" s="42">
        <v>46</v>
      </c>
      <c r="I19" s="39">
        <f t="shared" si="0"/>
        <v>8.6956521739130432E-2</v>
      </c>
      <c r="J19" s="40">
        <v>4</v>
      </c>
      <c r="K19" s="41">
        <f t="shared" si="1"/>
        <v>172.5</v>
      </c>
      <c r="L19" s="42">
        <v>690</v>
      </c>
      <c r="M19" s="164"/>
      <c r="N19" s="165"/>
      <c r="O19" s="166"/>
      <c r="P19" s="167"/>
      <c r="Q19" s="168"/>
      <c r="R19" s="42">
        <v>1309</v>
      </c>
      <c r="S19" s="39">
        <f t="shared" si="2"/>
        <v>6.7226890756302518E-2</v>
      </c>
      <c r="T19" s="43">
        <v>88</v>
      </c>
      <c r="U19" s="44">
        <f t="shared" si="3"/>
        <v>221.04545454545453</v>
      </c>
      <c r="V19" s="45">
        <v>19452</v>
      </c>
    </row>
    <row r="20" spans="1:22" x14ac:dyDescent="0.25">
      <c r="A20" s="60"/>
      <c r="B20" s="38" t="s">
        <v>31</v>
      </c>
      <c r="C20" s="154"/>
      <c r="D20" s="155"/>
      <c r="E20" s="156"/>
      <c r="F20" s="157"/>
      <c r="G20" s="158"/>
      <c r="H20" s="42">
        <v>415</v>
      </c>
      <c r="I20" s="39">
        <f t="shared" si="0"/>
        <v>0.50120481927710847</v>
      </c>
      <c r="J20" s="40">
        <v>208</v>
      </c>
      <c r="K20" s="41">
        <f t="shared" si="1"/>
        <v>204.83173076923077</v>
      </c>
      <c r="L20" s="42">
        <v>42605</v>
      </c>
      <c r="M20" s="164"/>
      <c r="N20" s="165"/>
      <c r="O20" s="166"/>
      <c r="P20" s="167"/>
      <c r="Q20" s="168"/>
      <c r="R20" s="42">
        <v>12450</v>
      </c>
      <c r="S20" s="39">
        <f t="shared" si="2"/>
        <v>0.22666666666666666</v>
      </c>
      <c r="T20" s="43">
        <v>2822</v>
      </c>
      <c r="U20" s="44">
        <f t="shared" si="3"/>
        <v>211.58788093550675</v>
      </c>
      <c r="V20" s="45">
        <v>597101</v>
      </c>
    </row>
    <row r="21" spans="1:22" x14ac:dyDescent="0.25">
      <c r="A21" s="60"/>
      <c r="B21" s="38" t="s">
        <v>32</v>
      </c>
      <c r="C21" s="154"/>
      <c r="D21" s="155"/>
      <c r="E21" s="156"/>
      <c r="F21" s="157"/>
      <c r="G21" s="158"/>
      <c r="H21" s="42">
        <v>76</v>
      </c>
      <c r="I21" s="39">
        <f t="shared" si="0"/>
        <v>0.94736842105263153</v>
      </c>
      <c r="J21" s="40">
        <v>72</v>
      </c>
      <c r="K21" s="41">
        <f t="shared" si="1"/>
        <v>90.888888888888886</v>
      </c>
      <c r="L21" s="42">
        <v>6544</v>
      </c>
      <c r="M21" s="164"/>
      <c r="N21" s="165"/>
      <c r="O21" s="166"/>
      <c r="P21" s="167"/>
      <c r="Q21" s="168"/>
      <c r="R21" s="42">
        <v>2107</v>
      </c>
      <c r="S21" s="39">
        <f t="shared" si="2"/>
        <v>0.30422401518747033</v>
      </c>
      <c r="T21" s="43">
        <v>641</v>
      </c>
      <c r="U21" s="44">
        <f t="shared" si="3"/>
        <v>92.471138845553824</v>
      </c>
      <c r="V21" s="45">
        <v>59274</v>
      </c>
    </row>
    <row r="22" spans="1:22" x14ac:dyDescent="0.25">
      <c r="A22" s="60"/>
      <c r="B22" s="38" t="s">
        <v>33</v>
      </c>
      <c r="C22" s="154"/>
      <c r="D22" s="155"/>
      <c r="E22" s="156"/>
      <c r="F22" s="157"/>
      <c r="G22" s="158"/>
      <c r="H22" s="42">
        <v>248</v>
      </c>
      <c r="I22" s="39">
        <f t="shared" si="0"/>
        <v>0.75</v>
      </c>
      <c r="J22" s="40">
        <v>186</v>
      </c>
      <c r="K22" s="41">
        <f t="shared" si="1"/>
        <v>128</v>
      </c>
      <c r="L22" s="42">
        <v>23808</v>
      </c>
      <c r="M22" s="164"/>
      <c r="N22" s="165"/>
      <c r="O22" s="166"/>
      <c r="P22" s="167"/>
      <c r="Q22" s="168"/>
      <c r="R22" s="42">
        <v>7440</v>
      </c>
      <c r="S22" s="39">
        <f t="shared" si="2"/>
        <v>0.25551075268817203</v>
      </c>
      <c r="T22" s="43">
        <v>1901</v>
      </c>
      <c r="U22" s="44">
        <f t="shared" si="3"/>
        <v>138.89900052603892</v>
      </c>
      <c r="V22" s="45">
        <v>264047</v>
      </c>
    </row>
    <row r="23" spans="1:22" x14ac:dyDescent="0.25">
      <c r="A23" s="60"/>
      <c r="B23" s="38" t="s">
        <v>34</v>
      </c>
      <c r="C23" s="154"/>
      <c r="D23" s="155"/>
      <c r="E23" s="156"/>
      <c r="F23" s="157"/>
      <c r="G23" s="158"/>
      <c r="H23" s="42">
        <v>157</v>
      </c>
      <c r="I23" s="39">
        <f t="shared" si="0"/>
        <v>0.78343949044585992</v>
      </c>
      <c r="J23" s="40">
        <v>123</v>
      </c>
      <c r="K23" s="41">
        <f t="shared" si="1"/>
        <v>322.6260162601626</v>
      </c>
      <c r="L23" s="42">
        <v>39683</v>
      </c>
      <c r="M23" s="164"/>
      <c r="N23" s="165"/>
      <c r="O23" s="166"/>
      <c r="P23" s="167"/>
      <c r="Q23" s="168"/>
      <c r="R23" s="42">
        <v>4710</v>
      </c>
      <c r="S23" s="39">
        <f t="shared" si="2"/>
        <v>0.51953290870488322</v>
      </c>
      <c r="T23" s="43">
        <v>2447</v>
      </c>
      <c r="U23" s="44">
        <f t="shared" si="3"/>
        <v>311.9942787086228</v>
      </c>
      <c r="V23" s="45">
        <v>763450</v>
      </c>
    </row>
    <row r="24" spans="1:22" x14ac:dyDescent="0.25">
      <c r="A24" s="60"/>
      <c r="B24" s="38" t="s">
        <v>35</v>
      </c>
      <c r="C24" s="154"/>
      <c r="D24" s="155"/>
      <c r="E24" s="156"/>
      <c r="F24" s="157"/>
      <c r="G24" s="158"/>
      <c r="H24" s="42">
        <v>131</v>
      </c>
      <c r="I24" s="39">
        <f t="shared" si="0"/>
        <v>0.49618320610687022</v>
      </c>
      <c r="J24" s="40">
        <v>65</v>
      </c>
      <c r="K24" s="41">
        <f t="shared" si="1"/>
        <v>121.83076923076923</v>
      </c>
      <c r="L24" s="42">
        <v>7919</v>
      </c>
      <c r="M24" s="164"/>
      <c r="N24" s="165"/>
      <c r="O24" s="166"/>
      <c r="P24" s="167"/>
      <c r="Q24" s="168"/>
      <c r="R24" s="42">
        <v>3930</v>
      </c>
      <c r="S24" s="39">
        <f t="shared" si="2"/>
        <v>0.28676844783715011</v>
      </c>
      <c r="T24" s="43">
        <v>1127</v>
      </c>
      <c r="U24" s="44">
        <f t="shared" si="3"/>
        <v>107.03815439219166</v>
      </c>
      <c r="V24" s="45">
        <v>120632</v>
      </c>
    </row>
    <row r="25" spans="1:22" x14ac:dyDescent="0.25">
      <c r="A25" s="60"/>
      <c r="B25" s="38" t="s">
        <v>36</v>
      </c>
      <c r="C25" s="154"/>
      <c r="D25" s="155"/>
      <c r="E25" s="156"/>
      <c r="F25" s="157"/>
      <c r="G25" s="158"/>
      <c r="H25" s="42">
        <v>246</v>
      </c>
      <c r="I25" s="39">
        <f t="shared" si="0"/>
        <v>0.72764227642276424</v>
      </c>
      <c r="J25" s="40">
        <v>179</v>
      </c>
      <c r="K25" s="41">
        <f t="shared" si="1"/>
        <v>75</v>
      </c>
      <c r="L25" s="42">
        <v>13425</v>
      </c>
      <c r="M25" s="164"/>
      <c r="N25" s="165"/>
      <c r="O25" s="166"/>
      <c r="P25" s="167"/>
      <c r="Q25" s="168"/>
      <c r="R25" s="42">
        <v>7380</v>
      </c>
      <c r="S25" s="39">
        <f t="shared" si="2"/>
        <v>0.33279132791327914</v>
      </c>
      <c r="T25" s="43">
        <v>2456</v>
      </c>
      <c r="U25" s="44">
        <f t="shared" si="3"/>
        <v>64.747557003257327</v>
      </c>
      <c r="V25" s="45">
        <v>159020</v>
      </c>
    </row>
    <row r="26" spans="1:22" x14ac:dyDescent="0.25">
      <c r="A26" s="60"/>
      <c r="B26" s="38" t="s">
        <v>37</v>
      </c>
      <c r="C26" s="154"/>
      <c r="D26" s="155"/>
      <c r="E26" s="156"/>
      <c r="F26" s="157"/>
      <c r="G26" s="158"/>
      <c r="H26" s="42">
        <v>128</v>
      </c>
      <c r="I26" s="39">
        <f>(J26/H26)</f>
        <v>0.515625</v>
      </c>
      <c r="J26" s="40">
        <v>66</v>
      </c>
      <c r="K26" s="41">
        <f>(L26/J26)</f>
        <v>123.98484848484848</v>
      </c>
      <c r="L26" s="42">
        <v>8183</v>
      </c>
      <c r="M26" s="164"/>
      <c r="N26" s="165"/>
      <c r="O26" s="166"/>
      <c r="P26" s="167"/>
      <c r="Q26" s="168"/>
      <c r="R26" s="42">
        <v>3840</v>
      </c>
      <c r="S26" s="39">
        <f t="shared" si="2"/>
        <v>0.24765624999999999</v>
      </c>
      <c r="T26" s="43">
        <v>951</v>
      </c>
      <c r="U26" s="44">
        <f t="shared" si="3"/>
        <v>123.86330178759201</v>
      </c>
      <c r="V26" s="45">
        <v>117794</v>
      </c>
    </row>
    <row r="27" spans="1:22" ht="15.75" thickBot="1" x14ac:dyDescent="0.3">
      <c r="A27" s="58"/>
      <c r="B27" s="47" t="s">
        <v>38</v>
      </c>
      <c r="C27" s="144"/>
      <c r="D27" s="145"/>
      <c r="E27" s="146"/>
      <c r="F27" s="147"/>
      <c r="G27" s="148"/>
      <c r="H27" s="53"/>
      <c r="I27" s="49" t="e">
        <f>(J27/H27)</f>
        <v>#DIV/0!</v>
      </c>
      <c r="J27" s="50"/>
      <c r="K27" s="51" t="e">
        <f>(L27/J27)</f>
        <v>#DIV/0!</v>
      </c>
      <c r="L27" s="53"/>
      <c r="M27" s="48"/>
      <c r="N27" s="49"/>
      <c r="O27" s="54"/>
      <c r="P27" s="55"/>
      <c r="Q27" s="52"/>
      <c r="R27" s="53">
        <v>6699</v>
      </c>
      <c r="S27" s="49">
        <f t="shared" si="2"/>
        <v>0.29153605015673983</v>
      </c>
      <c r="T27" s="54">
        <v>1953</v>
      </c>
      <c r="U27" s="55">
        <f t="shared" si="3"/>
        <v>144.09267793138761</v>
      </c>
      <c r="V27" s="56">
        <v>281413</v>
      </c>
    </row>
    <row r="28" spans="1:22" ht="16.5" thickTop="1" thickBot="1" x14ac:dyDescent="0.3">
      <c r="A28" s="61"/>
      <c r="B28" s="62" t="s">
        <v>39</v>
      </c>
      <c r="C28" s="63">
        <v>240</v>
      </c>
      <c r="D28" s="64">
        <f>(E28/C28)</f>
        <v>0.91249999999999998</v>
      </c>
      <c r="E28" s="65">
        <v>219</v>
      </c>
      <c r="F28" s="66">
        <f>(G28/E28)</f>
        <v>226.88127853881278</v>
      </c>
      <c r="G28" s="67">
        <v>49687</v>
      </c>
      <c r="H28" s="169"/>
      <c r="I28" s="170"/>
      <c r="J28" s="171"/>
      <c r="K28" s="172"/>
      <c r="L28" s="169"/>
      <c r="M28" s="173"/>
      <c r="N28" s="170"/>
      <c r="O28" s="174"/>
      <c r="P28" s="175"/>
      <c r="Q28" s="176"/>
      <c r="R28" s="68">
        <v>7200</v>
      </c>
      <c r="S28" s="64">
        <f t="shared" si="2"/>
        <v>0.35722222222222222</v>
      </c>
      <c r="T28" s="69">
        <v>2572</v>
      </c>
      <c r="U28" s="70">
        <f t="shared" si="3"/>
        <v>218.34525660964229</v>
      </c>
      <c r="V28" s="71">
        <v>561584</v>
      </c>
    </row>
    <row r="29" spans="1:22" ht="15.75" thickTop="1" x14ac:dyDescent="0.25">
      <c r="A29" s="72"/>
      <c r="B29" s="73" t="s">
        <v>40</v>
      </c>
      <c r="C29" s="159"/>
      <c r="D29" s="160"/>
      <c r="E29" s="177"/>
      <c r="F29" s="178"/>
      <c r="G29" s="163"/>
      <c r="H29" s="179"/>
      <c r="I29" s="160"/>
      <c r="J29" s="177"/>
      <c r="K29" s="178"/>
      <c r="L29" s="179"/>
      <c r="M29" s="19">
        <v>195</v>
      </c>
      <c r="N29" s="20">
        <f t="shared" ref="N29:N35" si="4">(O29/M29)</f>
        <v>0.45128205128205129</v>
      </c>
      <c r="O29" s="21">
        <v>88</v>
      </c>
      <c r="P29" s="22">
        <f t="shared" ref="P29:P35" si="5">(Q29/O29)</f>
        <v>214.61363636363637</v>
      </c>
      <c r="Q29" s="23">
        <v>18886</v>
      </c>
      <c r="R29" s="24">
        <v>5850</v>
      </c>
      <c r="S29" s="20">
        <f t="shared" si="2"/>
        <v>0.5673504273504274</v>
      </c>
      <c r="T29" s="21">
        <v>3319</v>
      </c>
      <c r="U29" s="22">
        <f t="shared" si="3"/>
        <v>210.06146429647484</v>
      </c>
      <c r="V29" s="25">
        <v>697194</v>
      </c>
    </row>
    <row r="30" spans="1:22" x14ac:dyDescent="0.25">
      <c r="A30" s="74"/>
      <c r="B30" s="10" t="s">
        <v>41</v>
      </c>
      <c r="C30" s="164"/>
      <c r="D30" s="165"/>
      <c r="E30" s="180"/>
      <c r="F30" s="181"/>
      <c r="G30" s="168"/>
      <c r="H30" s="182"/>
      <c r="I30" s="165"/>
      <c r="J30" s="180"/>
      <c r="K30" s="181"/>
      <c r="L30" s="182"/>
      <c r="M30" s="11">
        <v>326</v>
      </c>
      <c r="N30" s="16">
        <f t="shared" si="4"/>
        <v>0.33435582822085891</v>
      </c>
      <c r="O30" s="12">
        <v>109</v>
      </c>
      <c r="P30" s="17">
        <f t="shared" si="5"/>
        <v>169.3119266055046</v>
      </c>
      <c r="Q30" s="14">
        <v>18455</v>
      </c>
      <c r="R30" s="15">
        <v>9780</v>
      </c>
      <c r="S30" s="16">
        <f t="shared" si="2"/>
        <v>0.27106339468302659</v>
      </c>
      <c r="T30" s="12">
        <v>2651</v>
      </c>
      <c r="U30" s="17">
        <f t="shared" si="3"/>
        <v>176.04828366654093</v>
      </c>
      <c r="V30" s="13">
        <v>466704</v>
      </c>
    </row>
    <row r="31" spans="1:22" ht="15.75" x14ac:dyDescent="0.25">
      <c r="A31" s="75"/>
      <c r="B31" s="76" t="s">
        <v>42</v>
      </c>
      <c r="C31" s="164"/>
      <c r="D31" s="165"/>
      <c r="E31" s="180"/>
      <c r="F31" s="181"/>
      <c r="G31" s="168"/>
      <c r="H31" s="182"/>
      <c r="I31" s="165"/>
      <c r="J31" s="180"/>
      <c r="K31" s="181"/>
      <c r="L31" s="182"/>
      <c r="M31" s="11">
        <v>248</v>
      </c>
      <c r="N31" s="16">
        <f t="shared" si="4"/>
        <v>0.20967741935483872</v>
      </c>
      <c r="O31" s="12">
        <v>52</v>
      </c>
      <c r="P31" s="17">
        <f t="shared" si="5"/>
        <v>148</v>
      </c>
      <c r="Q31" s="14">
        <v>7696</v>
      </c>
      <c r="R31" s="15">
        <v>7440</v>
      </c>
      <c r="S31" s="16">
        <f t="shared" si="2"/>
        <v>0.21263440860215055</v>
      </c>
      <c r="T31" s="12">
        <v>1582</v>
      </c>
      <c r="U31" s="17">
        <f t="shared" si="3"/>
        <v>145.04930467762327</v>
      </c>
      <c r="V31" s="13">
        <v>229468</v>
      </c>
    </row>
    <row r="32" spans="1:22" x14ac:dyDescent="0.25">
      <c r="A32" s="74"/>
      <c r="B32" s="10" t="s">
        <v>43</v>
      </c>
      <c r="C32" s="164"/>
      <c r="D32" s="165"/>
      <c r="E32" s="180"/>
      <c r="F32" s="181"/>
      <c r="G32" s="168"/>
      <c r="H32" s="182"/>
      <c r="I32" s="165"/>
      <c r="J32" s="180"/>
      <c r="K32" s="181"/>
      <c r="L32" s="182"/>
      <c r="M32" s="11">
        <v>90</v>
      </c>
      <c r="N32" s="16">
        <f t="shared" si="4"/>
        <v>0.68888888888888888</v>
      </c>
      <c r="O32" s="12">
        <v>62</v>
      </c>
      <c r="P32" s="17">
        <f t="shared" si="5"/>
        <v>83</v>
      </c>
      <c r="Q32" s="14">
        <v>5146</v>
      </c>
      <c r="R32" s="15">
        <v>2700</v>
      </c>
      <c r="S32" s="16">
        <f t="shared" si="2"/>
        <v>0.66148148148148145</v>
      </c>
      <c r="T32" s="12">
        <v>1786</v>
      </c>
      <c r="U32" s="17">
        <f t="shared" si="3"/>
        <v>80.473124300111976</v>
      </c>
      <c r="V32" s="13">
        <v>143725</v>
      </c>
    </row>
    <row r="33" spans="1:23" x14ac:dyDescent="0.25">
      <c r="A33" s="74"/>
      <c r="B33" s="10" t="s">
        <v>44</v>
      </c>
      <c r="C33" s="164"/>
      <c r="D33" s="165"/>
      <c r="E33" s="180"/>
      <c r="F33" s="181"/>
      <c r="G33" s="168"/>
      <c r="H33" s="182"/>
      <c r="I33" s="165"/>
      <c r="J33" s="180"/>
      <c r="K33" s="181"/>
      <c r="L33" s="182"/>
      <c r="M33" s="11">
        <v>202</v>
      </c>
      <c r="N33" s="16">
        <f t="shared" si="4"/>
        <v>0.40594059405940597</v>
      </c>
      <c r="O33" s="12">
        <v>82</v>
      </c>
      <c r="P33" s="17">
        <f t="shared" si="5"/>
        <v>129.89024390243901</v>
      </c>
      <c r="Q33" s="14">
        <v>10651</v>
      </c>
      <c r="R33" s="15">
        <v>6060</v>
      </c>
      <c r="S33" s="16">
        <f t="shared" si="2"/>
        <v>0.41930693069306929</v>
      </c>
      <c r="T33" s="12">
        <v>2541</v>
      </c>
      <c r="U33" s="17">
        <f t="shared" si="3"/>
        <v>142.04761904761904</v>
      </c>
      <c r="V33" s="13">
        <v>360943</v>
      </c>
    </row>
    <row r="34" spans="1:23" ht="15.75" thickBot="1" x14ac:dyDescent="0.3">
      <c r="A34" s="77"/>
      <c r="B34" s="78" t="s">
        <v>45</v>
      </c>
      <c r="C34" s="183"/>
      <c r="D34" s="184"/>
      <c r="E34" s="185"/>
      <c r="F34" s="186"/>
      <c r="G34" s="187"/>
      <c r="H34" s="188"/>
      <c r="I34" s="184"/>
      <c r="J34" s="185"/>
      <c r="K34" s="186"/>
      <c r="L34" s="188"/>
      <c r="M34" s="79">
        <v>43</v>
      </c>
      <c r="N34" s="80">
        <f t="shared" si="4"/>
        <v>0.93023255813953487</v>
      </c>
      <c r="O34" s="83">
        <v>40</v>
      </c>
      <c r="P34" s="84">
        <f t="shared" si="5"/>
        <v>209.3</v>
      </c>
      <c r="Q34" s="81">
        <v>8372</v>
      </c>
      <c r="R34" s="82">
        <v>1290</v>
      </c>
      <c r="S34" s="80">
        <f t="shared" si="2"/>
        <v>0.59379844961240313</v>
      </c>
      <c r="T34" s="83">
        <v>766</v>
      </c>
      <c r="U34" s="84">
        <f t="shared" si="3"/>
        <v>168.76501305483029</v>
      </c>
      <c r="V34" s="85">
        <v>129274</v>
      </c>
    </row>
    <row r="35" spans="1:23" ht="16.5" thickBot="1" x14ac:dyDescent="0.3">
      <c r="A35" s="213" t="s">
        <v>46</v>
      </c>
      <c r="B35" s="214"/>
      <c r="C35" s="102">
        <f>SUM(C5:C34)</f>
        <v>240</v>
      </c>
      <c r="D35" s="103">
        <f>(E35/C35)</f>
        <v>0.91249999999999998</v>
      </c>
      <c r="E35" s="104">
        <f>SUM(E5:E34)</f>
        <v>219</v>
      </c>
      <c r="F35" s="105">
        <f>(G35/E35)</f>
        <v>226.88127853881278</v>
      </c>
      <c r="G35" s="106">
        <f>SUM(G5:G34)</f>
        <v>49687</v>
      </c>
      <c r="H35" s="102">
        <f>SUM(H5:H34)</f>
        <v>4907</v>
      </c>
      <c r="I35" s="103">
        <f>(J35/H35)</f>
        <v>0.59669859384552681</v>
      </c>
      <c r="J35" s="104">
        <f>SUM(J5:J34)</f>
        <v>2928</v>
      </c>
      <c r="K35" s="105">
        <f t="shared" si="1"/>
        <v>190.68203551912569</v>
      </c>
      <c r="L35" s="107">
        <f>SUM(L5:L34)</f>
        <v>558317</v>
      </c>
      <c r="M35" s="102">
        <f>SUM(M5:M34)</f>
        <v>1104</v>
      </c>
      <c r="N35" s="103">
        <f t="shared" si="4"/>
        <v>0.39221014492753625</v>
      </c>
      <c r="O35" s="108">
        <f>SUM(O5:O34)</f>
        <v>433</v>
      </c>
      <c r="P35" s="109">
        <f t="shared" si="5"/>
        <v>159.82909930715937</v>
      </c>
      <c r="Q35" s="106">
        <f>SUM(Q5:Q34)</f>
        <v>69206</v>
      </c>
      <c r="R35" s="133">
        <f>SUM(R5:R34)</f>
        <v>193092</v>
      </c>
      <c r="S35" s="134">
        <f t="shared" si="2"/>
        <v>0.30567294346736273</v>
      </c>
      <c r="T35" s="135">
        <f>SUM(T5:T34)</f>
        <v>59023</v>
      </c>
      <c r="U35" s="136">
        <f t="shared" si="3"/>
        <v>193.45172220998595</v>
      </c>
      <c r="V35" s="137">
        <f>SUM(V5:V34)</f>
        <v>11418101</v>
      </c>
    </row>
    <row r="36" spans="1:23" ht="16.5" thickBot="1" x14ac:dyDescent="0.3">
      <c r="A36" s="143" t="s">
        <v>53</v>
      </c>
      <c r="B36" s="2"/>
      <c r="C36" s="4"/>
      <c r="D36" s="4"/>
      <c r="E36" s="4"/>
      <c r="F36" s="4"/>
      <c r="G36" s="4"/>
      <c r="H36" s="4"/>
      <c r="I36" s="8"/>
      <c r="J36" s="4"/>
      <c r="K36" s="9"/>
      <c r="L36" s="4"/>
      <c r="M36" s="4"/>
      <c r="N36" s="4"/>
      <c r="O36" s="4"/>
      <c r="P36" s="202" t="s">
        <v>56</v>
      </c>
      <c r="Q36" s="201"/>
      <c r="R36" s="2"/>
      <c r="S36" s="4"/>
      <c r="T36" s="4"/>
      <c r="U36" s="4"/>
      <c r="V36" s="4"/>
    </row>
    <row r="37" spans="1:23" ht="16.5" customHeight="1" thickBot="1" x14ac:dyDescent="0.3">
      <c r="A37" s="215"/>
      <c r="B37" s="210"/>
      <c r="C37" s="111" t="s">
        <v>16</v>
      </c>
      <c r="D37" s="111" t="s">
        <v>49</v>
      </c>
      <c r="E37" s="112" t="s">
        <v>48</v>
      </c>
      <c r="F37" s="113" t="s">
        <v>47</v>
      </c>
      <c r="G37" s="112" t="s">
        <v>4</v>
      </c>
      <c r="H37" s="4"/>
      <c r="I37" s="4"/>
      <c r="J37" s="4"/>
      <c r="K37" s="4"/>
      <c r="L37" s="4"/>
      <c r="M37" s="4"/>
      <c r="N37" s="4"/>
      <c r="O37" s="4"/>
      <c r="P37" s="216"/>
      <c r="Q37" s="217"/>
      <c r="R37" s="113" t="s">
        <v>16</v>
      </c>
      <c r="S37" s="111" t="s">
        <v>49</v>
      </c>
      <c r="T37" s="112" t="s">
        <v>48</v>
      </c>
      <c r="U37" s="113" t="s">
        <v>54</v>
      </c>
      <c r="V37" s="113" t="s">
        <v>4</v>
      </c>
    </row>
    <row r="38" spans="1:23" ht="16.5" customHeight="1" x14ac:dyDescent="0.25">
      <c r="A38" s="218" t="s">
        <v>50</v>
      </c>
      <c r="B38" s="219"/>
      <c r="C38" s="122">
        <f>(C35)</f>
        <v>240</v>
      </c>
      <c r="D38" s="123">
        <f>(E35)</f>
        <v>219</v>
      </c>
      <c r="E38" s="124">
        <f>(D35)</f>
        <v>0.91249999999999998</v>
      </c>
      <c r="F38" s="125">
        <f>(F35)</f>
        <v>226.88127853881278</v>
      </c>
      <c r="G38" s="126">
        <f>(G35)</f>
        <v>49687</v>
      </c>
      <c r="H38" s="4"/>
      <c r="I38" s="4"/>
      <c r="J38" s="4"/>
      <c r="K38" s="4"/>
      <c r="L38" s="4"/>
      <c r="M38" s="4"/>
      <c r="N38" s="4"/>
      <c r="O38" s="5"/>
      <c r="P38" s="220" t="s">
        <v>57</v>
      </c>
      <c r="Q38" s="219"/>
      <c r="R38" s="27">
        <v>7200</v>
      </c>
      <c r="S38" s="26">
        <v>1953</v>
      </c>
      <c r="T38" s="138">
        <f>(S38/R38)</f>
        <v>0.27124999999999999</v>
      </c>
      <c r="U38" s="86">
        <f>(V38/S38)</f>
        <v>287.54941116231441</v>
      </c>
      <c r="V38" s="27">
        <v>561584</v>
      </c>
    </row>
    <row r="39" spans="1:23" ht="16.5" customHeight="1" x14ac:dyDescent="0.25">
      <c r="A39" s="203" t="s">
        <v>51</v>
      </c>
      <c r="B39" s="204"/>
      <c r="C39" s="96">
        <f>(H35)</f>
        <v>4907</v>
      </c>
      <c r="D39" s="43">
        <f>(J35)</f>
        <v>2928</v>
      </c>
      <c r="E39" s="127">
        <f>(I35)</f>
        <v>0.59669859384552681</v>
      </c>
      <c r="F39" s="128">
        <f>(K35)</f>
        <v>190.68203551912569</v>
      </c>
      <c r="G39" s="40">
        <f>(L35)</f>
        <v>558317</v>
      </c>
      <c r="H39" s="4"/>
      <c r="I39" s="4"/>
      <c r="J39" s="4"/>
      <c r="K39" s="4"/>
      <c r="L39" s="4"/>
      <c r="M39" s="4"/>
      <c r="N39" s="4"/>
      <c r="O39" s="5"/>
      <c r="P39" s="205" t="s">
        <v>51</v>
      </c>
      <c r="Q39" s="204"/>
      <c r="R39" s="45">
        <v>152772</v>
      </c>
      <c r="S39" s="43">
        <v>41853</v>
      </c>
      <c r="T39" s="127">
        <f>(S39/R39)</f>
        <v>0.27395726965674339</v>
      </c>
      <c r="U39" s="41">
        <f>(V39/S39)</f>
        <v>210.95761355219457</v>
      </c>
      <c r="V39" s="45">
        <v>8829209</v>
      </c>
    </row>
    <row r="40" spans="1:23" ht="16.5" customHeight="1" thickBot="1" x14ac:dyDescent="0.3">
      <c r="A40" s="206" t="s">
        <v>52</v>
      </c>
      <c r="B40" s="207"/>
      <c r="C40" s="129">
        <f>(M35)</f>
        <v>1104</v>
      </c>
      <c r="D40" s="130">
        <f>(O35)</f>
        <v>433</v>
      </c>
      <c r="E40" s="131">
        <f>(N35)</f>
        <v>0.39221014492753625</v>
      </c>
      <c r="F40" s="132">
        <f>(P35)</f>
        <v>159.82909930715937</v>
      </c>
      <c r="G40" s="129">
        <f>(Q35)</f>
        <v>69206</v>
      </c>
      <c r="H40" s="4"/>
      <c r="I40" s="4"/>
      <c r="J40" s="4"/>
      <c r="K40" s="4"/>
      <c r="L40" s="4"/>
      <c r="M40" s="4"/>
      <c r="N40" s="4"/>
      <c r="O40" s="5"/>
      <c r="P40" s="208" t="s">
        <v>52</v>
      </c>
      <c r="Q40" s="207"/>
      <c r="R40" s="139">
        <v>33120</v>
      </c>
      <c r="S40" s="140">
        <v>14451</v>
      </c>
      <c r="T40" s="141">
        <f>(S40/R40)</f>
        <v>0.43632246376811595</v>
      </c>
      <c r="U40" s="142">
        <f>(V40/S40)</f>
        <v>140.28842294650889</v>
      </c>
      <c r="V40" s="139">
        <v>2027308</v>
      </c>
    </row>
    <row r="41" spans="1:23" ht="15.75" customHeight="1" thickBot="1" x14ac:dyDescent="0.3">
      <c r="A41" s="209" t="s">
        <v>46</v>
      </c>
      <c r="B41" s="210"/>
      <c r="C41" s="117">
        <f>SUM(C38:C40)</f>
        <v>6251</v>
      </c>
      <c r="D41" s="117">
        <f>SUM(D38:D40)</f>
        <v>3580</v>
      </c>
      <c r="E41" s="118">
        <f>(D41/C41)</f>
        <v>0.57270836666133418</v>
      </c>
      <c r="F41" s="120">
        <f>(G41/D41)</f>
        <v>189.16480446927375</v>
      </c>
      <c r="G41" s="121">
        <f>SUM(G38:G40)</f>
        <v>677210</v>
      </c>
      <c r="H41" s="4"/>
      <c r="I41" s="4"/>
      <c r="J41" s="4"/>
      <c r="K41" s="4"/>
      <c r="L41" s="4"/>
      <c r="M41" s="4"/>
      <c r="N41" s="4"/>
      <c r="O41" s="5"/>
      <c r="P41" s="211" t="s">
        <v>55</v>
      </c>
      <c r="Q41" s="212"/>
      <c r="R41" s="116">
        <f>SUM(R38:R40)</f>
        <v>193092</v>
      </c>
      <c r="S41" s="117">
        <f>SUM(S38:S40)</f>
        <v>58257</v>
      </c>
      <c r="T41" s="118">
        <f>(S41/R41)</f>
        <v>0.30170592256540923</v>
      </c>
      <c r="U41" s="119">
        <f>(V41/S41)</f>
        <v>195.99534819849976</v>
      </c>
      <c r="V41" s="116">
        <f>SUM(V38:V40)</f>
        <v>11418101</v>
      </c>
    </row>
    <row r="42" spans="1:23" ht="15.75" thickBot="1" x14ac:dyDescent="0.3">
      <c r="A42" s="4"/>
      <c r="B42" s="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18"/>
      <c r="Q42" s="4"/>
      <c r="R42" s="4"/>
      <c r="S42" s="4"/>
      <c r="T42" s="4"/>
      <c r="U42" s="4"/>
      <c r="V42" s="4"/>
      <c r="W42" s="7"/>
    </row>
    <row r="43" spans="1:23" ht="16.5" thickBot="1" x14ac:dyDescent="0.3">
      <c r="A43" s="221" t="s">
        <v>9</v>
      </c>
      <c r="B43" s="215" t="s">
        <v>12</v>
      </c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14"/>
      <c r="R43" s="224" t="s">
        <v>10</v>
      </c>
      <c r="S43" s="225"/>
      <c r="T43" s="225"/>
      <c r="U43" s="225"/>
      <c r="V43" s="226"/>
      <c r="W43" s="7"/>
    </row>
    <row r="44" spans="1:23" ht="16.5" thickBot="1" x14ac:dyDescent="0.3">
      <c r="A44" s="222"/>
      <c r="B44" s="230" t="s">
        <v>13</v>
      </c>
      <c r="C44" s="232" t="s">
        <v>5</v>
      </c>
      <c r="D44" s="233"/>
      <c r="E44" s="233"/>
      <c r="F44" s="233"/>
      <c r="G44" s="234"/>
      <c r="H44" s="235" t="s">
        <v>8</v>
      </c>
      <c r="I44" s="236"/>
      <c r="J44" s="236"/>
      <c r="K44" s="236"/>
      <c r="L44" s="237"/>
      <c r="M44" s="238" t="s">
        <v>11</v>
      </c>
      <c r="N44" s="239"/>
      <c r="O44" s="239"/>
      <c r="P44" s="239"/>
      <c r="Q44" s="240"/>
      <c r="R44" s="227"/>
      <c r="S44" s="228"/>
      <c r="T44" s="228"/>
      <c r="U44" s="228"/>
      <c r="V44" s="229"/>
      <c r="W44" s="7"/>
    </row>
    <row r="45" spans="1:23" ht="16.5" thickBot="1" x14ac:dyDescent="0.3">
      <c r="A45" s="223"/>
      <c r="B45" s="231"/>
      <c r="C45" s="97" t="s">
        <v>0</v>
      </c>
      <c r="D45" s="98" t="s">
        <v>2</v>
      </c>
      <c r="E45" s="98" t="s">
        <v>1</v>
      </c>
      <c r="F45" s="98" t="s">
        <v>3</v>
      </c>
      <c r="G45" s="99" t="s">
        <v>4</v>
      </c>
      <c r="H45" s="100" t="s">
        <v>6</v>
      </c>
      <c r="I45" s="98" t="s">
        <v>2</v>
      </c>
      <c r="J45" s="98" t="s">
        <v>1</v>
      </c>
      <c r="K45" s="98" t="s">
        <v>3</v>
      </c>
      <c r="L45" s="101" t="s">
        <v>7</v>
      </c>
      <c r="M45" s="97" t="s">
        <v>0</v>
      </c>
      <c r="N45" s="98" t="s">
        <v>2</v>
      </c>
      <c r="O45" s="98" t="s">
        <v>1</v>
      </c>
      <c r="P45" s="98" t="s">
        <v>3</v>
      </c>
      <c r="Q45" s="99" t="s">
        <v>4</v>
      </c>
      <c r="R45" s="100" t="s">
        <v>0</v>
      </c>
      <c r="S45" s="98" t="s">
        <v>2</v>
      </c>
      <c r="T45" s="98" t="s">
        <v>1</v>
      </c>
      <c r="U45" s="98" t="s">
        <v>3</v>
      </c>
      <c r="V45" s="98" t="s">
        <v>4</v>
      </c>
      <c r="W45" s="7"/>
    </row>
    <row r="46" spans="1:23" x14ac:dyDescent="0.25">
      <c r="A46" s="59" t="s">
        <v>58</v>
      </c>
      <c r="B46" s="28" t="s">
        <v>15</v>
      </c>
      <c r="C46" s="189"/>
      <c r="D46" s="190"/>
      <c r="E46" s="191"/>
      <c r="F46" s="192"/>
      <c r="G46" s="193"/>
      <c r="H46" s="32">
        <v>340</v>
      </c>
      <c r="I46" s="29">
        <f t="shared" ref="I46:I68" si="6">(J46/H46)</f>
        <v>0.21176470588235294</v>
      </c>
      <c r="J46" s="30">
        <v>72</v>
      </c>
      <c r="K46" s="31">
        <f t="shared" ref="K46:K76" si="7">(L46/J46)</f>
        <v>105.52777777777777</v>
      </c>
      <c r="L46" s="32">
        <v>7598</v>
      </c>
      <c r="M46" s="159"/>
      <c r="N46" s="160"/>
      <c r="O46" s="161"/>
      <c r="P46" s="162"/>
      <c r="Q46" s="163"/>
      <c r="R46" s="35">
        <f t="shared" ref="R46:R68" si="8">SUM(R5,H46)</f>
        <v>10540</v>
      </c>
      <c r="S46" s="33">
        <f t="shared" ref="S46:S76" si="9">(T46/R46)</f>
        <v>0.46527514231499051</v>
      </c>
      <c r="T46" s="34">
        <f t="shared" ref="T46:T68" si="10">SUM(T5,J46)</f>
        <v>4904</v>
      </c>
      <c r="U46" s="36">
        <f t="shared" ref="U46:U76" si="11">(V46/T46)</f>
        <v>137.5923735725938</v>
      </c>
      <c r="V46" s="37">
        <f t="shared" ref="V46:V68" si="12">SUM(V5,L46)</f>
        <v>674753</v>
      </c>
      <c r="W46" s="7"/>
    </row>
    <row r="47" spans="1:23" x14ac:dyDescent="0.25">
      <c r="A47" s="60"/>
      <c r="B47" s="38" t="s">
        <v>17</v>
      </c>
      <c r="C47" s="164"/>
      <c r="D47" s="165"/>
      <c r="E47" s="180"/>
      <c r="F47" s="181"/>
      <c r="G47" s="168"/>
      <c r="H47" s="42">
        <v>320</v>
      </c>
      <c r="I47" s="39">
        <f t="shared" si="6"/>
        <v>0.1125</v>
      </c>
      <c r="J47" s="40">
        <v>36</v>
      </c>
      <c r="K47" s="41">
        <f t="shared" si="7"/>
        <v>135.94444444444446</v>
      </c>
      <c r="L47" s="42">
        <v>4894</v>
      </c>
      <c r="M47" s="164"/>
      <c r="N47" s="165"/>
      <c r="O47" s="166"/>
      <c r="P47" s="167"/>
      <c r="Q47" s="168"/>
      <c r="R47" s="42">
        <f t="shared" si="8"/>
        <v>9920</v>
      </c>
      <c r="S47" s="39">
        <f t="shared" si="9"/>
        <v>0.34274193548387094</v>
      </c>
      <c r="T47" s="43">
        <f t="shared" si="10"/>
        <v>3400</v>
      </c>
      <c r="U47" s="44">
        <f t="shared" si="11"/>
        <v>123.05411764705882</v>
      </c>
      <c r="V47" s="45">
        <f t="shared" si="12"/>
        <v>418384</v>
      </c>
      <c r="W47" s="7"/>
    </row>
    <row r="48" spans="1:23" x14ac:dyDescent="0.25">
      <c r="A48" s="60"/>
      <c r="B48" s="38" t="s">
        <v>18</v>
      </c>
      <c r="C48" s="164"/>
      <c r="D48" s="165"/>
      <c r="E48" s="180"/>
      <c r="F48" s="181"/>
      <c r="G48" s="168"/>
      <c r="H48" s="42">
        <v>234</v>
      </c>
      <c r="I48" s="39">
        <f t="shared" si="6"/>
        <v>0.1623931623931624</v>
      </c>
      <c r="J48" s="40">
        <v>38</v>
      </c>
      <c r="K48" s="41">
        <f t="shared" si="7"/>
        <v>110.15789473684211</v>
      </c>
      <c r="L48" s="42">
        <v>4186</v>
      </c>
      <c r="M48" s="164"/>
      <c r="N48" s="165"/>
      <c r="O48" s="166"/>
      <c r="P48" s="167"/>
      <c r="Q48" s="168"/>
      <c r="R48" s="42">
        <f t="shared" si="8"/>
        <v>7254</v>
      </c>
      <c r="S48" s="39">
        <f t="shared" si="9"/>
        <v>0.3730355665839537</v>
      </c>
      <c r="T48" s="43">
        <f t="shared" si="10"/>
        <v>2706</v>
      </c>
      <c r="U48" s="44">
        <f t="shared" si="11"/>
        <v>112.88728750923873</v>
      </c>
      <c r="V48" s="45">
        <f t="shared" si="12"/>
        <v>305473</v>
      </c>
    </row>
    <row r="49" spans="1:22" x14ac:dyDescent="0.25">
      <c r="A49" s="60"/>
      <c r="B49" s="38" t="s">
        <v>19</v>
      </c>
      <c r="C49" s="164"/>
      <c r="D49" s="165"/>
      <c r="E49" s="180"/>
      <c r="F49" s="181"/>
      <c r="G49" s="168"/>
      <c r="H49" s="42">
        <v>451</v>
      </c>
      <c r="I49" s="39">
        <f t="shared" si="6"/>
        <v>5.543237250554324E-2</v>
      </c>
      <c r="J49" s="40">
        <v>25</v>
      </c>
      <c r="K49" s="41">
        <f t="shared" si="7"/>
        <v>174.4</v>
      </c>
      <c r="L49" s="42">
        <v>4360</v>
      </c>
      <c r="M49" s="164"/>
      <c r="N49" s="165"/>
      <c r="O49" s="166"/>
      <c r="P49" s="167"/>
      <c r="Q49" s="168"/>
      <c r="R49" s="42">
        <f t="shared" si="8"/>
        <v>13981</v>
      </c>
      <c r="S49" s="39">
        <f t="shared" si="9"/>
        <v>0.10936270653029111</v>
      </c>
      <c r="T49" s="43">
        <f t="shared" si="10"/>
        <v>1529</v>
      </c>
      <c r="U49" s="44">
        <f t="shared" si="11"/>
        <v>159.34336167429691</v>
      </c>
      <c r="V49" s="45">
        <f t="shared" si="12"/>
        <v>243636</v>
      </c>
    </row>
    <row r="50" spans="1:22" x14ac:dyDescent="0.25">
      <c r="A50" s="60"/>
      <c r="B50" s="38" t="s">
        <v>20</v>
      </c>
      <c r="C50" s="164"/>
      <c r="D50" s="165"/>
      <c r="E50" s="180"/>
      <c r="F50" s="181"/>
      <c r="G50" s="168"/>
      <c r="H50" s="42">
        <v>232</v>
      </c>
      <c r="I50" s="39">
        <f t="shared" si="6"/>
        <v>0.19396551724137931</v>
      </c>
      <c r="J50" s="40">
        <v>45</v>
      </c>
      <c r="K50" s="41">
        <f t="shared" si="7"/>
        <v>516.28888888888889</v>
      </c>
      <c r="L50" s="42">
        <v>23233</v>
      </c>
      <c r="M50" s="164"/>
      <c r="N50" s="165"/>
      <c r="O50" s="166"/>
      <c r="P50" s="167"/>
      <c r="Q50" s="168"/>
      <c r="R50" s="42">
        <f t="shared" si="8"/>
        <v>7192</v>
      </c>
      <c r="S50" s="39">
        <f t="shared" si="9"/>
        <v>0.3811179087875417</v>
      </c>
      <c r="T50" s="43">
        <f t="shared" si="10"/>
        <v>2741</v>
      </c>
      <c r="U50" s="44">
        <f t="shared" si="11"/>
        <v>544.69974461875233</v>
      </c>
      <c r="V50" s="45">
        <f t="shared" si="12"/>
        <v>1493022</v>
      </c>
    </row>
    <row r="51" spans="1:22" x14ac:dyDescent="0.25">
      <c r="A51" s="60"/>
      <c r="B51" s="38" t="s">
        <v>21</v>
      </c>
      <c r="C51" s="164"/>
      <c r="D51" s="165"/>
      <c r="E51" s="180"/>
      <c r="F51" s="181"/>
      <c r="G51" s="168"/>
      <c r="H51" s="42">
        <v>328</v>
      </c>
      <c r="I51" s="39">
        <f t="shared" si="6"/>
        <v>7.621951219512195E-2</v>
      </c>
      <c r="J51" s="40">
        <v>25</v>
      </c>
      <c r="K51" s="41">
        <f t="shared" si="7"/>
        <v>257.36</v>
      </c>
      <c r="L51" s="42">
        <v>6434</v>
      </c>
      <c r="M51" s="164"/>
      <c r="N51" s="165"/>
      <c r="O51" s="166"/>
      <c r="P51" s="167"/>
      <c r="Q51" s="168"/>
      <c r="R51" s="42">
        <f t="shared" si="8"/>
        <v>10168</v>
      </c>
      <c r="S51" s="39">
        <f t="shared" si="9"/>
        <v>0.10562549173878835</v>
      </c>
      <c r="T51" s="43">
        <f t="shared" si="10"/>
        <v>1074</v>
      </c>
      <c r="U51" s="44">
        <f t="shared" si="11"/>
        <v>259.77467411545626</v>
      </c>
      <c r="V51" s="45">
        <f t="shared" si="12"/>
        <v>278998</v>
      </c>
    </row>
    <row r="52" spans="1:22" x14ac:dyDescent="0.25">
      <c r="A52" s="60"/>
      <c r="B52" s="38" t="s">
        <v>22</v>
      </c>
      <c r="C52" s="164"/>
      <c r="D52" s="165"/>
      <c r="E52" s="180"/>
      <c r="F52" s="181"/>
      <c r="G52" s="168"/>
      <c r="H52" s="42">
        <v>425</v>
      </c>
      <c r="I52" s="39">
        <f t="shared" si="6"/>
        <v>9.6470588235294114E-2</v>
      </c>
      <c r="J52" s="40">
        <v>41</v>
      </c>
      <c r="K52" s="41">
        <f t="shared" si="7"/>
        <v>293.82926829268291</v>
      </c>
      <c r="L52" s="42">
        <v>12047</v>
      </c>
      <c r="M52" s="164"/>
      <c r="N52" s="165"/>
      <c r="O52" s="166"/>
      <c r="P52" s="167"/>
      <c r="Q52" s="168"/>
      <c r="R52" s="42">
        <f t="shared" si="8"/>
        <v>13175</v>
      </c>
      <c r="S52" s="39">
        <f t="shared" si="9"/>
        <v>0.11438330170777988</v>
      </c>
      <c r="T52" s="43">
        <f t="shared" si="10"/>
        <v>1507</v>
      </c>
      <c r="U52" s="44">
        <f t="shared" si="11"/>
        <v>279.01526211015261</v>
      </c>
      <c r="V52" s="45">
        <f t="shared" si="12"/>
        <v>420476</v>
      </c>
    </row>
    <row r="53" spans="1:22" x14ac:dyDescent="0.25">
      <c r="A53" s="60"/>
      <c r="B53" s="38" t="s">
        <v>23</v>
      </c>
      <c r="C53" s="164"/>
      <c r="D53" s="165"/>
      <c r="E53" s="180"/>
      <c r="F53" s="181"/>
      <c r="G53" s="168"/>
      <c r="H53" s="42">
        <v>368</v>
      </c>
      <c r="I53" s="39">
        <f>(J53/H53)</f>
        <v>8.4239130434782608E-2</v>
      </c>
      <c r="J53" s="40">
        <v>31</v>
      </c>
      <c r="K53" s="41">
        <f t="shared" si="7"/>
        <v>230</v>
      </c>
      <c r="L53" s="42">
        <v>7130</v>
      </c>
      <c r="M53" s="164"/>
      <c r="N53" s="165"/>
      <c r="O53" s="166"/>
      <c r="P53" s="167"/>
      <c r="Q53" s="168"/>
      <c r="R53" s="42">
        <f t="shared" si="8"/>
        <v>11408</v>
      </c>
      <c r="S53" s="39">
        <f t="shared" si="9"/>
        <v>0.16891654978962131</v>
      </c>
      <c r="T53" s="43">
        <f t="shared" si="10"/>
        <v>1927</v>
      </c>
      <c r="U53" s="44">
        <f t="shared" si="11"/>
        <v>198.02646600934094</v>
      </c>
      <c r="V53" s="45">
        <f t="shared" si="12"/>
        <v>381597</v>
      </c>
    </row>
    <row r="54" spans="1:22" x14ac:dyDescent="0.25">
      <c r="A54" s="60"/>
      <c r="B54" s="38" t="s">
        <v>24</v>
      </c>
      <c r="C54" s="164"/>
      <c r="D54" s="165"/>
      <c r="E54" s="180"/>
      <c r="F54" s="181"/>
      <c r="G54" s="168"/>
      <c r="H54" s="42">
        <v>196</v>
      </c>
      <c r="I54" s="39">
        <f t="shared" si="6"/>
        <v>0.18877551020408162</v>
      </c>
      <c r="J54" s="40">
        <v>37</v>
      </c>
      <c r="K54" s="41">
        <f t="shared" si="7"/>
        <v>118</v>
      </c>
      <c r="L54" s="42">
        <v>4366</v>
      </c>
      <c r="M54" s="164"/>
      <c r="N54" s="165"/>
      <c r="O54" s="166"/>
      <c r="P54" s="167"/>
      <c r="Q54" s="168"/>
      <c r="R54" s="42">
        <f t="shared" si="8"/>
        <v>6076</v>
      </c>
      <c r="S54" s="39">
        <f t="shared" si="9"/>
        <v>0.25230414746543778</v>
      </c>
      <c r="T54" s="43">
        <f t="shared" si="10"/>
        <v>1533</v>
      </c>
      <c r="U54" s="44">
        <f t="shared" si="11"/>
        <v>122.35420743639922</v>
      </c>
      <c r="V54" s="45">
        <f t="shared" si="12"/>
        <v>187569</v>
      </c>
    </row>
    <row r="55" spans="1:22" x14ac:dyDescent="0.25">
      <c r="A55" s="60"/>
      <c r="B55" s="38" t="s">
        <v>25</v>
      </c>
      <c r="C55" s="164"/>
      <c r="D55" s="165"/>
      <c r="E55" s="180"/>
      <c r="F55" s="181"/>
      <c r="G55" s="168"/>
      <c r="H55" s="42">
        <v>8</v>
      </c>
      <c r="I55" s="39">
        <f t="shared" si="6"/>
        <v>0.625</v>
      </c>
      <c r="J55" s="40">
        <v>5</v>
      </c>
      <c r="K55" s="41">
        <f t="shared" si="7"/>
        <v>128.4</v>
      </c>
      <c r="L55" s="42">
        <v>642</v>
      </c>
      <c r="M55" s="164"/>
      <c r="N55" s="165"/>
      <c r="O55" s="166"/>
      <c r="P55" s="167"/>
      <c r="Q55" s="168"/>
      <c r="R55" s="42">
        <f t="shared" si="8"/>
        <v>248</v>
      </c>
      <c r="S55" s="39">
        <f t="shared" si="9"/>
        <v>0.77016129032258063</v>
      </c>
      <c r="T55" s="43">
        <f t="shared" si="10"/>
        <v>191</v>
      </c>
      <c r="U55" s="44">
        <f t="shared" si="11"/>
        <v>137.17801047120417</v>
      </c>
      <c r="V55" s="45">
        <f t="shared" si="12"/>
        <v>26201</v>
      </c>
    </row>
    <row r="56" spans="1:22" x14ac:dyDescent="0.25">
      <c r="A56" s="60"/>
      <c r="B56" s="38" t="s">
        <v>26</v>
      </c>
      <c r="C56" s="164"/>
      <c r="D56" s="165"/>
      <c r="E56" s="180"/>
      <c r="F56" s="181"/>
      <c r="G56" s="168"/>
      <c r="H56" s="42">
        <v>222</v>
      </c>
      <c r="I56" s="39">
        <f t="shared" si="6"/>
        <v>0.3963963963963964</v>
      </c>
      <c r="J56" s="40">
        <v>88</v>
      </c>
      <c r="K56" s="41">
        <f t="shared" si="7"/>
        <v>347.65909090909093</v>
      </c>
      <c r="L56" s="42">
        <v>30594</v>
      </c>
      <c r="M56" s="164"/>
      <c r="N56" s="165"/>
      <c r="O56" s="166"/>
      <c r="P56" s="167"/>
      <c r="Q56" s="168"/>
      <c r="R56" s="42">
        <f t="shared" si="8"/>
        <v>6882</v>
      </c>
      <c r="S56" s="39">
        <f t="shared" si="9"/>
        <v>0.61551874455100264</v>
      </c>
      <c r="T56" s="43">
        <f t="shared" si="10"/>
        <v>4236</v>
      </c>
      <c r="U56" s="44">
        <f t="shared" si="11"/>
        <v>356.06090651558071</v>
      </c>
      <c r="V56" s="45">
        <f t="shared" si="12"/>
        <v>1508274</v>
      </c>
    </row>
    <row r="57" spans="1:22" x14ac:dyDescent="0.25">
      <c r="A57" s="60"/>
      <c r="B57" s="38" t="s">
        <v>27</v>
      </c>
      <c r="C57" s="164"/>
      <c r="D57" s="165"/>
      <c r="E57" s="180"/>
      <c r="F57" s="181"/>
      <c r="G57" s="168"/>
      <c r="H57" s="42">
        <v>26</v>
      </c>
      <c r="I57" s="39">
        <f t="shared" si="6"/>
        <v>0.19230769230769232</v>
      </c>
      <c r="J57" s="40">
        <v>5</v>
      </c>
      <c r="K57" s="41">
        <f t="shared" si="7"/>
        <v>107.8</v>
      </c>
      <c r="L57" s="42">
        <v>539</v>
      </c>
      <c r="M57" s="164"/>
      <c r="N57" s="165"/>
      <c r="O57" s="166"/>
      <c r="P57" s="167"/>
      <c r="Q57" s="168"/>
      <c r="R57" s="42">
        <f t="shared" si="8"/>
        <v>806</v>
      </c>
      <c r="S57" s="39">
        <f t="shared" si="9"/>
        <v>0.6178660049627791</v>
      </c>
      <c r="T57" s="43">
        <f t="shared" si="10"/>
        <v>498</v>
      </c>
      <c r="U57" s="44">
        <f t="shared" si="11"/>
        <v>166.02008032128515</v>
      </c>
      <c r="V57" s="45">
        <f t="shared" si="12"/>
        <v>82678</v>
      </c>
    </row>
    <row r="58" spans="1:22" x14ac:dyDescent="0.25">
      <c r="A58" s="60"/>
      <c r="B58" s="38" t="s">
        <v>28</v>
      </c>
      <c r="C58" s="164"/>
      <c r="D58" s="165"/>
      <c r="E58" s="180"/>
      <c r="F58" s="181"/>
      <c r="G58" s="168"/>
      <c r="H58" s="42">
        <v>131</v>
      </c>
      <c r="I58" s="39">
        <f t="shared" si="6"/>
        <v>9.1603053435114504E-2</v>
      </c>
      <c r="J58" s="40">
        <v>12</v>
      </c>
      <c r="K58" s="41">
        <f t="shared" si="7"/>
        <v>96.5</v>
      </c>
      <c r="L58" s="42">
        <v>1158</v>
      </c>
      <c r="M58" s="164"/>
      <c r="N58" s="165"/>
      <c r="O58" s="166"/>
      <c r="P58" s="167"/>
      <c r="Q58" s="168"/>
      <c r="R58" s="42">
        <f t="shared" si="8"/>
        <v>4061</v>
      </c>
      <c r="S58" s="39">
        <f t="shared" si="9"/>
        <v>0.16892391036690471</v>
      </c>
      <c r="T58" s="43">
        <f t="shared" si="10"/>
        <v>686</v>
      </c>
      <c r="U58" s="44">
        <f t="shared" si="11"/>
        <v>104.86297376093295</v>
      </c>
      <c r="V58" s="45">
        <f t="shared" si="12"/>
        <v>71936</v>
      </c>
    </row>
    <row r="59" spans="1:22" x14ac:dyDescent="0.25">
      <c r="A59" s="60"/>
      <c r="B59" s="38" t="s">
        <v>29</v>
      </c>
      <c r="C59" s="164"/>
      <c r="D59" s="165"/>
      <c r="E59" s="180"/>
      <c r="F59" s="181"/>
      <c r="G59" s="168"/>
      <c r="H59" s="42">
        <v>179</v>
      </c>
      <c r="I59" s="39">
        <f t="shared" si="6"/>
        <v>0.39106145251396646</v>
      </c>
      <c r="J59" s="40">
        <v>70</v>
      </c>
      <c r="K59" s="41">
        <f t="shared" si="7"/>
        <v>101.85714285714286</v>
      </c>
      <c r="L59" s="42">
        <v>7130</v>
      </c>
      <c r="M59" s="164"/>
      <c r="N59" s="165"/>
      <c r="O59" s="166"/>
      <c r="P59" s="167"/>
      <c r="Q59" s="168"/>
      <c r="R59" s="42">
        <f t="shared" si="8"/>
        <v>4656</v>
      </c>
      <c r="S59" s="39">
        <f t="shared" si="9"/>
        <v>0.64819587628865982</v>
      </c>
      <c r="T59" s="43">
        <f t="shared" si="10"/>
        <v>3018</v>
      </c>
      <c r="U59" s="44">
        <f t="shared" si="11"/>
        <v>155.18223989396952</v>
      </c>
      <c r="V59" s="45">
        <f t="shared" si="12"/>
        <v>468340</v>
      </c>
    </row>
    <row r="60" spans="1:22" x14ac:dyDescent="0.25">
      <c r="A60" s="60"/>
      <c r="B60" s="38" t="s">
        <v>30</v>
      </c>
      <c r="C60" s="164"/>
      <c r="D60" s="165"/>
      <c r="E60" s="180"/>
      <c r="F60" s="181"/>
      <c r="G60" s="168"/>
      <c r="H60" s="42">
        <v>46</v>
      </c>
      <c r="I60" s="39">
        <f t="shared" si="6"/>
        <v>2.1739130434782608E-2</v>
      </c>
      <c r="J60" s="40">
        <v>1</v>
      </c>
      <c r="K60" s="41">
        <f t="shared" si="7"/>
        <v>126</v>
      </c>
      <c r="L60" s="42">
        <v>126</v>
      </c>
      <c r="M60" s="164"/>
      <c r="N60" s="165"/>
      <c r="O60" s="166"/>
      <c r="P60" s="167"/>
      <c r="Q60" s="168"/>
      <c r="R60" s="42">
        <f t="shared" si="8"/>
        <v>1355</v>
      </c>
      <c r="S60" s="39">
        <f t="shared" si="9"/>
        <v>6.5682656826568264E-2</v>
      </c>
      <c r="T60" s="43">
        <f t="shared" si="10"/>
        <v>89</v>
      </c>
      <c r="U60" s="44">
        <f t="shared" si="11"/>
        <v>219.97752808988764</v>
      </c>
      <c r="V60" s="45">
        <f t="shared" si="12"/>
        <v>19578</v>
      </c>
    </row>
    <row r="61" spans="1:22" x14ac:dyDescent="0.25">
      <c r="A61" s="60"/>
      <c r="B61" s="38" t="s">
        <v>31</v>
      </c>
      <c r="C61" s="164"/>
      <c r="D61" s="165"/>
      <c r="E61" s="180"/>
      <c r="F61" s="181"/>
      <c r="G61" s="168"/>
      <c r="H61" s="42">
        <v>415</v>
      </c>
      <c r="I61" s="39">
        <f t="shared" si="6"/>
        <v>0.14216867469879518</v>
      </c>
      <c r="J61" s="40">
        <v>59</v>
      </c>
      <c r="K61" s="41">
        <f t="shared" si="7"/>
        <v>210.64406779661016</v>
      </c>
      <c r="L61" s="42">
        <v>12428</v>
      </c>
      <c r="M61" s="164"/>
      <c r="N61" s="165"/>
      <c r="O61" s="166"/>
      <c r="P61" s="167"/>
      <c r="Q61" s="168"/>
      <c r="R61" s="42">
        <f t="shared" si="8"/>
        <v>12865</v>
      </c>
      <c r="S61" s="39">
        <f t="shared" si="9"/>
        <v>0.2239409249902837</v>
      </c>
      <c r="T61" s="43">
        <f t="shared" si="10"/>
        <v>2881</v>
      </c>
      <c r="U61" s="44">
        <f t="shared" si="11"/>
        <v>211.56855258590767</v>
      </c>
      <c r="V61" s="45">
        <f t="shared" si="12"/>
        <v>609529</v>
      </c>
    </row>
    <row r="62" spans="1:22" x14ac:dyDescent="0.25">
      <c r="A62" s="60"/>
      <c r="B62" s="38" t="s">
        <v>32</v>
      </c>
      <c r="C62" s="164"/>
      <c r="D62" s="165"/>
      <c r="E62" s="180"/>
      <c r="F62" s="181"/>
      <c r="G62" s="168"/>
      <c r="H62" s="42">
        <v>76</v>
      </c>
      <c r="I62" s="39">
        <f t="shared" si="6"/>
        <v>0.23684210526315788</v>
      </c>
      <c r="J62" s="40">
        <v>18</v>
      </c>
      <c r="K62" s="41">
        <f t="shared" si="7"/>
        <v>86.055555555555557</v>
      </c>
      <c r="L62" s="42">
        <v>1549</v>
      </c>
      <c r="M62" s="164"/>
      <c r="N62" s="165"/>
      <c r="O62" s="166"/>
      <c r="P62" s="167"/>
      <c r="Q62" s="168"/>
      <c r="R62" s="42">
        <f t="shared" si="8"/>
        <v>2183</v>
      </c>
      <c r="S62" s="39">
        <f t="shared" si="9"/>
        <v>0.30187814933577645</v>
      </c>
      <c r="T62" s="43">
        <f t="shared" si="10"/>
        <v>659</v>
      </c>
      <c r="U62" s="44">
        <f t="shared" si="11"/>
        <v>92.295902883156302</v>
      </c>
      <c r="V62" s="45">
        <f t="shared" si="12"/>
        <v>60823</v>
      </c>
    </row>
    <row r="63" spans="1:22" x14ac:dyDescent="0.25">
      <c r="A63" s="60"/>
      <c r="B63" s="38" t="s">
        <v>33</v>
      </c>
      <c r="C63" s="164"/>
      <c r="D63" s="165"/>
      <c r="E63" s="180"/>
      <c r="F63" s="181"/>
      <c r="G63" s="168"/>
      <c r="H63" s="42">
        <v>248</v>
      </c>
      <c r="I63" s="39">
        <f t="shared" si="6"/>
        <v>0.20161290322580644</v>
      </c>
      <c r="J63" s="40">
        <v>50</v>
      </c>
      <c r="K63" s="41">
        <f t="shared" si="7"/>
        <v>142.58000000000001</v>
      </c>
      <c r="L63" s="42">
        <v>7129</v>
      </c>
      <c r="M63" s="164"/>
      <c r="N63" s="165"/>
      <c r="O63" s="166"/>
      <c r="P63" s="167"/>
      <c r="Q63" s="168"/>
      <c r="R63" s="42">
        <f t="shared" si="8"/>
        <v>7688</v>
      </c>
      <c r="S63" s="39">
        <f t="shared" si="9"/>
        <v>0.25377211238293446</v>
      </c>
      <c r="T63" s="43">
        <f t="shared" si="10"/>
        <v>1951</v>
      </c>
      <c r="U63" s="44">
        <f t="shared" si="11"/>
        <v>138.99333675038443</v>
      </c>
      <c r="V63" s="45">
        <f t="shared" si="12"/>
        <v>271176</v>
      </c>
    </row>
    <row r="64" spans="1:22" x14ac:dyDescent="0.25">
      <c r="A64" s="60"/>
      <c r="B64" s="38" t="s">
        <v>34</v>
      </c>
      <c r="C64" s="164"/>
      <c r="D64" s="165"/>
      <c r="E64" s="180"/>
      <c r="F64" s="181"/>
      <c r="G64" s="168"/>
      <c r="H64" s="42">
        <v>157</v>
      </c>
      <c r="I64" s="39">
        <f t="shared" si="6"/>
        <v>0.33121019108280253</v>
      </c>
      <c r="J64" s="40">
        <v>52</v>
      </c>
      <c r="K64" s="41">
        <f t="shared" si="7"/>
        <v>305</v>
      </c>
      <c r="L64" s="42">
        <v>15860</v>
      </c>
      <c r="M64" s="164"/>
      <c r="N64" s="165"/>
      <c r="O64" s="166"/>
      <c r="P64" s="167"/>
      <c r="Q64" s="168"/>
      <c r="R64" s="42">
        <f t="shared" si="8"/>
        <v>4867</v>
      </c>
      <c r="S64" s="39">
        <f t="shared" si="9"/>
        <v>0.51345798232997741</v>
      </c>
      <c r="T64" s="43">
        <f t="shared" si="10"/>
        <v>2499</v>
      </c>
      <c r="U64" s="44">
        <f t="shared" si="11"/>
        <v>311.84873949579833</v>
      </c>
      <c r="V64" s="45">
        <f t="shared" si="12"/>
        <v>779310</v>
      </c>
    </row>
    <row r="65" spans="1:22" x14ac:dyDescent="0.25">
      <c r="A65" s="60"/>
      <c r="B65" s="38" t="s">
        <v>35</v>
      </c>
      <c r="C65" s="164"/>
      <c r="D65" s="165"/>
      <c r="E65" s="180"/>
      <c r="F65" s="181"/>
      <c r="G65" s="168"/>
      <c r="H65" s="42">
        <v>131</v>
      </c>
      <c r="I65" s="39">
        <f t="shared" si="6"/>
        <v>0.19083969465648856</v>
      </c>
      <c r="J65" s="40">
        <v>25</v>
      </c>
      <c r="K65" s="41">
        <f t="shared" si="7"/>
        <v>101.68</v>
      </c>
      <c r="L65" s="42">
        <v>2542</v>
      </c>
      <c r="M65" s="164"/>
      <c r="N65" s="165"/>
      <c r="O65" s="166"/>
      <c r="P65" s="167"/>
      <c r="Q65" s="168"/>
      <c r="R65" s="42">
        <f t="shared" si="8"/>
        <v>4061</v>
      </c>
      <c r="S65" s="39">
        <f t="shared" si="9"/>
        <v>0.28367397192809651</v>
      </c>
      <c r="T65" s="43">
        <f t="shared" si="10"/>
        <v>1152</v>
      </c>
      <c r="U65" s="44">
        <f t="shared" si="11"/>
        <v>106.921875</v>
      </c>
      <c r="V65" s="45">
        <f t="shared" si="12"/>
        <v>123174</v>
      </c>
    </row>
    <row r="66" spans="1:22" x14ac:dyDescent="0.25">
      <c r="A66" s="60"/>
      <c r="B66" s="38" t="s">
        <v>36</v>
      </c>
      <c r="C66" s="164"/>
      <c r="D66" s="165"/>
      <c r="E66" s="180"/>
      <c r="F66" s="181"/>
      <c r="G66" s="168"/>
      <c r="H66" s="42">
        <v>246</v>
      </c>
      <c r="I66" s="39">
        <f t="shared" si="6"/>
        <v>0.28455284552845528</v>
      </c>
      <c r="J66" s="40">
        <v>70</v>
      </c>
      <c r="K66" s="41">
        <f t="shared" si="7"/>
        <v>57</v>
      </c>
      <c r="L66" s="42">
        <v>3990</v>
      </c>
      <c r="M66" s="164"/>
      <c r="N66" s="165"/>
      <c r="O66" s="166"/>
      <c r="P66" s="167"/>
      <c r="Q66" s="168"/>
      <c r="R66" s="42">
        <f t="shared" si="8"/>
        <v>7626</v>
      </c>
      <c r="S66" s="39">
        <f t="shared" si="9"/>
        <v>0.33123524783634933</v>
      </c>
      <c r="T66" s="43">
        <f t="shared" si="10"/>
        <v>2526</v>
      </c>
      <c r="U66" s="44">
        <f t="shared" si="11"/>
        <v>64.532858273950907</v>
      </c>
      <c r="V66" s="45">
        <f t="shared" si="12"/>
        <v>163010</v>
      </c>
    </row>
    <row r="67" spans="1:22" x14ac:dyDescent="0.25">
      <c r="A67" s="60"/>
      <c r="B67" s="38" t="s">
        <v>37</v>
      </c>
      <c r="C67" s="164"/>
      <c r="D67" s="165"/>
      <c r="E67" s="180"/>
      <c r="F67" s="181"/>
      <c r="G67" s="168"/>
      <c r="H67" s="42">
        <v>128</v>
      </c>
      <c r="I67" s="39">
        <f t="shared" si="6"/>
        <v>0.140625</v>
      </c>
      <c r="J67" s="40">
        <v>18</v>
      </c>
      <c r="K67" s="41">
        <f>(L67/J67)</f>
        <v>125.55555555555556</v>
      </c>
      <c r="L67" s="42">
        <v>2260</v>
      </c>
      <c r="M67" s="164"/>
      <c r="N67" s="165"/>
      <c r="O67" s="166"/>
      <c r="P67" s="167"/>
      <c r="Q67" s="168"/>
      <c r="R67" s="42">
        <f t="shared" si="8"/>
        <v>3968</v>
      </c>
      <c r="S67" s="39">
        <f t="shared" si="9"/>
        <v>0.24420362903225806</v>
      </c>
      <c r="T67" s="43">
        <f t="shared" si="10"/>
        <v>969</v>
      </c>
      <c r="U67" s="44">
        <f t="shared" si="11"/>
        <v>123.89473684210526</v>
      </c>
      <c r="V67" s="45">
        <f t="shared" si="12"/>
        <v>120054</v>
      </c>
    </row>
    <row r="68" spans="1:22" ht="15.75" thickBot="1" x14ac:dyDescent="0.3">
      <c r="A68" s="87"/>
      <c r="B68" s="88" t="s">
        <v>38</v>
      </c>
      <c r="C68" s="194"/>
      <c r="D68" s="195"/>
      <c r="E68" s="196"/>
      <c r="F68" s="197"/>
      <c r="G68" s="198"/>
      <c r="H68" s="92">
        <v>231</v>
      </c>
      <c r="I68" s="89">
        <f t="shared" si="6"/>
        <v>0.12554112554112554</v>
      </c>
      <c r="J68" s="90">
        <v>29</v>
      </c>
      <c r="K68" s="91">
        <f>(L68/J68)</f>
        <v>134</v>
      </c>
      <c r="L68" s="92">
        <v>3886</v>
      </c>
      <c r="M68" s="194"/>
      <c r="N68" s="195"/>
      <c r="O68" s="199"/>
      <c r="P68" s="200"/>
      <c r="Q68" s="198"/>
      <c r="R68" s="92">
        <f t="shared" si="8"/>
        <v>6930</v>
      </c>
      <c r="S68" s="89">
        <f t="shared" si="9"/>
        <v>0.28600288600288598</v>
      </c>
      <c r="T68" s="93">
        <f t="shared" si="10"/>
        <v>1982</v>
      </c>
      <c r="U68" s="94">
        <f t="shared" si="11"/>
        <v>143.94500504540869</v>
      </c>
      <c r="V68" s="95">
        <f t="shared" si="12"/>
        <v>285299</v>
      </c>
    </row>
    <row r="69" spans="1:22" ht="16.5" thickTop="1" thickBot="1" x14ac:dyDescent="0.3">
      <c r="A69" s="61"/>
      <c r="B69" s="62" t="s">
        <v>39</v>
      </c>
      <c r="C69" s="63">
        <v>240</v>
      </c>
      <c r="D69" s="64">
        <f>(E69/C69)</f>
        <v>0.34583333333333333</v>
      </c>
      <c r="E69" s="65">
        <v>83</v>
      </c>
      <c r="F69" s="66">
        <f>(G69/E69)</f>
        <v>184.42168674698794</v>
      </c>
      <c r="G69" s="67">
        <v>15307</v>
      </c>
      <c r="H69" s="169"/>
      <c r="I69" s="170"/>
      <c r="J69" s="171"/>
      <c r="K69" s="172"/>
      <c r="L69" s="169"/>
      <c r="M69" s="173"/>
      <c r="N69" s="170"/>
      <c r="O69" s="174"/>
      <c r="P69" s="175"/>
      <c r="Q69" s="176"/>
      <c r="R69" s="68">
        <f>SUM(R28,C69)</f>
        <v>7440</v>
      </c>
      <c r="S69" s="64">
        <f t="shared" si="9"/>
        <v>0.35685483870967744</v>
      </c>
      <c r="T69" s="69">
        <f>SUM(T28,E69)</f>
        <v>2655</v>
      </c>
      <c r="U69" s="70">
        <f t="shared" si="11"/>
        <v>217.28474576271188</v>
      </c>
      <c r="V69" s="71">
        <f>SUM(V28,G69)</f>
        <v>576891</v>
      </c>
    </row>
    <row r="70" spans="1:22" ht="15.75" thickTop="1" x14ac:dyDescent="0.25">
      <c r="A70" s="72"/>
      <c r="B70" s="73" t="s">
        <v>40</v>
      </c>
      <c r="C70" s="159"/>
      <c r="D70" s="160"/>
      <c r="E70" s="177"/>
      <c r="F70" s="178"/>
      <c r="G70" s="163"/>
      <c r="H70" s="179"/>
      <c r="I70" s="160"/>
      <c r="J70" s="177"/>
      <c r="K70" s="178"/>
      <c r="L70" s="179"/>
      <c r="M70" s="19">
        <v>195</v>
      </c>
      <c r="N70" s="20">
        <f t="shared" ref="N70:N76" si="13">(O70/M70)</f>
        <v>0.25641025641025639</v>
      </c>
      <c r="O70" s="21">
        <v>50</v>
      </c>
      <c r="P70" s="22">
        <f t="shared" ref="P70:P76" si="14">(Q70/O70)</f>
        <v>205.98</v>
      </c>
      <c r="Q70" s="23">
        <v>10299</v>
      </c>
      <c r="R70" s="24">
        <f t="shared" ref="R70:R75" si="15">SUM(R29,M70)</f>
        <v>6045</v>
      </c>
      <c r="S70" s="20">
        <f t="shared" si="9"/>
        <v>0.55732009925558312</v>
      </c>
      <c r="T70" s="21">
        <f t="shared" ref="T70:T75" si="16">SUM(T29,O70)</f>
        <v>3369</v>
      </c>
      <c r="U70" s="22">
        <f t="shared" si="11"/>
        <v>210.00089047195013</v>
      </c>
      <c r="V70" s="25">
        <f t="shared" ref="V70:V75" si="17">SUM(V29,Q70)</f>
        <v>707493</v>
      </c>
    </row>
    <row r="71" spans="1:22" x14ac:dyDescent="0.25">
      <c r="A71" s="74"/>
      <c r="B71" s="10" t="s">
        <v>41</v>
      </c>
      <c r="C71" s="164"/>
      <c r="D71" s="165"/>
      <c r="E71" s="180"/>
      <c r="F71" s="181"/>
      <c r="G71" s="168"/>
      <c r="H71" s="182"/>
      <c r="I71" s="165"/>
      <c r="J71" s="180"/>
      <c r="K71" s="181"/>
      <c r="L71" s="182"/>
      <c r="M71" s="11">
        <v>326</v>
      </c>
      <c r="N71" s="16">
        <f t="shared" si="13"/>
        <v>0.1196319018404908</v>
      </c>
      <c r="O71" s="12">
        <v>39</v>
      </c>
      <c r="P71" s="17">
        <f t="shared" si="14"/>
        <v>175.82051282051282</v>
      </c>
      <c r="Q71" s="14">
        <v>6857</v>
      </c>
      <c r="R71" s="15">
        <f t="shared" si="15"/>
        <v>10106</v>
      </c>
      <c r="S71" s="16">
        <f t="shared" si="9"/>
        <v>0.26617850781713831</v>
      </c>
      <c r="T71" s="12">
        <f t="shared" si="16"/>
        <v>2690</v>
      </c>
      <c r="U71" s="17">
        <f t="shared" si="11"/>
        <v>176.0449814126394</v>
      </c>
      <c r="V71" s="13">
        <f t="shared" si="17"/>
        <v>473561</v>
      </c>
    </row>
    <row r="72" spans="1:22" ht="15.75" x14ac:dyDescent="0.25">
      <c r="A72" s="75"/>
      <c r="B72" s="76" t="s">
        <v>42</v>
      </c>
      <c r="C72" s="164"/>
      <c r="D72" s="165"/>
      <c r="E72" s="180"/>
      <c r="F72" s="181"/>
      <c r="G72" s="168"/>
      <c r="H72" s="182"/>
      <c r="I72" s="165"/>
      <c r="J72" s="180"/>
      <c r="K72" s="181"/>
      <c r="L72" s="182"/>
      <c r="M72" s="11">
        <v>248</v>
      </c>
      <c r="N72" s="16">
        <f t="shared" si="13"/>
        <v>8.8709677419354843E-2</v>
      </c>
      <c r="O72" s="12">
        <v>22</v>
      </c>
      <c r="P72" s="17">
        <f t="shared" si="14"/>
        <v>143</v>
      </c>
      <c r="Q72" s="14">
        <v>3146</v>
      </c>
      <c r="R72" s="15">
        <f t="shared" si="15"/>
        <v>7688</v>
      </c>
      <c r="S72" s="16">
        <f t="shared" si="9"/>
        <v>0.20863683662851196</v>
      </c>
      <c r="T72" s="12">
        <f t="shared" si="16"/>
        <v>1604</v>
      </c>
      <c r="U72" s="17">
        <f t="shared" si="11"/>
        <v>145.02119700748131</v>
      </c>
      <c r="V72" s="13">
        <f t="shared" si="17"/>
        <v>232614</v>
      </c>
    </row>
    <row r="73" spans="1:22" x14ac:dyDescent="0.25">
      <c r="A73" s="74"/>
      <c r="B73" s="10" t="s">
        <v>43</v>
      </c>
      <c r="C73" s="164"/>
      <c r="D73" s="165"/>
      <c r="E73" s="180"/>
      <c r="F73" s="181"/>
      <c r="G73" s="168"/>
      <c r="H73" s="182"/>
      <c r="I73" s="165"/>
      <c r="J73" s="180"/>
      <c r="K73" s="181"/>
      <c r="L73" s="182"/>
      <c r="M73" s="11">
        <v>90</v>
      </c>
      <c r="N73" s="16">
        <f t="shared" si="13"/>
        <v>0.48888888888888887</v>
      </c>
      <c r="O73" s="12">
        <v>44</v>
      </c>
      <c r="P73" s="17">
        <f t="shared" si="14"/>
        <v>74.522727272727266</v>
      </c>
      <c r="Q73" s="14">
        <v>3279</v>
      </c>
      <c r="R73" s="15">
        <f t="shared" si="15"/>
        <v>2790</v>
      </c>
      <c r="S73" s="16">
        <f t="shared" si="9"/>
        <v>0.65591397849462363</v>
      </c>
      <c r="T73" s="12">
        <f t="shared" si="16"/>
        <v>1830</v>
      </c>
      <c r="U73" s="17">
        <f t="shared" si="11"/>
        <v>80.33005464480874</v>
      </c>
      <c r="V73" s="13">
        <f t="shared" si="17"/>
        <v>147004</v>
      </c>
    </row>
    <row r="74" spans="1:22" x14ac:dyDescent="0.25">
      <c r="A74" s="74"/>
      <c r="B74" s="10" t="s">
        <v>44</v>
      </c>
      <c r="C74" s="164"/>
      <c r="D74" s="165"/>
      <c r="E74" s="180"/>
      <c r="F74" s="181"/>
      <c r="G74" s="168"/>
      <c r="H74" s="182"/>
      <c r="I74" s="165"/>
      <c r="J74" s="180"/>
      <c r="K74" s="181"/>
      <c r="L74" s="182"/>
      <c r="M74" s="11">
        <v>202</v>
      </c>
      <c r="N74" s="16">
        <f t="shared" si="13"/>
        <v>0.29207920792079206</v>
      </c>
      <c r="O74" s="12">
        <v>59</v>
      </c>
      <c r="P74" s="17">
        <f t="shared" si="14"/>
        <v>131.84745762711864</v>
      </c>
      <c r="Q74" s="14">
        <v>7779</v>
      </c>
      <c r="R74" s="15">
        <f t="shared" si="15"/>
        <v>6262</v>
      </c>
      <c r="S74" s="16">
        <f t="shared" si="9"/>
        <v>0.415202810603641</v>
      </c>
      <c r="T74" s="12">
        <f t="shared" si="16"/>
        <v>2600</v>
      </c>
      <c r="U74" s="17">
        <f t="shared" si="11"/>
        <v>141.81615384615384</v>
      </c>
      <c r="V74" s="13">
        <f t="shared" si="17"/>
        <v>368722</v>
      </c>
    </row>
    <row r="75" spans="1:22" ht="15.75" thickBot="1" x14ac:dyDescent="0.3">
      <c r="A75" s="77"/>
      <c r="B75" s="78" t="s">
        <v>45</v>
      </c>
      <c r="C75" s="183"/>
      <c r="D75" s="184"/>
      <c r="E75" s="185"/>
      <c r="F75" s="186"/>
      <c r="G75" s="187"/>
      <c r="H75" s="188"/>
      <c r="I75" s="184"/>
      <c r="J75" s="185"/>
      <c r="K75" s="186"/>
      <c r="L75" s="188"/>
      <c r="M75" s="79">
        <v>43</v>
      </c>
      <c r="N75" s="80">
        <f t="shared" si="13"/>
        <v>0.90697674418604646</v>
      </c>
      <c r="O75" s="83">
        <v>39</v>
      </c>
      <c r="P75" s="84">
        <f t="shared" si="14"/>
        <v>148.69230769230768</v>
      </c>
      <c r="Q75" s="81">
        <v>5799</v>
      </c>
      <c r="R75" s="82">
        <f t="shared" si="15"/>
        <v>1333</v>
      </c>
      <c r="S75" s="80">
        <f t="shared" si="9"/>
        <v>0.60390097524381092</v>
      </c>
      <c r="T75" s="83">
        <f t="shared" si="16"/>
        <v>805</v>
      </c>
      <c r="U75" s="84">
        <f t="shared" si="11"/>
        <v>167.79254658385094</v>
      </c>
      <c r="V75" s="85">
        <f t="shared" si="17"/>
        <v>135073</v>
      </c>
    </row>
    <row r="76" spans="1:22" ht="16.5" thickBot="1" x14ac:dyDescent="0.3">
      <c r="A76" s="213" t="s">
        <v>46</v>
      </c>
      <c r="B76" s="214"/>
      <c r="C76" s="102">
        <f>SUM(C46:C75)</f>
        <v>240</v>
      </c>
      <c r="D76" s="103">
        <f>(E76/C76)</f>
        <v>0.34583333333333333</v>
      </c>
      <c r="E76" s="104">
        <f>SUM(E46:E75)</f>
        <v>83</v>
      </c>
      <c r="F76" s="105">
        <f>(G76/E76)</f>
        <v>184.42168674698794</v>
      </c>
      <c r="G76" s="106">
        <f>SUM(G46:G75)</f>
        <v>15307</v>
      </c>
      <c r="H76" s="102">
        <f>SUM(H46:H75)</f>
        <v>5138</v>
      </c>
      <c r="I76" s="103">
        <f>(J76/H76)</f>
        <v>0.16582327753989878</v>
      </c>
      <c r="J76" s="104">
        <f>SUM(J46:J75)</f>
        <v>852</v>
      </c>
      <c r="K76" s="105">
        <f t="shared" si="7"/>
        <v>192.58333333333334</v>
      </c>
      <c r="L76" s="107">
        <f>SUM(L46:L75)</f>
        <v>164081</v>
      </c>
      <c r="M76" s="102">
        <f>SUM(M46:M75)</f>
        <v>1104</v>
      </c>
      <c r="N76" s="103">
        <f t="shared" si="13"/>
        <v>0.22916666666666666</v>
      </c>
      <c r="O76" s="108">
        <f>SUM(O46:O75)</f>
        <v>253</v>
      </c>
      <c r="P76" s="109">
        <f t="shared" si="14"/>
        <v>146.87351778656125</v>
      </c>
      <c r="Q76" s="106">
        <f>SUM(Q46:Q75)</f>
        <v>37159</v>
      </c>
      <c r="R76" s="133">
        <f>SUM(R46:R75)</f>
        <v>199574</v>
      </c>
      <c r="S76" s="134">
        <f t="shared" si="9"/>
        <v>0.30169761592191369</v>
      </c>
      <c r="T76" s="135">
        <f>SUM(T46:T75)</f>
        <v>60211</v>
      </c>
      <c r="U76" s="136">
        <f t="shared" si="11"/>
        <v>193.23127003371476</v>
      </c>
      <c r="V76" s="137">
        <f>SUM(V46:V75)</f>
        <v>11634648</v>
      </c>
    </row>
    <row r="77" spans="1:22" ht="16.5" thickBot="1" x14ac:dyDescent="0.3">
      <c r="A77" s="143" t="s">
        <v>53</v>
      </c>
      <c r="B77" s="2"/>
      <c r="C77" s="4"/>
      <c r="D77" s="4"/>
      <c r="E77" s="4"/>
      <c r="F77" s="4"/>
      <c r="G77" s="4"/>
      <c r="H77" s="4"/>
      <c r="I77" s="8"/>
      <c r="J77" s="4"/>
      <c r="K77" s="9"/>
      <c r="L77" s="4"/>
      <c r="M77" s="4"/>
      <c r="N77" s="4"/>
      <c r="O77" s="4"/>
      <c r="P77" s="202" t="s">
        <v>56</v>
      </c>
      <c r="Q77" s="201"/>
      <c r="R77" s="2"/>
      <c r="S77" s="4"/>
      <c r="T77" s="4"/>
      <c r="U77" s="4"/>
      <c r="V77" s="4"/>
    </row>
    <row r="78" spans="1:22" ht="16.5" thickBot="1" x14ac:dyDescent="0.3">
      <c r="A78" s="215"/>
      <c r="B78" s="210"/>
      <c r="C78" s="111" t="s">
        <v>16</v>
      </c>
      <c r="D78" s="111" t="s">
        <v>49</v>
      </c>
      <c r="E78" s="112" t="s">
        <v>48</v>
      </c>
      <c r="F78" s="113" t="s">
        <v>47</v>
      </c>
      <c r="G78" s="112" t="s">
        <v>4</v>
      </c>
      <c r="H78" s="4"/>
      <c r="I78" s="4"/>
      <c r="J78" s="4"/>
      <c r="K78" s="4"/>
      <c r="L78" s="4"/>
      <c r="M78" s="4"/>
      <c r="N78" s="4"/>
      <c r="O78" s="4"/>
      <c r="P78" s="216"/>
      <c r="Q78" s="217"/>
      <c r="R78" s="113" t="s">
        <v>16</v>
      </c>
      <c r="S78" s="111" t="s">
        <v>49</v>
      </c>
      <c r="T78" s="112" t="s">
        <v>48</v>
      </c>
      <c r="U78" s="113" t="s">
        <v>54</v>
      </c>
      <c r="V78" s="113" t="s">
        <v>4</v>
      </c>
    </row>
    <row r="79" spans="1:22" x14ac:dyDescent="0.25">
      <c r="A79" s="218" t="s">
        <v>50</v>
      </c>
      <c r="B79" s="219"/>
      <c r="C79" s="122">
        <f>(C76)</f>
        <v>240</v>
      </c>
      <c r="D79" s="123">
        <f>(E76)</f>
        <v>83</v>
      </c>
      <c r="E79" s="124">
        <f>(D76)</f>
        <v>0.34583333333333333</v>
      </c>
      <c r="F79" s="125">
        <f>(F76)</f>
        <v>184.42168674698794</v>
      </c>
      <c r="G79" s="126">
        <f>(G76)</f>
        <v>15307</v>
      </c>
      <c r="H79" s="4"/>
      <c r="I79" s="4"/>
      <c r="J79" s="4"/>
      <c r="K79" s="4"/>
      <c r="L79" s="4"/>
      <c r="M79" s="4"/>
      <c r="N79" s="4"/>
      <c r="O79" s="5"/>
      <c r="P79" s="220" t="s">
        <v>57</v>
      </c>
      <c r="Q79" s="219"/>
      <c r="R79" s="27">
        <f t="shared" ref="R79:S81" si="18">SUM(R38,C79)</f>
        <v>7440</v>
      </c>
      <c r="S79" s="26">
        <f t="shared" si="18"/>
        <v>2036</v>
      </c>
      <c r="T79" s="138">
        <f>(S79/R79)</f>
        <v>0.27365591397849465</v>
      </c>
      <c r="U79" s="86">
        <f>(V79/S79)</f>
        <v>283.34528487229863</v>
      </c>
      <c r="V79" s="27">
        <f>SUM(V38,G79)</f>
        <v>576891</v>
      </c>
    </row>
    <row r="80" spans="1:22" x14ac:dyDescent="0.25">
      <c r="A80" s="203" t="s">
        <v>51</v>
      </c>
      <c r="B80" s="204"/>
      <c r="C80" s="96">
        <f>(H76)</f>
        <v>5138</v>
      </c>
      <c r="D80" s="43">
        <f>(J76)</f>
        <v>852</v>
      </c>
      <c r="E80" s="127">
        <f>(I76)</f>
        <v>0.16582327753989878</v>
      </c>
      <c r="F80" s="128">
        <f>(K76)</f>
        <v>192.58333333333334</v>
      </c>
      <c r="G80" s="40">
        <f>(L76)</f>
        <v>164081</v>
      </c>
      <c r="H80" s="4"/>
      <c r="I80" s="4"/>
      <c r="J80" s="4"/>
      <c r="K80" s="4"/>
      <c r="L80" s="4"/>
      <c r="M80" s="4"/>
      <c r="N80" s="4"/>
      <c r="O80" s="5"/>
      <c r="P80" s="205" t="s">
        <v>51</v>
      </c>
      <c r="Q80" s="204"/>
      <c r="R80" s="45">
        <f t="shared" si="18"/>
        <v>157910</v>
      </c>
      <c r="S80" s="43">
        <f t="shared" si="18"/>
        <v>42705</v>
      </c>
      <c r="T80" s="127">
        <f>(S80/R80)</f>
        <v>0.2704388575771009</v>
      </c>
      <c r="U80" s="41">
        <f>(V80/S80)</f>
        <v>210.5910314951411</v>
      </c>
      <c r="V80" s="45">
        <f>SUM(V39,G80)</f>
        <v>8993290</v>
      </c>
    </row>
    <row r="81" spans="1:22" ht="15.75" thickBot="1" x14ac:dyDescent="0.3">
      <c r="A81" s="206" t="s">
        <v>52</v>
      </c>
      <c r="B81" s="207"/>
      <c r="C81" s="129">
        <f>(M76)</f>
        <v>1104</v>
      </c>
      <c r="D81" s="130">
        <f>(O76)</f>
        <v>253</v>
      </c>
      <c r="E81" s="131">
        <f>(N76)</f>
        <v>0.22916666666666666</v>
      </c>
      <c r="F81" s="132">
        <f>(P76)</f>
        <v>146.87351778656125</v>
      </c>
      <c r="G81" s="129">
        <f>(Q76)</f>
        <v>37159</v>
      </c>
      <c r="H81" s="4"/>
      <c r="I81" s="4"/>
      <c r="J81" s="4"/>
      <c r="K81" s="4"/>
      <c r="L81" s="4"/>
      <c r="M81" s="4"/>
      <c r="N81" s="4"/>
      <c r="O81" s="5"/>
      <c r="P81" s="208" t="s">
        <v>52</v>
      </c>
      <c r="Q81" s="207"/>
      <c r="R81" s="139">
        <f t="shared" si="18"/>
        <v>34224</v>
      </c>
      <c r="S81" s="140">
        <f t="shared" si="18"/>
        <v>14704</v>
      </c>
      <c r="T81" s="141">
        <f>(S81/R81)</f>
        <v>0.42964001870032725</v>
      </c>
      <c r="U81" s="142">
        <f>(V81/S81)</f>
        <v>140.40172742110991</v>
      </c>
      <c r="V81" s="139">
        <f>SUM(V40,G81)</f>
        <v>2064467</v>
      </c>
    </row>
    <row r="82" spans="1:22" ht="16.5" thickBot="1" x14ac:dyDescent="0.3">
      <c r="A82" s="209" t="s">
        <v>46</v>
      </c>
      <c r="B82" s="210"/>
      <c r="C82" s="108">
        <f>SUM(C79:C81)</f>
        <v>6482</v>
      </c>
      <c r="D82" s="108">
        <f>SUM(D79:D81)</f>
        <v>1188</v>
      </c>
      <c r="E82" s="114">
        <f>(D82/C82)</f>
        <v>0.18327676643011417</v>
      </c>
      <c r="F82" s="115">
        <f>(G82/D82)</f>
        <v>182.27861952861952</v>
      </c>
      <c r="G82" s="104">
        <f>SUM(G79:G81)</f>
        <v>216547</v>
      </c>
      <c r="H82" s="4"/>
      <c r="I82" s="4"/>
      <c r="J82" s="4"/>
      <c r="K82" s="4"/>
      <c r="L82" s="4"/>
      <c r="M82" s="4"/>
      <c r="N82" s="4"/>
      <c r="O82" s="5"/>
      <c r="P82" s="211" t="s">
        <v>55</v>
      </c>
      <c r="Q82" s="212"/>
      <c r="R82" s="110">
        <f>SUM(R79:R81)</f>
        <v>199574</v>
      </c>
      <c r="S82" s="108">
        <f>SUM(S79:S81)</f>
        <v>59445</v>
      </c>
      <c r="T82" s="114">
        <f>(S82/R82)</f>
        <v>0.29785944060849612</v>
      </c>
      <c r="U82" s="105">
        <f>(V82/S82)</f>
        <v>195.72122129699721</v>
      </c>
      <c r="V82" s="110">
        <f>SUM(V79:V81)</f>
        <v>11634648</v>
      </c>
    </row>
    <row r="83" spans="1:22" x14ac:dyDescent="0.25">
      <c r="A83" s="4"/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x14ac:dyDescent="0.25">
      <c r="A84" s="4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x14ac:dyDescent="0.25">
      <c r="A85" s="57"/>
      <c r="B85" s="6" t="s">
        <v>59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x14ac:dyDescent="0.25">
      <c r="A86" s="46"/>
      <c r="B86" s="6" t="s">
        <v>60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x14ac:dyDescent="0.25">
      <c r="A87" s="4"/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x14ac:dyDescent="0.25">
      <c r="A88" s="4"/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x14ac:dyDescent="0.25">
      <c r="A89" s="4"/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x14ac:dyDescent="0.25">
      <c r="A90" s="4"/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x14ac:dyDescent="0.25">
      <c r="A91" s="4"/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x14ac:dyDescent="0.25">
      <c r="A92" s="4"/>
      <c r="B92" s="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x14ac:dyDescent="0.25">
      <c r="A93" s="4"/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x14ac:dyDescent="0.25">
      <c r="A94" s="4"/>
      <c r="B94" s="6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x14ac:dyDescent="0.25">
      <c r="A95" s="4"/>
      <c r="B95" s="6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x14ac:dyDescent="0.25">
      <c r="A96" s="4"/>
      <c r="B96" s="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x14ac:dyDescent="0.25">
      <c r="A97" s="4"/>
      <c r="B97" s="6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x14ac:dyDescent="0.25">
      <c r="A98" s="4"/>
      <c r="B98" s="6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x14ac:dyDescent="0.25">
      <c r="A99" s="4"/>
      <c r="B99" s="6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x14ac:dyDescent="0.25">
      <c r="A100" s="4"/>
      <c r="B100" s="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x14ac:dyDescent="0.25">
      <c r="A101" s="4"/>
      <c r="B101" s="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x14ac:dyDescent="0.25">
      <c r="A102" s="4"/>
      <c r="B102" s="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x14ac:dyDescent="0.25">
      <c r="A103" s="4"/>
      <c r="B103" s="6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x14ac:dyDescent="0.25">
      <c r="A104" s="4"/>
      <c r="B104" s="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x14ac:dyDescent="0.25">
      <c r="A105" s="4"/>
      <c r="B105" s="6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x14ac:dyDescent="0.25">
      <c r="A106" s="4"/>
      <c r="B106" s="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x14ac:dyDescent="0.25">
      <c r="A107" s="4"/>
      <c r="B107" s="6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x14ac:dyDescent="0.25">
      <c r="A108" s="4"/>
      <c r="B108" s="6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x14ac:dyDescent="0.25">
      <c r="A109" s="4"/>
      <c r="B109" s="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x14ac:dyDescent="0.25">
      <c r="A110" s="4"/>
      <c r="B110" s="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x14ac:dyDescent="0.25">
      <c r="A111" s="4"/>
      <c r="B111" s="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x14ac:dyDescent="0.25">
      <c r="A112" s="4"/>
      <c r="B112" s="6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x14ac:dyDescent="0.25">
      <c r="A113" s="4"/>
      <c r="B113" s="6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x14ac:dyDescent="0.25">
      <c r="A114" s="4"/>
      <c r="B114" s="6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x14ac:dyDescent="0.25">
      <c r="A115" s="4"/>
      <c r="B115" s="6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x14ac:dyDescent="0.25">
      <c r="A116" s="4"/>
      <c r="B116" s="6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x14ac:dyDescent="0.25">
      <c r="A117" s="4"/>
      <c r="B117" s="6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x14ac:dyDescent="0.25">
      <c r="A118" s="4"/>
      <c r="B118" s="6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x14ac:dyDescent="0.25">
      <c r="A119" s="4"/>
      <c r="B119" s="6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x14ac:dyDescent="0.25">
      <c r="A120" s="4"/>
      <c r="B120" s="6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x14ac:dyDescent="0.25">
      <c r="A121" s="4"/>
      <c r="B121" s="6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x14ac:dyDescent="0.25">
      <c r="A122" s="4"/>
      <c r="B122" s="6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x14ac:dyDescent="0.25">
      <c r="A123" s="4"/>
      <c r="B123" s="6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x14ac:dyDescent="0.25">
      <c r="A124" s="4"/>
      <c r="B124" s="6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x14ac:dyDescent="0.25">
      <c r="A125" s="4"/>
      <c r="B125" s="6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x14ac:dyDescent="0.25">
      <c r="A126" s="4"/>
      <c r="B126" s="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x14ac:dyDescent="0.25">
      <c r="A127" s="4"/>
      <c r="B127" s="6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x14ac:dyDescent="0.25">
      <c r="A128" s="4"/>
      <c r="B128" s="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x14ac:dyDescent="0.25">
      <c r="A129" s="4"/>
      <c r="B129" s="6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x14ac:dyDescent="0.25">
      <c r="A130" s="4"/>
      <c r="B130" s="6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x14ac:dyDescent="0.25">
      <c r="A131" s="4"/>
      <c r="B131" s="6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x14ac:dyDescent="0.25">
      <c r="A132" s="4"/>
      <c r="B132" s="6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x14ac:dyDescent="0.25">
      <c r="A133" s="4"/>
      <c r="B133" s="6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x14ac:dyDescent="0.25">
      <c r="A134" s="4"/>
      <c r="B134" s="6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x14ac:dyDescent="0.25">
      <c r="A135" s="4"/>
      <c r="B135" s="6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x14ac:dyDescent="0.25">
      <c r="A136" s="4"/>
      <c r="B136" s="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x14ac:dyDescent="0.25">
      <c r="A137" s="4"/>
      <c r="B137" s="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x14ac:dyDescent="0.25">
      <c r="A138" s="4"/>
      <c r="B138" s="6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x14ac:dyDescent="0.25">
      <c r="A139" s="4"/>
      <c r="B139" s="6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x14ac:dyDescent="0.25">
      <c r="A140" s="4"/>
      <c r="B140" s="6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x14ac:dyDescent="0.25">
      <c r="A141" s="4"/>
      <c r="B141" s="6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x14ac:dyDescent="0.25">
      <c r="A142" s="4"/>
      <c r="B142" s="6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x14ac:dyDescent="0.25">
      <c r="A143" s="4"/>
      <c r="B143" s="6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x14ac:dyDescent="0.25">
      <c r="A144" s="4"/>
      <c r="B144" s="6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x14ac:dyDescent="0.25">
      <c r="A145" s="4"/>
      <c r="B145" s="6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x14ac:dyDescent="0.25">
      <c r="A146" s="4"/>
      <c r="B146" s="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x14ac:dyDescent="0.25">
      <c r="A147" s="4"/>
      <c r="B147" s="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x14ac:dyDescent="0.25">
      <c r="A148" s="4"/>
      <c r="B148" s="6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x14ac:dyDescent="0.25">
      <c r="A149" s="4"/>
      <c r="B149" s="6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x14ac:dyDescent="0.25">
      <c r="A150" s="4"/>
      <c r="B150" s="6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x14ac:dyDescent="0.25">
      <c r="A151" s="4"/>
      <c r="B151" s="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x14ac:dyDescent="0.25">
      <c r="A152" s="4"/>
      <c r="B152" s="6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x14ac:dyDescent="0.25">
      <c r="A153" s="4"/>
      <c r="B153" s="6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x14ac:dyDescent="0.25">
      <c r="A154" s="4"/>
      <c r="B154" s="6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x14ac:dyDescent="0.25">
      <c r="A155" s="4"/>
      <c r="B155" s="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x14ac:dyDescent="0.25">
      <c r="A156" s="4"/>
      <c r="B156" s="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x14ac:dyDescent="0.25">
      <c r="A157" s="4"/>
      <c r="B157" s="6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x14ac:dyDescent="0.25">
      <c r="A158" s="4"/>
      <c r="B158" s="6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x14ac:dyDescent="0.25">
      <c r="A159" s="4"/>
      <c r="B159" s="6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x14ac:dyDescent="0.25">
      <c r="A160" s="4"/>
      <c r="B160" s="6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x14ac:dyDescent="0.25">
      <c r="A161" s="4"/>
      <c r="B161" s="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x14ac:dyDescent="0.25">
      <c r="A162" s="4"/>
      <c r="B162" s="6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x14ac:dyDescent="0.25">
      <c r="A163" s="4"/>
      <c r="B163" s="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x14ac:dyDescent="0.25">
      <c r="A164" s="4"/>
      <c r="B164" s="6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x14ac:dyDescent="0.25">
      <c r="A165" s="4"/>
      <c r="B165" s="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x14ac:dyDescent="0.25">
      <c r="A166" s="4"/>
      <c r="B166" s="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x14ac:dyDescent="0.25">
      <c r="A167" s="4"/>
      <c r="B167" s="6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x14ac:dyDescent="0.25">
      <c r="A168" s="4"/>
      <c r="B168" s="6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x14ac:dyDescent="0.25">
      <c r="A169" s="4"/>
      <c r="B169" s="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x14ac:dyDescent="0.25">
      <c r="A170" s="4"/>
      <c r="B170" s="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x14ac:dyDescent="0.25">
      <c r="A171" s="4"/>
      <c r="B171" s="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x14ac:dyDescent="0.25">
      <c r="A172" s="4"/>
      <c r="B172" s="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x14ac:dyDescent="0.25">
      <c r="A173" s="4"/>
      <c r="B173" s="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x14ac:dyDescent="0.25">
      <c r="A174" s="4"/>
      <c r="B174" s="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x14ac:dyDescent="0.25">
      <c r="A175" s="4"/>
      <c r="B175" s="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x14ac:dyDescent="0.25">
      <c r="A176" s="4"/>
      <c r="B176" s="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x14ac:dyDescent="0.25">
      <c r="A177" s="4"/>
      <c r="B177" s="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x14ac:dyDescent="0.25">
      <c r="A178" s="4"/>
      <c r="B178" s="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x14ac:dyDescent="0.25">
      <c r="A179" s="4"/>
      <c r="B179" s="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x14ac:dyDescent="0.25">
      <c r="A180" s="4"/>
      <c r="B180" s="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x14ac:dyDescent="0.25">
      <c r="A181" s="4"/>
      <c r="B181" s="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x14ac:dyDescent="0.25">
      <c r="A182" s="4"/>
      <c r="B182" s="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x14ac:dyDescent="0.25">
      <c r="A183" s="4"/>
      <c r="B183" s="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x14ac:dyDescent="0.25">
      <c r="A184" s="4"/>
      <c r="B184" s="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x14ac:dyDescent="0.25">
      <c r="A185" s="4"/>
      <c r="B185" s="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x14ac:dyDescent="0.25">
      <c r="A186" s="4"/>
      <c r="B186" s="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x14ac:dyDescent="0.25">
      <c r="A187" s="4"/>
      <c r="B187" s="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x14ac:dyDescent="0.25">
      <c r="A188" s="4"/>
      <c r="B188" s="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x14ac:dyDescent="0.25">
      <c r="A189" s="4"/>
      <c r="B189" s="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x14ac:dyDescent="0.25">
      <c r="A190" s="4"/>
      <c r="B190" s="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x14ac:dyDescent="0.25">
      <c r="A191" s="4"/>
      <c r="B191" s="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x14ac:dyDescent="0.25">
      <c r="A192" s="4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x14ac:dyDescent="0.25">
      <c r="A193" s="4"/>
      <c r="B193" s="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x14ac:dyDescent="0.25">
      <c r="A194" s="4"/>
      <c r="B194" s="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x14ac:dyDescent="0.25">
      <c r="A195" s="4"/>
      <c r="B195" s="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x14ac:dyDescent="0.25">
      <c r="A196" s="4"/>
      <c r="B196" s="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x14ac:dyDescent="0.25">
      <c r="A197" s="4"/>
      <c r="B197" s="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x14ac:dyDescent="0.25">
      <c r="A198" s="4"/>
      <c r="B198" s="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x14ac:dyDescent="0.25">
      <c r="A199" s="4"/>
      <c r="B199" s="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x14ac:dyDescent="0.25">
      <c r="A200" s="4"/>
      <c r="B200" s="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x14ac:dyDescent="0.25">
      <c r="A201" s="4"/>
      <c r="B201" s="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x14ac:dyDescent="0.25">
      <c r="A202" s="4"/>
      <c r="B202" s="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x14ac:dyDescent="0.25">
      <c r="A203" s="4"/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x14ac:dyDescent="0.25">
      <c r="A204" s="4"/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x14ac:dyDescent="0.25">
      <c r="A205" s="4"/>
      <c r="B205" s="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x14ac:dyDescent="0.25">
      <c r="A206" s="4"/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x14ac:dyDescent="0.25">
      <c r="A207" s="4"/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x14ac:dyDescent="0.25">
      <c r="A208" s="4"/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x14ac:dyDescent="0.25">
      <c r="A209" s="4"/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x14ac:dyDescent="0.25">
      <c r="A210" s="4"/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x14ac:dyDescent="0.25">
      <c r="A211" s="4"/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x14ac:dyDescent="0.25">
      <c r="A212" s="4"/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x14ac:dyDescent="0.25">
      <c r="A213" s="4"/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x14ac:dyDescent="0.25">
      <c r="A214" s="4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x14ac:dyDescent="0.25">
      <c r="A215" s="4"/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x14ac:dyDescent="0.25">
      <c r="A216" s="4"/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x14ac:dyDescent="0.25">
      <c r="A217" s="4"/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x14ac:dyDescent="0.25">
      <c r="A218" s="4"/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x14ac:dyDescent="0.25">
      <c r="A219" s="4"/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x14ac:dyDescent="0.25">
      <c r="A220" s="4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x14ac:dyDescent="0.25">
      <c r="A221" s="4"/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x14ac:dyDescent="0.25">
      <c r="A222" s="4"/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x14ac:dyDescent="0.25">
      <c r="A223" s="4"/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x14ac:dyDescent="0.25">
      <c r="A224" s="4"/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x14ac:dyDescent="0.25">
      <c r="A225" s="4"/>
      <c r="B225" s="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x14ac:dyDescent="0.25">
      <c r="A226" s="4"/>
      <c r="B226" s="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x14ac:dyDescent="0.25">
      <c r="A227" s="4"/>
      <c r="B227" s="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x14ac:dyDescent="0.25">
      <c r="A228" s="4"/>
      <c r="B228" s="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x14ac:dyDescent="0.25">
      <c r="A229" s="4"/>
      <c r="B229" s="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x14ac:dyDescent="0.25">
      <c r="A230" s="4"/>
      <c r="B230" s="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x14ac:dyDescent="0.25">
      <c r="A231" s="4"/>
      <c r="B231" s="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x14ac:dyDescent="0.25">
      <c r="A232" s="4"/>
      <c r="B232" s="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x14ac:dyDescent="0.25">
      <c r="A233" s="4"/>
      <c r="B233" s="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x14ac:dyDescent="0.25">
      <c r="A234" s="4"/>
      <c r="B234" s="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x14ac:dyDescent="0.25">
      <c r="A235" s="4"/>
      <c r="B235" s="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x14ac:dyDescent="0.25">
      <c r="A236" s="4"/>
      <c r="B236" s="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x14ac:dyDescent="0.25">
      <c r="A237" s="4"/>
      <c r="B237" s="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x14ac:dyDescent="0.25">
      <c r="A238" s="4"/>
      <c r="B238" s="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x14ac:dyDescent="0.25">
      <c r="A239" s="4"/>
      <c r="B239" s="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x14ac:dyDescent="0.25">
      <c r="A240" s="4"/>
      <c r="B240" s="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x14ac:dyDescent="0.25">
      <c r="A241" s="4"/>
      <c r="B241" s="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x14ac:dyDescent="0.25">
      <c r="A242" s="4"/>
      <c r="B242" s="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x14ac:dyDescent="0.25">
      <c r="A243" s="4"/>
      <c r="B243" s="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x14ac:dyDescent="0.25">
      <c r="A244" s="4"/>
      <c r="B244" s="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x14ac:dyDescent="0.25">
      <c r="A245" s="4"/>
      <c r="B245" s="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x14ac:dyDescent="0.25">
      <c r="A246" s="4"/>
      <c r="B246" s="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x14ac:dyDescent="0.25">
      <c r="A247" s="4"/>
      <c r="B247" s="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x14ac:dyDescent="0.25">
      <c r="A248" s="4"/>
      <c r="B248" s="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x14ac:dyDescent="0.25">
      <c r="A249" s="4"/>
      <c r="B249" s="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x14ac:dyDescent="0.25">
      <c r="A250" s="4"/>
      <c r="B250" s="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x14ac:dyDescent="0.25">
      <c r="A251" s="4"/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x14ac:dyDescent="0.25">
      <c r="A252" s="4"/>
      <c r="B252" s="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x14ac:dyDescent="0.25">
      <c r="A253" s="4"/>
      <c r="B253" s="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x14ac:dyDescent="0.25">
      <c r="A254" s="4"/>
      <c r="B254" s="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x14ac:dyDescent="0.25">
      <c r="A255" s="4"/>
      <c r="B255" s="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x14ac:dyDescent="0.25">
      <c r="A256" s="4"/>
      <c r="B256" s="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x14ac:dyDescent="0.25">
      <c r="A257" s="4"/>
      <c r="B257" s="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x14ac:dyDescent="0.25">
      <c r="A258" s="4"/>
      <c r="B258" s="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x14ac:dyDescent="0.25">
      <c r="A259" s="4"/>
      <c r="B259" s="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x14ac:dyDescent="0.25">
      <c r="A260" s="4"/>
      <c r="B260" s="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x14ac:dyDescent="0.25">
      <c r="A261" s="4"/>
      <c r="B261" s="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x14ac:dyDescent="0.25">
      <c r="A262" s="4"/>
      <c r="B262" s="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x14ac:dyDescent="0.25">
      <c r="A263" s="4"/>
      <c r="B263" s="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x14ac:dyDescent="0.25">
      <c r="A264" s="4"/>
      <c r="B264" s="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</sheetData>
  <mergeCells count="36">
    <mergeCell ref="A40:B40"/>
    <mergeCell ref="A41:B41"/>
    <mergeCell ref="A35:B35"/>
    <mergeCell ref="A37:B37"/>
    <mergeCell ref="A38:B38"/>
    <mergeCell ref="A39:B39"/>
    <mergeCell ref="A2:A4"/>
    <mergeCell ref="R2:V3"/>
    <mergeCell ref="C3:G3"/>
    <mergeCell ref="H3:L3"/>
    <mergeCell ref="M3:Q3"/>
    <mergeCell ref="B2:Q2"/>
    <mergeCell ref="B3:B4"/>
    <mergeCell ref="P37:Q37"/>
    <mergeCell ref="P38:Q38"/>
    <mergeCell ref="P39:Q39"/>
    <mergeCell ref="P40:Q40"/>
    <mergeCell ref="P41:Q41"/>
    <mergeCell ref="A43:A45"/>
    <mergeCell ref="B43:Q43"/>
    <mergeCell ref="R43:V44"/>
    <mergeCell ref="B44:B45"/>
    <mergeCell ref="C44:G44"/>
    <mergeCell ref="H44:L44"/>
    <mergeCell ref="M44:Q44"/>
    <mergeCell ref="A76:B76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</mergeCells>
  <printOptions horizontalCentered="1"/>
  <pageMargins left="0.25" right="0.25" top="0.5" bottom="0.25" header="0.3" footer="0.3"/>
  <pageSetup scale="3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4"/>
  <sheetViews>
    <sheetView view="pageBreakPreview" zoomScale="86" zoomScaleSheetLayoutView="86" workbookViewId="0">
      <selection activeCell="A47" sqref="A47"/>
    </sheetView>
  </sheetViews>
  <sheetFormatPr defaultRowHeight="15" x14ac:dyDescent="0.25"/>
  <cols>
    <col min="1" max="1" width="13.5703125" customWidth="1"/>
    <col min="2" max="2" width="33.7109375" customWidth="1"/>
    <col min="3" max="3" width="16.7109375" customWidth="1"/>
    <col min="4" max="6" width="13.5703125" customWidth="1"/>
    <col min="7" max="8" width="16.7109375" customWidth="1"/>
    <col min="9" max="11" width="13.5703125" customWidth="1"/>
    <col min="12" max="13" width="16.7109375" customWidth="1"/>
    <col min="14" max="14" width="13.5703125" customWidth="1"/>
    <col min="15" max="16" width="13.7109375" customWidth="1"/>
    <col min="17" max="18" width="16.7109375" customWidth="1"/>
    <col min="19" max="21" width="13.5703125" customWidth="1"/>
    <col min="22" max="22" width="16.7109375" customWidth="1"/>
  </cols>
  <sheetData>
    <row r="1" spans="1:22" ht="19.5" thickBot="1" x14ac:dyDescent="0.3">
      <c r="A1" s="3" t="s">
        <v>62</v>
      </c>
      <c r="B1" s="3"/>
    </row>
    <row r="2" spans="1:22" ht="16.5" thickBot="1" x14ac:dyDescent="0.3">
      <c r="A2" s="221" t="s">
        <v>9</v>
      </c>
      <c r="B2" s="215" t="s">
        <v>12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14"/>
      <c r="R2" s="224" t="s">
        <v>10</v>
      </c>
      <c r="S2" s="225"/>
      <c r="T2" s="225"/>
      <c r="U2" s="225"/>
      <c r="V2" s="226"/>
    </row>
    <row r="3" spans="1:22" s="1" customFormat="1" ht="16.5" thickBot="1" x14ac:dyDescent="0.3">
      <c r="A3" s="222"/>
      <c r="B3" s="230" t="s">
        <v>13</v>
      </c>
      <c r="C3" s="232" t="s">
        <v>5</v>
      </c>
      <c r="D3" s="233"/>
      <c r="E3" s="233"/>
      <c r="F3" s="233"/>
      <c r="G3" s="234"/>
      <c r="H3" s="235" t="s">
        <v>8</v>
      </c>
      <c r="I3" s="236"/>
      <c r="J3" s="236"/>
      <c r="K3" s="236"/>
      <c r="L3" s="237"/>
      <c r="M3" s="241" t="s">
        <v>11</v>
      </c>
      <c r="N3" s="242"/>
      <c r="O3" s="242"/>
      <c r="P3" s="242"/>
      <c r="Q3" s="243"/>
      <c r="R3" s="227"/>
      <c r="S3" s="228"/>
      <c r="T3" s="228"/>
      <c r="U3" s="228"/>
      <c r="V3" s="229"/>
    </row>
    <row r="4" spans="1:22" s="1" customFormat="1" ht="16.5" thickBot="1" x14ac:dyDescent="0.3">
      <c r="A4" s="223"/>
      <c r="B4" s="231"/>
      <c r="C4" s="97" t="s">
        <v>0</v>
      </c>
      <c r="D4" s="98" t="s">
        <v>2</v>
      </c>
      <c r="E4" s="98" t="s">
        <v>1</v>
      </c>
      <c r="F4" s="98" t="s">
        <v>3</v>
      </c>
      <c r="G4" s="99" t="s">
        <v>4</v>
      </c>
      <c r="H4" s="100" t="s">
        <v>6</v>
      </c>
      <c r="I4" s="98" t="s">
        <v>2</v>
      </c>
      <c r="J4" s="98" t="s">
        <v>1</v>
      </c>
      <c r="K4" s="98" t="s">
        <v>3</v>
      </c>
      <c r="L4" s="101" t="s">
        <v>7</v>
      </c>
      <c r="M4" s="97" t="s">
        <v>0</v>
      </c>
      <c r="N4" s="98" t="s">
        <v>2</v>
      </c>
      <c r="O4" s="98" t="s">
        <v>1</v>
      </c>
      <c r="P4" s="98" t="s">
        <v>3</v>
      </c>
      <c r="Q4" s="99" t="s">
        <v>4</v>
      </c>
      <c r="R4" s="100" t="s">
        <v>0</v>
      </c>
      <c r="S4" s="98" t="s">
        <v>2</v>
      </c>
      <c r="T4" s="98" t="s">
        <v>1</v>
      </c>
      <c r="U4" s="98" t="s">
        <v>3</v>
      </c>
      <c r="V4" s="98" t="s">
        <v>4</v>
      </c>
    </row>
    <row r="5" spans="1:22" x14ac:dyDescent="0.25">
      <c r="A5" s="59" t="s">
        <v>63</v>
      </c>
      <c r="B5" s="28" t="s">
        <v>15</v>
      </c>
      <c r="C5" s="149"/>
      <c r="D5" s="150"/>
      <c r="E5" s="151"/>
      <c r="F5" s="152"/>
      <c r="G5" s="153"/>
      <c r="H5" s="32"/>
      <c r="I5" s="29"/>
      <c r="J5" s="30"/>
      <c r="K5" s="31"/>
      <c r="L5" s="32"/>
      <c r="M5" s="159"/>
      <c r="N5" s="160"/>
      <c r="O5" s="161"/>
      <c r="P5" s="162"/>
      <c r="Q5" s="163"/>
      <c r="R5" s="35"/>
      <c r="S5" s="33" t="e">
        <f t="shared" ref="S5:S35" si="0">(T5/R5)</f>
        <v>#DIV/0!</v>
      </c>
      <c r="T5" s="34"/>
      <c r="U5" s="36" t="e">
        <f t="shared" ref="U5:U35" si="1">(V5/T5)</f>
        <v>#DIV/0!</v>
      </c>
      <c r="V5" s="37"/>
    </row>
    <row r="6" spans="1:22" x14ac:dyDescent="0.25">
      <c r="A6" s="60"/>
      <c r="B6" s="38" t="s">
        <v>17</v>
      </c>
      <c r="C6" s="154"/>
      <c r="D6" s="155"/>
      <c r="E6" s="156"/>
      <c r="F6" s="157"/>
      <c r="G6" s="158"/>
      <c r="H6" s="42"/>
      <c r="I6" s="39"/>
      <c r="J6" s="40"/>
      <c r="K6" s="41"/>
      <c r="L6" s="42"/>
      <c r="M6" s="164"/>
      <c r="N6" s="165"/>
      <c r="O6" s="166"/>
      <c r="P6" s="167"/>
      <c r="Q6" s="168"/>
      <c r="R6" s="42"/>
      <c r="S6" s="39" t="e">
        <f t="shared" si="0"/>
        <v>#DIV/0!</v>
      </c>
      <c r="T6" s="43"/>
      <c r="U6" s="44" t="e">
        <f t="shared" si="1"/>
        <v>#DIV/0!</v>
      </c>
      <c r="V6" s="45"/>
    </row>
    <row r="7" spans="1:22" x14ac:dyDescent="0.25">
      <c r="A7" s="60"/>
      <c r="B7" s="38" t="s">
        <v>18</v>
      </c>
      <c r="C7" s="154"/>
      <c r="D7" s="155"/>
      <c r="E7" s="156"/>
      <c r="F7" s="157"/>
      <c r="G7" s="158"/>
      <c r="H7" s="42"/>
      <c r="I7" s="39"/>
      <c r="J7" s="40"/>
      <c r="K7" s="41"/>
      <c r="L7" s="42"/>
      <c r="M7" s="164"/>
      <c r="N7" s="165"/>
      <c r="O7" s="166"/>
      <c r="P7" s="167"/>
      <c r="Q7" s="168"/>
      <c r="R7" s="42"/>
      <c r="S7" s="39" t="e">
        <f t="shared" si="0"/>
        <v>#DIV/0!</v>
      </c>
      <c r="T7" s="43"/>
      <c r="U7" s="44" t="e">
        <f t="shared" si="1"/>
        <v>#DIV/0!</v>
      </c>
      <c r="V7" s="45"/>
    </row>
    <row r="8" spans="1:22" x14ac:dyDescent="0.25">
      <c r="A8" s="60"/>
      <c r="B8" s="38" t="s">
        <v>19</v>
      </c>
      <c r="C8" s="154"/>
      <c r="D8" s="155"/>
      <c r="E8" s="156"/>
      <c r="F8" s="157"/>
      <c r="G8" s="158"/>
      <c r="H8" s="42"/>
      <c r="I8" s="39"/>
      <c r="J8" s="40"/>
      <c r="K8" s="41"/>
      <c r="L8" s="42"/>
      <c r="M8" s="164"/>
      <c r="N8" s="165"/>
      <c r="O8" s="166"/>
      <c r="P8" s="167"/>
      <c r="Q8" s="168"/>
      <c r="R8" s="42"/>
      <c r="S8" s="39" t="e">
        <f t="shared" si="0"/>
        <v>#DIV/0!</v>
      </c>
      <c r="T8" s="43"/>
      <c r="U8" s="44" t="e">
        <f t="shared" si="1"/>
        <v>#DIV/0!</v>
      </c>
      <c r="V8" s="45"/>
    </row>
    <row r="9" spans="1:22" x14ac:dyDescent="0.25">
      <c r="A9" s="60"/>
      <c r="B9" s="38" t="s">
        <v>20</v>
      </c>
      <c r="C9" s="154"/>
      <c r="D9" s="155"/>
      <c r="E9" s="156"/>
      <c r="F9" s="157"/>
      <c r="G9" s="158"/>
      <c r="H9" s="42"/>
      <c r="I9" s="39"/>
      <c r="J9" s="40"/>
      <c r="K9" s="41"/>
      <c r="L9" s="42"/>
      <c r="M9" s="164"/>
      <c r="N9" s="165"/>
      <c r="O9" s="166"/>
      <c r="P9" s="167"/>
      <c r="Q9" s="168"/>
      <c r="R9" s="42"/>
      <c r="S9" s="39" t="e">
        <f t="shared" si="0"/>
        <v>#DIV/0!</v>
      </c>
      <c r="T9" s="43"/>
      <c r="U9" s="44" t="e">
        <f t="shared" si="1"/>
        <v>#DIV/0!</v>
      </c>
      <c r="V9" s="45"/>
    </row>
    <row r="10" spans="1:22" x14ac:dyDescent="0.25">
      <c r="A10" s="60"/>
      <c r="B10" s="38" t="s">
        <v>21</v>
      </c>
      <c r="C10" s="154"/>
      <c r="D10" s="155"/>
      <c r="E10" s="156"/>
      <c r="F10" s="157"/>
      <c r="G10" s="158"/>
      <c r="H10" s="42"/>
      <c r="I10" s="39"/>
      <c r="J10" s="40"/>
      <c r="K10" s="41"/>
      <c r="L10" s="42"/>
      <c r="M10" s="164"/>
      <c r="N10" s="165"/>
      <c r="O10" s="166"/>
      <c r="P10" s="167"/>
      <c r="Q10" s="168"/>
      <c r="R10" s="42"/>
      <c r="S10" s="39" t="e">
        <f t="shared" si="0"/>
        <v>#DIV/0!</v>
      </c>
      <c r="T10" s="43"/>
      <c r="U10" s="44" t="e">
        <f t="shared" si="1"/>
        <v>#DIV/0!</v>
      </c>
      <c r="V10" s="45"/>
    </row>
    <row r="11" spans="1:22" x14ac:dyDescent="0.25">
      <c r="A11" s="60"/>
      <c r="B11" s="38" t="s">
        <v>22</v>
      </c>
      <c r="C11" s="154"/>
      <c r="D11" s="155"/>
      <c r="E11" s="156"/>
      <c r="F11" s="157"/>
      <c r="G11" s="158"/>
      <c r="H11" s="42"/>
      <c r="I11" s="39"/>
      <c r="J11" s="40"/>
      <c r="K11" s="41"/>
      <c r="L11" s="42"/>
      <c r="M11" s="164"/>
      <c r="N11" s="165"/>
      <c r="O11" s="166"/>
      <c r="P11" s="167"/>
      <c r="Q11" s="168"/>
      <c r="R11" s="42"/>
      <c r="S11" s="39" t="e">
        <f t="shared" si="0"/>
        <v>#DIV/0!</v>
      </c>
      <c r="T11" s="43"/>
      <c r="U11" s="44" t="e">
        <f t="shared" si="1"/>
        <v>#DIV/0!</v>
      </c>
      <c r="V11" s="45"/>
    </row>
    <row r="12" spans="1:22" x14ac:dyDescent="0.25">
      <c r="A12" s="60"/>
      <c r="B12" s="38" t="s">
        <v>23</v>
      </c>
      <c r="C12" s="154"/>
      <c r="D12" s="155"/>
      <c r="E12" s="156"/>
      <c r="F12" s="157"/>
      <c r="G12" s="158"/>
      <c r="H12" s="42"/>
      <c r="I12" s="39"/>
      <c r="J12" s="40"/>
      <c r="K12" s="41"/>
      <c r="L12" s="42"/>
      <c r="M12" s="164"/>
      <c r="N12" s="165"/>
      <c r="O12" s="166"/>
      <c r="P12" s="167"/>
      <c r="Q12" s="168"/>
      <c r="R12" s="42"/>
      <c r="S12" s="39" t="e">
        <f t="shared" si="0"/>
        <v>#DIV/0!</v>
      </c>
      <c r="T12" s="43"/>
      <c r="U12" s="44" t="e">
        <f t="shared" si="1"/>
        <v>#DIV/0!</v>
      </c>
      <c r="V12" s="45"/>
    </row>
    <row r="13" spans="1:22" x14ac:dyDescent="0.25">
      <c r="A13" s="60"/>
      <c r="B13" s="38" t="s">
        <v>24</v>
      </c>
      <c r="C13" s="154"/>
      <c r="D13" s="155"/>
      <c r="E13" s="156"/>
      <c r="F13" s="157"/>
      <c r="G13" s="158"/>
      <c r="H13" s="42"/>
      <c r="I13" s="39"/>
      <c r="J13" s="40"/>
      <c r="K13" s="41"/>
      <c r="L13" s="42"/>
      <c r="M13" s="164"/>
      <c r="N13" s="165"/>
      <c r="O13" s="166"/>
      <c r="P13" s="167"/>
      <c r="Q13" s="168"/>
      <c r="R13" s="42"/>
      <c r="S13" s="39" t="e">
        <f t="shared" si="0"/>
        <v>#DIV/0!</v>
      </c>
      <c r="T13" s="43"/>
      <c r="U13" s="44" t="e">
        <f t="shared" si="1"/>
        <v>#DIV/0!</v>
      </c>
      <c r="V13" s="45"/>
    </row>
    <row r="14" spans="1:22" x14ac:dyDescent="0.25">
      <c r="A14" s="60"/>
      <c r="B14" s="38" t="s">
        <v>25</v>
      </c>
      <c r="C14" s="154"/>
      <c r="D14" s="155"/>
      <c r="E14" s="156"/>
      <c r="F14" s="157"/>
      <c r="G14" s="158"/>
      <c r="H14" s="42"/>
      <c r="I14" s="39"/>
      <c r="J14" s="40"/>
      <c r="K14" s="41"/>
      <c r="L14" s="42"/>
      <c r="M14" s="164"/>
      <c r="N14" s="165"/>
      <c r="O14" s="166"/>
      <c r="P14" s="167"/>
      <c r="Q14" s="168"/>
      <c r="R14" s="42"/>
      <c r="S14" s="39" t="e">
        <f t="shared" si="0"/>
        <v>#DIV/0!</v>
      </c>
      <c r="T14" s="43"/>
      <c r="U14" s="44" t="e">
        <f t="shared" si="1"/>
        <v>#DIV/0!</v>
      </c>
      <c r="V14" s="45"/>
    </row>
    <row r="15" spans="1:22" x14ac:dyDescent="0.25">
      <c r="A15" s="60"/>
      <c r="B15" s="38" t="s">
        <v>26</v>
      </c>
      <c r="C15" s="154"/>
      <c r="D15" s="155"/>
      <c r="E15" s="156"/>
      <c r="F15" s="157"/>
      <c r="G15" s="158"/>
      <c r="H15" s="42"/>
      <c r="I15" s="39"/>
      <c r="J15" s="40"/>
      <c r="K15" s="41"/>
      <c r="L15" s="42"/>
      <c r="M15" s="164"/>
      <c r="N15" s="165"/>
      <c r="O15" s="166"/>
      <c r="P15" s="167"/>
      <c r="Q15" s="168"/>
      <c r="R15" s="42"/>
      <c r="S15" s="39" t="e">
        <f t="shared" si="0"/>
        <v>#DIV/0!</v>
      </c>
      <c r="T15" s="43"/>
      <c r="U15" s="44" t="e">
        <f t="shared" si="1"/>
        <v>#DIV/0!</v>
      </c>
      <c r="V15" s="45"/>
    </row>
    <row r="16" spans="1:22" x14ac:dyDescent="0.25">
      <c r="A16" s="60"/>
      <c r="B16" s="38" t="s">
        <v>27</v>
      </c>
      <c r="C16" s="154"/>
      <c r="D16" s="155"/>
      <c r="E16" s="156"/>
      <c r="F16" s="157"/>
      <c r="G16" s="158"/>
      <c r="H16" s="42"/>
      <c r="I16" s="39"/>
      <c r="J16" s="40"/>
      <c r="K16" s="41"/>
      <c r="L16" s="42"/>
      <c r="M16" s="164"/>
      <c r="N16" s="165"/>
      <c r="O16" s="166"/>
      <c r="P16" s="167"/>
      <c r="Q16" s="168"/>
      <c r="R16" s="42"/>
      <c r="S16" s="39" t="e">
        <f t="shared" si="0"/>
        <v>#DIV/0!</v>
      </c>
      <c r="T16" s="43"/>
      <c r="U16" s="44" t="e">
        <f t="shared" si="1"/>
        <v>#DIV/0!</v>
      </c>
      <c r="V16" s="45"/>
    </row>
    <row r="17" spans="1:22" x14ac:dyDescent="0.25">
      <c r="A17" s="60"/>
      <c r="B17" s="38" t="s">
        <v>28</v>
      </c>
      <c r="C17" s="154"/>
      <c r="D17" s="155"/>
      <c r="E17" s="156"/>
      <c r="F17" s="157"/>
      <c r="G17" s="158"/>
      <c r="H17" s="42"/>
      <c r="I17" s="39"/>
      <c r="J17" s="40"/>
      <c r="K17" s="41"/>
      <c r="L17" s="42"/>
      <c r="M17" s="164"/>
      <c r="N17" s="165"/>
      <c r="O17" s="166"/>
      <c r="P17" s="167"/>
      <c r="Q17" s="168"/>
      <c r="R17" s="42"/>
      <c r="S17" s="39" t="e">
        <f t="shared" si="0"/>
        <v>#DIV/0!</v>
      </c>
      <c r="T17" s="43"/>
      <c r="U17" s="44" t="e">
        <f t="shared" si="1"/>
        <v>#DIV/0!</v>
      </c>
      <c r="V17" s="45"/>
    </row>
    <row r="18" spans="1:22" x14ac:dyDescent="0.25">
      <c r="A18" s="60"/>
      <c r="B18" s="38" t="s">
        <v>29</v>
      </c>
      <c r="C18" s="154"/>
      <c r="D18" s="155"/>
      <c r="E18" s="156"/>
      <c r="F18" s="157"/>
      <c r="G18" s="158"/>
      <c r="H18" s="42"/>
      <c r="I18" s="39"/>
      <c r="J18" s="40"/>
      <c r="K18" s="41"/>
      <c r="L18" s="42"/>
      <c r="M18" s="164"/>
      <c r="N18" s="165"/>
      <c r="O18" s="166"/>
      <c r="P18" s="167"/>
      <c r="Q18" s="168"/>
      <c r="R18" s="42"/>
      <c r="S18" s="39" t="e">
        <f t="shared" si="0"/>
        <v>#DIV/0!</v>
      </c>
      <c r="T18" s="43"/>
      <c r="U18" s="44" t="e">
        <f t="shared" si="1"/>
        <v>#DIV/0!</v>
      </c>
      <c r="V18" s="45"/>
    </row>
    <row r="19" spans="1:22" x14ac:dyDescent="0.25">
      <c r="A19" s="60"/>
      <c r="B19" s="38" t="s">
        <v>30</v>
      </c>
      <c r="C19" s="154"/>
      <c r="D19" s="155"/>
      <c r="E19" s="156"/>
      <c r="F19" s="157"/>
      <c r="G19" s="158"/>
      <c r="H19" s="42"/>
      <c r="I19" s="39"/>
      <c r="J19" s="40"/>
      <c r="K19" s="41"/>
      <c r="L19" s="42"/>
      <c r="M19" s="164"/>
      <c r="N19" s="165"/>
      <c r="O19" s="166"/>
      <c r="P19" s="167"/>
      <c r="Q19" s="168"/>
      <c r="R19" s="42"/>
      <c r="S19" s="39" t="e">
        <f t="shared" si="0"/>
        <v>#DIV/0!</v>
      </c>
      <c r="T19" s="43"/>
      <c r="U19" s="44" t="e">
        <f t="shared" si="1"/>
        <v>#DIV/0!</v>
      </c>
      <c r="V19" s="45"/>
    </row>
    <row r="20" spans="1:22" x14ac:dyDescent="0.25">
      <c r="A20" s="60"/>
      <c r="B20" s="38" t="s">
        <v>31</v>
      </c>
      <c r="C20" s="154"/>
      <c r="D20" s="155"/>
      <c r="E20" s="156"/>
      <c r="F20" s="157"/>
      <c r="G20" s="158"/>
      <c r="H20" s="42"/>
      <c r="I20" s="39"/>
      <c r="J20" s="40"/>
      <c r="K20" s="41"/>
      <c r="L20" s="42"/>
      <c r="M20" s="164"/>
      <c r="N20" s="165"/>
      <c r="O20" s="166"/>
      <c r="P20" s="167"/>
      <c r="Q20" s="168"/>
      <c r="R20" s="42"/>
      <c r="S20" s="39" t="e">
        <f t="shared" si="0"/>
        <v>#DIV/0!</v>
      </c>
      <c r="T20" s="43"/>
      <c r="U20" s="44" t="e">
        <f t="shared" si="1"/>
        <v>#DIV/0!</v>
      </c>
      <c r="V20" s="45"/>
    </row>
    <row r="21" spans="1:22" x14ac:dyDescent="0.25">
      <c r="A21" s="60"/>
      <c r="B21" s="38" t="s">
        <v>32</v>
      </c>
      <c r="C21" s="154"/>
      <c r="D21" s="155"/>
      <c r="E21" s="156"/>
      <c r="F21" s="157"/>
      <c r="G21" s="158"/>
      <c r="H21" s="42"/>
      <c r="I21" s="39"/>
      <c r="J21" s="40"/>
      <c r="K21" s="41"/>
      <c r="L21" s="42"/>
      <c r="M21" s="164"/>
      <c r="N21" s="165"/>
      <c r="O21" s="166"/>
      <c r="P21" s="167"/>
      <c r="Q21" s="168"/>
      <c r="R21" s="42"/>
      <c r="S21" s="39" t="e">
        <f t="shared" si="0"/>
        <v>#DIV/0!</v>
      </c>
      <c r="T21" s="43"/>
      <c r="U21" s="44" t="e">
        <f t="shared" si="1"/>
        <v>#DIV/0!</v>
      </c>
      <c r="V21" s="45"/>
    </row>
    <row r="22" spans="1:22" x14ac:dyDescent="0.25">
      <c r="A22" s="60"/>
      <c r="B22" s="38" t="s">
        <v>33</v>
      </c>
      <c r="C22" s="154"/>
      <c r="D22" s="155"/>
      <c r="E22" s="156"/>
      <c r="F22" s="157"/>
      <c r="G22" s="158"/>
      <c r="H22" s="42"/>
      <c r="I22" s="39"/>
      <c r="J22" s="40"/>
      <c r="K22" s="41"/>
      <c r="L22" s="42"/>
      <c r="M22" s="164"/>
      <c r="N22" s="165"/>
      <c r="O22" s="166"/>
      <c r="P22" s="167"/>
      <c r="Q22" s="168"/>
      <c r="R22" s="42"/>
      <c r="S22" s="39" t="e">
        <f t="shared" si="0"/>
        <v>#DIV/0!</v>
      </c>
      <c r="T22" s="43"/>
      <c r="U22" s="44" t="e">
        <f t="shared" si="1"/>
        <v>#DIV/0!</v>
      </c>
      <c r="V22" s="45"/>
    </row>
    <row r="23" spans="1:22" x14ac:dyDescent="0.25">
      <c r="A23" s="60"/>
      <c r="B23" s="38" t="s">
        <v>34</v>
      </c>
      <c r="C23" s="154"/>
      <c r="D23" s="155"/>
      <c r="E23" s="156"/>
      <c r="F23" s="157"/>
      <c r="G23" s="158"/>
      <c r="H23" s="42"/>
      <c r="I23" s="39"/>
      <c r="J23" s="40"/>
      <c r="K23" s="41"/>
      <c r="L23" s="42"/>
      <c r="M23" s="164"/>
      <c r="N23" s="165"/>
      <c r="O23" s="166"/>
      <c r="P23" s="167"/>
      <c r="Q23" s="168"/>
      <c r="R23" s="42"/>
      <c r="S23" s="39" t="e">
        <f t="shared" si="0"/>
        <v>#DIV/0!</v>
      </c>
      <c r="T23" s="43"/>
      <c r="U23" s="44" t="e">
        <f t="shared" si="1"/>
        <v>#DIV/0!</v>
      </c>
      <c r="V23" s="45"/>
    </row>
    <row r="24" spans="1:22" x14ac:dyDescent="0.25">
      <c r="A24" s="60"/>
      <c r="B24" s="38" t="s">
        <v>35</v>
      </c>
      <c r="C24" s="154"/>
      <c r="D24" s="155"/>
      <c r="E24" s="156"/>
      <c r="F24" s="157"/>
      <c r="G24" s="158"/>
      <c r="H24" s="42"/>
      <c r="I24" s="39"/>
      <c r="J24" s="40"/>
      <c r="K24" s="41"/>
      <c r="L24" s="42"/>
      <c r="M24" s="164"/>
      <c r="N24" s="165"/>
      <c r="O24" s="166"/>
      <c r="P24" s="167"/>
      <c r="Q24" s="168"/>
      <c r="R24" s="42"/>
      <c r="S24" s="39" t="e">
        <f t="shared" si="0"/>
        <v>#DIV/0!</v>
      </c>
      <c r="T24" s="43"/>
      <c r="U24" s="44" t="e">
        <f t="shared" si="1"/>
        <v>#DIV/0!</v>
      </c>
      <c r="V24" s="45"/>
    </row>
    <row r="25" spans="1:22" x14ac:dyDescent="0.25">
      <c r="A25" s="60"/>
      <c r="B25" s="38" t="s">
        <v>36</v>
      </c>
      <c r="C25" s="154"/>
      <c r="D25" s="155"/>
      <c r="E25" s="156"/>
      <c r="F25" s="157"/>
      <c r="G25" s="158"/>
      <c r="H25" s="42"/>
      <c r="I25" s="39"/>
      <c r="J25" s="40"/>
      <c r="K25" s="41"/>
      <c r="L25" s="42"/>
      <c r="M25" s="164"/>
      <c r="N25" s="165"/>
      <c r="O25" s="166"/>
      <c r="P25" s="167"/>
      <c r="Q25" s="168"/>
      <c r="R25" s="42"/>
      <c r="S25" s="39" t="e">
        <f t="shared" si="0"/>
        <v>#DIV/0!</v>
      </c>
      <c r="T25" s="43"/>
      <c r="U25" s="44" t="e">
        <f t="shared" si="1"/>
        <v>#DIV/0!</v>
      </c>
      <c r="V25" s="45"/>
    </row>
    <row r="26" spans="1:22" x14ac:dyDescent="0.25">
      <c r="A26" s="60"/>
      <c r="B26" s="38" t="s">
        <v>37</v>
      </c>
      <c r="C26" s="154"/>
      <c r="D26" s="155"/>
      <c r="E26" s="156"/>
      <c r="F26" s="157"/>
      <c r="G26" s="158"/>
      <c r="H26" s="42"/>
      <c r="I26" s="39"/>
      <c r="J26" s="40"/>
      <c r="K26" s="41"/>
      <c r="L26" s="42"/>
      <c r="M26" s="164"/>
      <c r="N26" s="165"/>
      <c r="O26" s="166"/>
      <c r="P26" s="167"/>
      <c r="Q26" s="168"/>
      <c r="R26" s="42"/>
      <c r="S26" s="39" t="e">
        <f t="shared" si="0"/>
        <v>#DIV/0!</v>
      </c>
      <c r="T26" s="43"/>
      <c r="U26" s="44" t="e">
        <f t="shared" si="1"/>
        <v>#DIV/0!</v>
      </c>
      <c r="V26" s="45"/>
    </row>
    <row r="27" spans="1:22" ht="15.75" thickBot="1" x14ac:dyDescent="0.3">
      <c r="A27" s="58"/>
      <c r="B27" s="47" t="s">
        <v>38</v>
      </c>
      <c r="C27" s="144"/>
      <c r="D27" s="145"/>
      <c r="E27" s="146"/>
      <c r="F27" s="147"/>
      <c r="G27" s="148"/>
      <c r="H27" s="53"/>
      <c r="I27" s="49" t="e">
        <f>(J27/H27)</f>
        <v>#DIV/0!</v>
      </c>
      <c r="J27" s="50"/>
      <c r="K27" s="51" t="e">
        <f>(L27/J27)</f>
        <v>#DIV/0!</v>
      </c>
      <c r="L27" s="53"/>
      <c r="M27" s="48"/>
      <c r="N27" s="49"/>
      <c r="O27" s="54"/>
      <c r="P27" s="55"/>
      <c r="Q27" s="52"/>
      <c r="R27" s="53"/>
      <c r="S27" s="49" t="e">
        <f t="shared" si="0"/>
        <v>#DIV/0!</v>
      </c>
      <c r="T27" s="54"/>
      <c r="U27" s="55" t="e">
        <f t="shared" si="1"/>
        <v>#DIV/0!</v>
      </c>
      <c r="V27" s="56"/>
    </row>
    <row r="28" spans="1:22" ht="16.5" thickTop="1" thickBot="1" x14ac:dyDescent="0.3">
      <c r="A28" s="61"/>
      <c r="B28" s="62" t="s">
        <v>39</v>
      </c>
      <c r="C28" s="63"/>
      <c r="D28" s="64"/>
      <c r="E28" s="65"/>
      <c r="F28" s="66"/>
      <c r="G28" s="67"/>
      <c r="H28" s="169"/>
      <c r="I28" s="170"/>
      <c r="J28" s="171"/>
      <c r="K28" s="172"/>
      <c r="L28" s="169"/>
      <c r="M28" s="173"/>
      <c r="N28" s="170"/>
      <c r="O28" s="174"/>
      <c r="P28" s="175"/>
      <c r="Q28" s="176"/>
      <c r="R28" s="68"/>
      <c r="S28" s="64" t="e">
        <f t="shared" si="0"/>
        <v>#DIV/0!</v>
      </c>
      <c r="T28" s="69"/>
      <c r="U28" s="70" t="e">
        <f t="shared" si="1"/>
        <v>#DIV/0!</v>
      </c>
      <c r="V28" s="71"/>
    </row>
    <row r="29" spans="1:22" ht="15.75" thickTop="1" x14ac:dyDescent="0.25">
      <c r="A29" s="72"/>
      <c r="B29" s="73" t="s">
        <v>40</v>
      </c>
      <c r="C29" s="159"/>
      <c r="D29" s="160"/>
      <c r="E29" s="177"/>
      <c r="F29" s="178"/>
      <c r="G29" s="163"/>
      <c r="H29" s="179"/>
      <c r="I29" s="160"/>
      <c r="J29" s="177"/>
      <c r="K29" s="178"/>
      <c r="L29" s="179"/>
      <c r="M29" s="19"/>
      <c r="N29" s="20"/>
      <c r="O29" s="21"/>
      <c r="P29" s="22"/>
      <c r="Q29" s="23"/>
      <c r="R29" s="24"/>
      <c r="S29" s="20" t="e">
        <f t="shared" si="0"/>
        <v>#DIV/0!</v>
      </c>
      <c r="T29" s="21"/>
      <c r="U29" s="22" t="e">
        <f t="shared" si="1"/>
        <v>#DIV/0!</v>
      </c>
      <c r="V29" s="25"/>
    </row>
    <row r="30" spans="1:22" x14ac:dyDescent="0.25">
      <c r="A30" s="74"/>
      <c r="B30" s="10" t="s">
        <v>41</v>
      </c>
      <c r="C30" s="164"/>
      <c r="D30" s="165"/>
      <c r="E30" s="180"/>
      <c r="F30" s="181"/>
      <c r="G30" s="168"/>
      <c r="H30" s="182"/>
      <c r="I30" s="165"/>
      <c r="J30" s="180"/>
      <c r="K30" s="181"/>
      <c r="L30" s="182"/>
      <c r="M30" s="11"/>
      <c r="N30" s="16"/>
      <c r="O30" s="12"/>
      <c r="P30" s="17"/>
      <c r="Q30" s="14"/>
      <c r="R30" s="15"/>
      <c r="S30" s="16" t="e">
        <f t="shared" si="0"/>
        <v>#DIV/0!</v>
      </c>
      <c r="T30" s="12"/>
      <c r="U30" s="17" t="e">
        <f t="shared" si="1"/>
        <v>#DIV/0!</v>
      </c>
      <c r="V30" s="13"/>
    </row>
    <row r="31" spans="1:22" ht="15.75" x14ac:dyDescent="0.25">
      <c r="A31" s="75"/>
      <c r="B31" s="76" t="s">
        <v>42</v>
      </c>
      <c r="C31" s="164"/>
      <c r="D31" s="165"/>
      <c r="E31" s="180"/>
      <c r="F31" s="181"/>
      <c r="G31" s="168"/>
      <c r="H31" s="182"/>
      <c r="I31" s="165"/>
      <c r="J31" s="180"/>
      <c r="K31" s="181"/>
      <c r="L31" s="182"/>
      <c r="M31" s="11"/>
      <c r="N31" s="16"/>
      <c r="O31" s="12"/>
      <c r="P31" s="17"/>
      <c r="Q31" s="14"/>
      <c r="R31" s="15"/>
      <c r="S31" s="16" t="e">
        <f t="shared" si="0"/>
        <v>#DIV/0!</v>
      </c>
      <c r="T31" s="12"/>
      <c r="U31" s="17" t="e">
        <f t="shared" si="1"/>
        <v>#DIV/0!</v>
      </c>
      <c r="V31" s="13"/>
    </row>
    <row r="32" spans="1:22" x14ac:dyDescent="0.25">
      <c r="A32" s="74"/>
      <c r="B32" s="10" t="s">
        <v>43</v>
      </c>
      <c r="C32" s="164"/>
      <c r="D32" s="165"/>
      <c r="E32" s="180"/>
      <c r="F32" s="181"/>
      <c r="G32" s="168"/>
      <c r="H32" s="182"/>
      <c r="I32" s="165"/>
      <c r="J32" s="180"/>
      <c r="K32" s="181"/>
      <c r="L32" s="182"/>
      <c r="M32" s="11"/>
      <c r="N32" s="16"/>
      <c r="O32" s="12"/>
      <c r="P32" s="17"/>
      <c r="Q32" s="14"/>
      <c r="R32" s="15"/>
      <c r="S32" s="16" t="e">
        <f t="shared" si="0"/>
        <v>#DIV/0!</v>
      </c>
      <c r="T32" s="12"/>
      <c r="U32" s="17" t="e">
        <f t="shared" si="1"/>
        <v>#DIV/0!</v>
      </c>
      <c r="V32" s="13"/>
    </row>
    <row r="33" spans="1:23" x14ac:dyDescent="0.25">
      <c r="A33" s="74"/>
      <c r="B33" s="10" t="s">
        <v>44</v>
      </c>
      <c r="C33" s="164"/>
      <c r="D33" s="165"/>
      <c r="E33" s="180"/>
      <c r="F33" s="181"/>
      <c r="G33" s="168"/>
      <c r="H33" s="182"/>
      <c r="I33" s="165"/>
      <c r="J33" s="180"/>
      <c r="K33" s="181"/>
      <c r="L33" s="182"/>
      <c r="M33" s="11"/>
      <c r="N33" s="16"/>
      <c r="O33" s="12"/>
      <c r="P33" s="17"/>
      <c r="Q33" s="14"/>
      <c r="R33" s="15"/>
      <c r="S33" s="16" t="e">
        <f t="shared" si="0"/>
        <v>#DIV/0!</v>
      </c>
      <c r="T33" s="12"/>
      <c r="U33" s="17" t="e">
        <f t="shared" si="1"/>
        <v>#DIV/0!</v>
      </c>
      <c r="V33" s="13"/>
    </row>
    <row r="34" spans="1:23" ht="15.75" thickBot="1" x14ac:dyDescent="0.3">
      <c r="A34" s="77"/>
      <c r="B34" s="78" t="s">
        <v>45</v>
      </c>
      <c r="C34" s="183"/>
      <c r="D34" s="184"/>
      <c r="E34" s="185"/>
      <c r="F34" s="186"/>
      <c r="G34" s="187"/>
      <c r="H34" s="188"/>
      <c r="I34" s="184"/>
      <c r="J34" s="185"/>
      <c r="K34" s="186"/>
      <c r="L34" s="188"/>
      <c r="M34" s="79"/>
      <c r="N34" s="80"/>
      <c r="O34" s="83"/>
      <c r="P34" s="84"/>
      <c r="Q34" s="81"/>
      <c r="R34" s="82"/>
      <c r="S34" s="80" t="e">
        <f t="shared" si="0"/>
        <v>#DIV/0!</v>
      </c>
      <c r="T34" s="83"/>
      <c r="U34" s="84" t="e">
        <f t="shared" si="1"/>
        <v>#DIV/0!</v>
      </c>
      <c r="V34" s="85"/>
    </row>
    <row r="35" spans="1:23" ht="16.5" thickBot="1" x14ac:dyDescent="0.3">
      <c r="A35" s="213" t="s">
        <v>46</v>
      </c>
      <c r="B35" s="214"/>
      <c r="C35" s="102">
        <f>SUM(C5:C34)</f>
        <v>0</v>
      </c>
      <c r="D35" s="103" t="e">
        <f>(E35/C35)</f>
        <v>#DIV/0!</v>
      </c>
      <c r="E35" s="104">
        <f>SUM(E5:E34)</f>
        <v>0</v>
      </c>
      <c r="F35" s="105" t="e">
        <f>(G35/E35)</f>
        <v>#DIV/0!</v>
      </c>
      <c r="G35" s="106">
        <f>SUM(G5:G34)</f>
        <v>0</v>
      </c>
      <c r="H35" s="102">
        <f>SUM(H5:H34)</f>
        <v>0</v>
      </c>
      <c r="I35" s="103" t="e">
        <f>(J35/H35)</f>
        <v>#DIV/0!</v>
      </c>
      <c r="J35" s="104">
        <f>SUM(J5:J34)</f>
        <v>0</v>
      </c>
      <c r="K35" s="105" t="e">
        <f t="shared" ref="K35" si="2">(L35/J35)</f>
        <v>#DIV/0!</v>
      </c>
      <c r="L35" s="107">
        <f>SUM(L5:L34)</f>
        <v>0</v>
      </c>
      <c r="M35" s="102">
        <f>SUM(M5:M34)</f>
        <v>0</v>
      </c>
      <c r="N35" s="103" t="e">
        <f>(O35/M35)</f>
        <v>#DIV/0!</v>
      </c>
      <c r="O35" s="108">
        <f>SUM(O5:O34)</f>
        <v>0</v>
      </c>
      <c r="P35" s="109" t="e">
        <f>(Q35/O35)</f>
        <v>#DIV/0!</v>
      </c>
      <c r="Q35" s="106">
        <f>SUM(Q5:Q34)</f>
        <v>0</v>
      </c>
      <c r="R35" s="133">
        <f>SUM(R5:R34)</f>
        <v>0</v>
      </c>
      <c r="S35" s="134" t="e">
        <f t="shared" si="0"/>
        <v>#DIV/0!</v>
      </c>
      <c r="T35" s="135">
        <f>SUM(T5:T34)</f>
        <v>0</v>
      </c>
      <c r="U35" s="136" t="e">
        <f t="shared" si="1"/>
        <v>#DIV/0!</v>
      </c>
      <c r="V35" s="137">
        <f>SUM(V5:V34)</f>
        <v>0</v>
      </c>
    </row>
    <row r="36" spans="1:23" ht="16.5" thickBot="1" x14ac:dyDescent="0.3">
      <c r="A36" s="143" t="s">
        <v>53</v>
      </c>
      <c r="B36" s="2"/>
      <c r="C36" s="4"/>
      <c r="D36" s="4"/>
      <c r="E36" s="4"/>
      <c r="F36" s="4"/>
      <c r="G36" s="4"/>
      <c r="H36" s="4"/>
      <c r="I36" s="8"/>
      <c r="J36" s="4"/>
      <c r="K36" s="9"/>
      <c r="L36" s="4"/>
      <c r="M36" s="4"/>
      <c r="N36" s="4"/>
      <c r="O36" s="4"/>
      <c r="P36" s="202" t="s">
        <v>56</v>
      </c>
      <c r="Q36" s="201"/>
      <c r="R36" s="2"/>
      <c r="S36" s="4"/>
      <c r="T36" s="4"/>
      <c r="U36" s="4"/>
      <c r="V36" s="4"/>
    </row>
    <row r="37" spans="1:23" ht="16.5" customHeight="1" thickBot="1" x14ac:dyDescent="0.3">
      <c r="A37" s="215"/>
      <c r="B37" s="210"/>
      <c r="C37" s="111" t="s">
        <v>16</v>
      </c>
      <c r="D37" s="111" t="s">
        <v>49</v>
      </c>
      <c r="E37" s="112" t="s">
        <v>48</v>
      </c>
      <c r="F37" s="113" t="s">
        <v>47</v>
      </c>
      <c r="G37" s="112" t="s">
        <v>4</v>
      </c>
      <c r="H37" s="4"/>
      <c r="I37" s="4"/>
      <c r="J37" s="4"/>
      <c r="K37" s="4"/>
      <c r="L37" s="4"/>
      <c r="M37" s="4"/>
      <c r="N37" s="4"/>
      <c r="O37" s="4"/>
      <c r="P37" s="216"/>
      <c r="Q37" s="217"/>
      <c r="R37" s="113" t="s">
        <v>16</v>
      </c>
      <c r="S37" s="111" t="s">
        <v>49</v>
      </c>
      <c r="T37" s="112" t="s">
        <v>48</v>
      </c>
      <c r="U37" s="113" t="s">
        <v>54</v>
      </c>
      <c r="V37" s="113" t="s">
        <v>4</v>
      </c>
    </row>
    <row r="38" spans="1:23" ht="16.5" customHeight="1" x14ac:dyDescent="0.25">
      <c r="A38" s="218" t="s">
        <v>50</v>
      </c>
      <c r="B38" s="219"/>
      <c r="C38" s="122">
        <f>(C35)</f>
        <v>0</v>
      </c>
      <c r="D38" s="123">
        <f>(E35)</f>
        <v>0</v>
      </c>
      <c r="E38" s="124" t="e">
        <f>(D35)</f>
        <v>#DIV/0!</v>
      </c>
      <c r="F38" s="125" t="e">
        <f>(F35)</f>
        <v>#DIV/0!</v>
      </c>
      <c r="G38" s="126">
        <f>(G35)</f>
        <v>0</v>
      </c>
      <c r="H38" s="4"/>
      <c r="I38" s="4"/>
      <c r="J38" s="4"/>
      <c r="K38" s="4"/>
      <c r="L38" s="4"/>
      <c r="M38" s="4"/>
      <c r="N38" s="4"/>
      <c r="O38" s="5"/>
      <c r="P38" s="220" t="s">
        <v>57</v>
      </c>
      <c r="Q38" s="219"/>
      <c r="R38" s="27"/>
      <c r="S38" s="26"/>
      <c r="T38" s="138" t="e">
        <f>(S38/R38)</f>
        <v>#DIV/0!</v>
      </c>
      <c r="U38" s="86" t="e">
        <f>(V38/S38)</f>
        <v>#DIV/0!</v>
      </c>
      <c r="V38" s="27"/>
    </row>
    <row r="39" spans="1:23" ht="16.5" customHeight="1" x14ac:dyDescent="0.25">
      <c r="A39" s="203" t="s">
        <v>51</v>
      </c>
      <c r="B39" s="204"/>
      <c r="C39" s="96">
        <f>(H35)</f>
        <v>0</v>
      </c>
      <c r="D39" s="43">
        <f>(J35)</f>
        <v>0</v>
      </c>
      <c r="E39" s="127" t="e">
        <f>(I35)</f>
        <v>#DIV/0!</v>
      </c>
      <c r="F39" s="128" t="e">
        <f>(K35)</f>
        <v>#DIV/0!</v>
      </c>
      <c r="G39" s="40">
        <f>(L35)</f>
        <v>0</v>
      </c>
      <c r="H39" s="4"/>
      <c r="I39" s="4"/>
      <c r="J39" s="4"/>
      <c r="K39" s="4"/>
      <c r="L39" s="4"/>
      <c r="M39" s="4"/>
      <c r="N39" s="4"/>
      <c r="O39" s="5"/>
      <c r="P39" s="205" t="s">
        <v>51</v>
      </c>
      <c r="Q39" s="204"/>
      <c r="R39" s="45"/>
      <c r="S39" s="43"/>
      <c r="T39" s="127" t="e">
        <f>(S39/R39)</f>
        <v>#DIV/0!</v>
      </c>
      <c r="U39" s="41" t="e">
        <f>(V39/S39)</f>
        <v>#DIV/0!</v>
      </c>
      <c r="V39" s="45"/>
    </row>
    <row r="40" spans="1:23" ht="16.5" customHeight="1" thickBot="1" x14ac:dyDescent="0.3">
      <c r="A40" s="206" t="s">
        <v>52</v>
      </c>
      <c r="B40" s="207"/>
      <c r="C40" s="129">
        <f>(M35)</f>
        <v>0</v>
      </c>
      <c r="D40" s="130">
        <f>(O35)</f>
        <v>0</v>
      </c>
      <c r="E40" s="131" t="e">
        <f>(N35)</f>
        <v>#DIV/0!</v>
      </c>
      <c r="F40" s="132" t="e">
        <f>(P35)</f>
        <v>#DIV/0!</v>
      </c>
      <c r="G40" s="129">
        <f>(Q35)</f>
        <v>0</v>
      </c>
      <c r="H40" s="4"/>
      <c r="I40" s="4"/>
      <c r="J40" s="4"/>
      <c r="K40" s="4"/>
      <c r="L40" s="4"/>
      <c r="M40" s="4"/>
      <c r="N40" s="4"/>
      <c r="O40" s="5"/>
      <c r="P40" s="208" t="s">
        <v>52</v>
      </c>
      <c r="Q40" s="207"/>
      <c r="R40" s="139"/>
      <c r="S40" s="140"/>
      <c r="T40" s="141" t="e">
        <f>(S40/R40)</f>
        <v>#DIV/0!</v>
      </c>
      <c r="U40" s="142" t="e">
        <f>(V40/S40)</f>
        <v>#DIV/0!</v>
      </c>
      <c r="V40" s="139"/>
    </row>
    <row r="41" spans="1:23" ht="15.75" customHeight="1" thickBot="1" x14ac:dyDescent="0.3">
      <c r="A41" s="209" t="s">
        <v>46</v>
      </c>
      <c r="B41" s="210"/>
      <c r="C41" s="117">
        <f>SUM(C38:C40)</f>
        <v>0</v>
      </c>
      <c r="D41" s="117">
        <f>SUM(D38:D40)</f>
        <v>0</v>
      </c>
      <c r="E41" s="118" t="e">
        <f>(D41/C41)</f>
        <v>#DIV/0!</v>
      </c>
      <c r="F41" s="120" t="e">
        <f>(G41/D41)</f>
        <v>#DIV/0!</v>
      </c>
      <c r="G41" s="121">
        <f>SUM(G38:G40)</f>
        <v>0</v>
      </c>
      <c r="H41" s="4"/>
      <c r="I41" s="4"/>
      <c r="J41" s="4"/>
      <c r="K41" s="4"/>
      <c r="L41" s="4"/>
      <c r="M41" s="4"/>
      <c r="N41" s="4"/>
      <c r="O41" s="5"/>
      <c r="P41" s="211" t="s">
        <v>55</v>
      </c>
      <c r="Q41" s="212"/>
      <c r="R41" s="116">
        <f>SUM(R38:R40)</f>
        <v>0</v>
      </c>
      <c r="S41" s="117">
        <f>SUM(S38:S40)</f>
        <v>0</v>
      </c>
      <c r="T41" s="118" t="e">
        <f>(S41/R41)</f>
        <v>#DIV/0!</v>
      </c>
      <c r="U41" s="119" t="e">
        <f>(V41/S41)</f>
        <v>#DIV/0!</v>
      </c>
      <c r="V41" s="116">
        <f>SUM(V38:V40)</f>
        <v>0</v>
      </c>
    </row>
    <row r="42" spans="1:23" ht="15.75" thickBot="1" x14ac:dyDescent="0.3">
      <c r="A42" s="4"/>
      <c r="B42" s="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18"/>
      <c r="Q42" s="4"/>
      <c r="R42" s="4"/>
      <c r="S42" s="4"/>
      <c r="T42" s="4"/>
      <c r="U42" s="4"/>
      <c r="V42" s="4"/>
      <c r="W42" s="7"/>
    </row>
    <row r="43" spans="1:23" ht="16.5" thickBot="1" x14ac:dyDescent="0.3">
      <c r="A43" s="221" t="s">
        <v>9</v>
      </c>
      <c r="B43" s="215" t="s">
        <v>12</v>
      </c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14"/>
      <c r="R43" s="224" t="s">
        <v>10</v>
      </c>
      <c r="S43" s="225"/>
      <c r="T43" s="225"/>
      <c r="U43" s="225"/>
      <c r="V43" s="226"/>
      <c r="W43" s="7"/>
    </row>
    <row r="44" spans="1:23" ht="16.5" thickBot="1" x14ac:dyDescent="0.3">
      <c r="A44" s="222"/>
      <c r="B44" s="230" t="s">
        <v>13</v>
      </c>
      <c r="C44" s="232" t="s">
        <v>5</v>
      </c>
      <c r="D44" s="233"/>
      <c r="E44" s="233"/>
      <c r="F44" s="233"/>
      <c r="G44" s="234"/>
      <c r="H44" s="235" t="s">
        <v>8</v>
      </c>
      <c r="I44" s="236"/>
      <c r="J44" s="236"/>
      <c r="K44" s="236"/>
      <c r="L44" s="237"/>
      <c r="M44" s="238" t="s">
        <v>11</v>
      </c>
      <c r="N44" s="239"/>
      <c r="O44" s="239"/>
      <c r="P44" s="239"/>
      <c r="Q44" s="240"/>
      <c r="R44" s="227"/>
      <c r="S44" s="228"/>
      <c r="T44" s="228"/>
      <c r="U44" s="228"/>
      <c r="V44" s="229"/>
      <c r="W44" s="7"/>
    </row>
    <row r="45" spans="1:23" ht="16.5" thickBot="1" x14ac:dyDescent="0.3">
      <c r="A45" s="223"/>
      <c r="B45" s="231"/>
      <c r="C45" s="97" t="s">
        <v>0</v>
      </c>
      <c r="D45" s="98" t="s">
        <v>2</v>
      </c>
      <c r="E45" s="98" t="s">
        <v>1</v>
      </c>
      <c r="F45" s="98" t="s">
        <v>3</v>
      </c>
      <c r="G45" s="99" t="s">
        <v>4</v>
      </c>
      <c r="H45" s="100" t="s">
        <v>6</v>
      </c>
      <c r="I45" s="98" t="s">
        <v>2</v>
      </c>
      <c r="J45" s="98" t="s">
        <v>1</v>
      </c>
      <c r="K45" s="98" t="s">
        <v>3</v>
      </c>
      <c r="L45" s="101" t="s">
        <v>7</v>
      </c>
      <c r="M45" s="97" t="s">
        <v>0</v>
      </c>
      <c r="N45" s="98" t="s">
        <v>2</v>
      </c>
      <c r="O45" s="98" t="s">
        <v>1</v>
      </c>
      <c r="P45" s="98" t="s">
        <v>3</v>
      </c>
      <c r="Q45" s="99" t="s">
        <v>4</v>
      </c>
      <c r="R45" s="100" t="s">
        <v>0</v>
      </c>
      <c r="S45" s="98" t="s">
        <v>2</v>
      </c>
      <c r="T45" s="98" t="s">
        <v>1</v>
      </c>
      <c r="U45" s="98" t="s">
        <v>3</v>
      </c>
      <c r="V45" s="98" t="s">
        <v>4</v>
      </c>
      <c r="W45" s="7"/>
    </row>
    <row r="46" spans="1:23" x14ac:dyDescent="0.25">
      <c r="A46" s="59" t="s">
        <v>64</v>
      </c>
      <c r="B46" s="28" t="s">
        <v>15</v>
      </c>
      <c r="C46" s="189"/>
      <c r="D46" s="190"/>
      <c r="E46" s="191"/>
      <c r="F46" s="192"/>
      <c r="G46" s="193"/>
      <c r="H46" s="32"/>
      <c r="I46" s="29"/>
      <c r="J46" s="30"/>
      <c r="K46" s="31"/>
      <c r="L46" s="32"/>
      <c r="M46" s="159"/>
      <c r="N46" s="160"/>
      <c r="O46" s="161"/>
      <c r="P46" s="162"/>
      <c r="Q46" s="163"/>
      <c r="R46" s="35">
        <f t="shared" ref="R46:R68" si="3">SUM(R5,H46)</f>
        <v>0</v>
      </c>
      <c r="S46" s="33" t="e">
        <f t="shared" ref="S46:S76" si="4">(T46/R46)</f>
        <v>#DIV/0!</v>
      </c>
      <c r="T46" s="34">
        <f t="shared" ref="T46:T68" si="5">SUM(T5,J46)</f>
        <v>0</v>
      </c>
      <c r="U46" s="36" t="e">
        <f t="shared" ref="U46:U76" si="6">(V46/T46)</f>
        <v>#DIV/0!</v>
      </c>
      <c r="V46" s="37">
        <f t="shared" ref="V46:V68" si="7">SUM(V5,L46)</f>
        <v>0</v>
      </c>
      <c r="W46" s="7"/>
    </row>
    <row r="47" spans="1:23" x14ac:dyDescent="0.25">
      <c r="A47" s="60"/>
      <c r="B47" s="38" t="s">
        <v>17</v>
      </c>
      <c r="C47" s="164"/>
      <c r="D47" s="165"/>
      <c r="E47" s="180"/>
      <c r="F47" s="181"/>
      <c r="G47" s="168"/>
      <c r="H47" s="42"/>
      <c r="I47" s="39"/>
      <c r="J47" s="40"/>
      <c r="K47" s="41"/>
      <c r="L47" s="42"/>
      <c r="M47" s="164"/>
      <c r="N47" s="165"/>
      <c r="O47" s="166"/>
      <c r="P47" s="167"/>
      <c r="Q47" s="168"/>
      <c r="R47" s="42">
        <f t="shared" si="3"/>
        <v>0</v>
      </c>
      <c r="S47" s="39" t="e">
        <f t="shared" si="4"/>
        <v>#DIV/0!</v>
      </c>
      <c r="T47" s="43">
        <f t="shared" si="5"/>
        <v>0</v>
      </c>
      <c r="U47" s="44" t="e">
        <f t="shared" si="6"/>
        <v>#DIV/0!</v>
      </c>
      <c r="V47" s="45">
        <f t="shared" si="7"/>
        <v>0</v>
      </c>
      <c r="W47" s="7"/>
    </row>
    <row r="48" spans="1:23" x14ac:dyDescent="0.25">
      <c r="A48" s="60"/>
      <c r="B48" s="38" t="s">
        <v>18</v>
      </c>
      <c r="C48" s="164"/>
      <c r="D48" s="165"/>
      <c r="E48" s="180"/>
      <c r="F48" s="181"/>
      <c r="G48" s="168"/>
      <c r="H48" s="42"/>
      <c r="I48" s="39"/>
      <c r="J48" s="40"/>
      <c r="K48" s="41"/>
      <c r="L48" s="42"/>
      <c r="M48" s="164"/>
      <c r="N48" s="165"/>
      <c r="O48" s="166"/>
      <c r="P48" s="167"/>
      <c r="Q48" s="168"/>
      <c r="R48" s="42">
        <f t="shared" si="3"/>
        <v>0</v>
      </c>
      <c r="S48" s="39" t="e">
        <f t="shared" si="4"/>
        <v>#DIV/0!</v>
      </c>
      <c r="T48" s="43">
        <f t="shared" si="5"/>
        <v>0</v>
      </c>
      <c r="U48" s="44" t="e">
        <f t="shared" si="6"/>
        <v>#DIV/0!</v>
      </c>
      <c r="V48" s="45">
        <f t="shared" si="7"/>
        <v>0</v>
      </c>
    </row>
    <row r="49" spans="1:22" x14ac:dyDescent="0.25">
      <c r="A49" s="60"/>
      <c r="B49" s="38" t="s">
        <v>19</v>
      </c>
      <c r="C49" s="164"/>
      <c r="D49" s="165"/>
      <c r="E49" s="180"/>
      <c r="F49" s="181"/>
      <c r="G49" s="168"/>
      <c r="H49" s="42"/>
      <c r="I49" s="39"/>
      <c r="J49" s="40"/>
      <c r="K49" s="41"/>
      <c r="L49" s="42"/>
      <c r="M49" s="164"/>
      <c r="N49" s="165"/>
      <c r="O49" s="166"/>
      <c r="P49" s="167"/>
      <c r="Q49" s="168"/>
      <c r="R49" s="42">
        <f t="shared" si="3"/>
        <v>0</v>
      </c>
      <c r="S49" s="39" t="e">
        <f t="shared" si="4"/>
        <v>#DIV/0!</v>
      </c>
      <c r="T49" s="43">
        <f t="shared" si="5"/>
        <v>0</v>
      </c>
      <c r="U49" s="44" t="e">
        <f t="shared" si="6"/>
        <v>#DIV/0!</v>
      </c>
      <c r="V49" s="45">
        <f t="shared" si="7"/>
        <v>0</v>
      </c>
    </row>
    <row r="50" spans="1:22" x14ac:dyDescent="0.25">
      <c r="A50" s="60"/>
      <c r="B50" s="38" t="s">
        <v>20</v>
      </c>
      <c r="C50" s="164"/>
      <c r="D50" s="165"/>
      <c r="E50" s="180"/>
      <c r="F50" s="181"/>
      <c r="G50" s="168"/>
      <c r="H50" s="42"/>
      <c r="I50" s="39"/>
      <c r="J50" s="40"/>
      <c r="K50" s="41"/>
      <c r="L50" s="42"/>
      <c r="M50" s="164"/>
      <c r="N50" s="165"/>
      <c r="O50" s="166"/>
      <c r="P50" s="167"/>
      <c r="Q50" s="168"/>
      <c r="R50" s="42">
        <f t="shared" si="3"/>
        <v>0</v>
      </c>
      <c r="S50" s="39" t="e">
        <f t="shared" si="4"/>
        <v>#DIV/0!</v>
      </c>
      <c r="T50" s="43">
        <f t="shared" si="5"/>
        <v>0</v>
      </c>
      <c r="U50" s="44" t="e">
        <f t="shared" si="6"/>
        <v>#DIV/0!</v>
      </c>
      <c r="V50" s="45">
        <f t="shared" si="7"/>
        <v>0</v>
      </c>
    </row>
    <row r="51" spans="1:22" x14ac:dyDescent="0.25">
      <c r="A51" s="60"/>
      <c r="B51" s="38" t="s">
        <v>21</v>
      </c>
      <c r="C51" s="164"/>
      <c r="D51" s="165"/>
      <c r="E51" s="180"/>
      <c r="F51" s="181"/>
      <c r="G51" s="168"/>
      <c r="H51" s="42"/>
      <c r="I51" s="39"/>
      <c r="J51" s="40"/>
      <c r="K51" s="41"/>
      <c r="L51" s="42"/>
      <c r="M51" s="164"/>
      <c r="N51" s="165"/>
      <c r="O51" s="166"/>
      <c r="P51" s="167"/>
      <c r="Q51" s="168"/>
      <c r="R51" s="42">
        <f t="shared" si="3"/>
        <v>0</v>
      </c>
      <c r="S51" s="39" t="e">
        <f t="shared" si="4"/>
        <v>#DIV/0!</v>
      </c>
      <c r="T51" s="43">
        <f t="shared" si="5"/>
        <v>0</v>
      </c>
      <c r="U51" s="44" t="e">
        <f t="shared" si="6"/>
        <v>#DIV/0!</v>
      </c>
      <c r="V51" s="45">
        <f t="shared" si="7"/>
        <v>0</v>
      </c>
    </row>
    <row r="52" spans="1:22" x14ac:dyDescent="0.25">
      <c r="A52" s="60"/>
      <c r="B52" s="38" t="s">
        <v>22</v>
      </c>
      <c r="C52" s="164"/>
      <c r="D52" s="165"/>
      <c r="E52" s="180"/>
      <c r="F52" s="181"/>
      <c r="G52" s="168"/>
      <c r="H52" s="42"/>
      <c r="I52" s="39"/>
      <c r="J52" s="40"/>
      <c r="K52" s="41"/>
      <c r="L52" s="42"/>
      <c r="M52" s="164"/>
      <c r="N52" s="165"/>
      <c r="O52" s="166"/>
      <c r="P52" s="167"/>
      <c r="Q52" s="168"/>
      <c r="R52" s="42">
        <f t="shared" si="3"/>
        <v>0</v>
      </c>
      <c r="S52" s="39" t="e">
        <f t="shared" si="4"/>
        <v>#DIV/0!</v>
      </c>
      <c r="T52" s="43">
        <f t="shared" si="5"/>
        <v>0</v>
      </c>
      <c r="U52" s="44" t="e">
        <f t="shared" si="6"/>
        <v>#DIV/0!</v>
      </c>
      <c r="V52" s="45">
        <f t="shared" si="7"/>
        <v>0</v>
      </c>
    </row>
    <row r="53" spans="1:22" x14ac:dyDescent="0.25">
      <c r="A53" s="60"/>
      <c r="B53" s="38" t="s">
        <v>23</v>
      </c>
      <c r="C53" s="164"/>
      <c r="D53" s="165"/>
      <c r="E53" s="180"/>
      <c r="F53" s="181"/>
      <c r="G53" s="168"/>
      <c r="H53" s="42"/>
      <c r="I53" s="39"/>
      <c r="J53" s="40"/>
      <c r="K53" s="41"/>
      <c r="L53" s="42"/>
      <c r="M53" s="164"/>
      <c r="N53" s="165"/>
      <c r="O53" s="166"/>
      <c r="P53" s="167"/>
      <c r="Q53" s="168"/>
      <c r="R53" s="42">
        <f t="shared" si="3"/>
        <v>0</v>
      </c>
      <c r="S53" s="39" t="e">
        <f t="shared" si="4"/>
        <v>#DIV/0!</v>
      </c>
      <c r="T53" s="43">
        <f t="shared" si="5"/>
        <v>0</v>
      </c>
      <c r="U53" s="44" t="e">
        <f t="shared" si="6"/>
        <v>#DIV/0!</v>
      </c>
      <c r="V53" s="45">
        <f t="shared" si="7"/>
        <v>0</v>
      </c>
    </row>
    <row r="54" spans="1:22" x14ac:dyDescent="0.25">
      <c r="A54" s="60"/>
      <c r="B54" s="38" t="s">
        <v>24</v>
      </c>
      <c r="C54" s="164"/>
      <c r="D54" s="165"/>
      <c r="E54" s="180"/>
      <c r="F54" s="181"/>
      <c r="G54" s="168"/>
      <c r="H54" s="42"/>
      <c r="I54" s="39"/>
      <c r="J54" s="40"/>
      <c r="K54" s="41"/>
      <c r="L54" s="42"/>
      <c r="M54" s="164"/>
      <c r="N54" s="165"/>
      <c r="O54" s="166"/>
      <c r="P54" s="167"/>
      <c r="Q54" s="168"/>
      <c r="R54" s="42">
        <f t="shared" si="3"/>
        <v>0</v>
      </c>
      <c r="S54" s="39" t="e">
        <f t="shared" si="4"/>
        <v>#DIV/0!</v>
      </c>
      <c r="T54" s="43">
        <f t="shared" si="5"/>
        <v>0</v>
      </c>
      <c r="U54" s="44" t="e">
        <f t="shared" si="6"/>
        <v>#DIV/0!</v>
      </c>
      <c r="V54" s="45">
        <f t="shared" si="7"/>
        <v>0</v>
      </c>
    </row>
    <row r="55" spans="1:22" x14ac:dyDescent="0.25">
      <c r="A55" s="60"/>
      <c r="B55" s="38" t="s">
        <v>25</v>
      </c>
      <c r="C55" s="164"/>
      <c r="D55" s="165"/>
      <c r="E55" s="180"/>
      <c r="F55" s="181"/>
      <c r="G55" s="168"/>
      <c r="H55" s="42"/>
      <c r="I55" s="39"/>
      <c r="J55" s="40"/>
      <c r="K55" s="41"/>
      <c r="L55" s="42"/>
      <c r="M55" s="164"/>
      <c r="N55" s="165"/>
      <c r="O55" s="166"/>
      <c r="P55" s="167"/>
      <c r="Q55" s="168"/>
      <c r="R55" s="42">
        <f t="shared" si="3"/>
        <v>0</v>
      </c>
      <c r="S55" s="39" t="e">
        <f t="shared" si="4"/>
        <v>#DIV/0!</v>
      </c>
      <c r="T55" s="43">
        <f t="shared" si="5"/>
        <v>0</v>
      </c>
      <c r="U55" s="44" t="e">
        <f t="shared" si="6"/>
        <v>#DIV/0!</v>
      </c>
      <c r="V55" s="45">
        <f t="shared" si="7"/>
        <v>0</v>
      </c>
    </row>
    <row r="56" spans="1:22" x14ac:dyDescent="0.25">
      <c r="A56" s="60"/>
      <c r="B56" s="38" t="s">
        <v>26</v>
      </c>
      <c r="C56" s="164"/>
      <c r="D56" s="165"/>
      <c r="E56" s="180"/>
      <c r="F56" s="181"/>
      <c r="G56" s="168"/>
      <c r="H56" s="42"/>
      <c r="I56" s="39"/>
      <c r="J56" s="40"/>
      <c r="K56" s="41"/>
      <c r="L56" s="42"/>
      <c r="M56" s="164"/>
      <c r="N56" s="165"/>
      <c r="O56" s="166"/>
      <c r="P56" s="167"/>
      <c r="Q56" s="168"/>
      <c r="R56" s="42">
        <f t="shared" si="3"/>
        <v>0</v>
      </c>
      <c r="S56" s="39" t="e">
        <f t="shared" si="4"/>
        <v>#DIV/0!</v>
      </c>
      <c r="T56" s="43">
        <f t="shared" si="5"/>
        <v>0</v>
      </c>
      <c r="U56" s="44" t="e">
        <f t="shared" si="6"/>
        <v>#DIV/0!</v>
      </c>
      <c r="V56" s="45">
        <f t="shared" si="7"/>
        <v>0</v>
      </c>
    </row>
    <row r="57" spans="1:22" x14ac:dyDescent="0.25">
      <c r="A57" s="60"/>
      <c r="B57" s="38" t="s">
        <v>27</v>
      </c>
      <c r="C57" s="164"/>
      <c r="D57" s="165"/>
      <c r="E57" s="180"/>
      <c r="F57" s="181"/>
      <c r="G57" s="168"/>
      <c r="H57" s="42"/>
      <c r="I57" s="39"/>
      <c r="J57" s="40"/>
      <c r="K57" s="41"/>
      <c r="L57" s="42"/>
      <c r="M57" s="164"/>
      <c r="N57" s="165"/>
      <c r="O57" s="166"/>
      <c r="P57" s="167"/>
      <c r="Q57" s="168"/>
      <c r="R57" s="42">
        <f t="shared" si="3"/>
        <v>0</v>
      </c>
      <c r="S57" s="39" t="e">
        <f t="shared" si="4"/>
        <v>#DIV/0!</v>
      </c>
      <c r="T57" s="43">
        <f t="shared" si="5"/>
        <v>0</v>
      </c>
      <c r="U57" s="44" t="e">
        <f t="shared" si="6"/>
        <v>#DIV/0!</v>
      </c>
      <c r="V57" s="45">
        <f t="shared" si="7"/>
        <v>0</v>
      </c>
    </row>
    <row r="58" spans="1:22" x14ac:dyDescent="0.25">
      <c r="A58" s="60"/>
      <c r="B58" s="38" t="s">
        <v>28</v>
      </c>
      <c r="C58" s="164"/>
      <c r="D58" s="165"/>
      <c r="E58" s="180"/>
      <c r="F58" s="181"/>
      <c r="G58" s="168"/>
      <c r="H58" s="42"/>
      <c r="I58" s="39"/>
      <c r="J58" s="40"/>
      <c r="K58" s="41"/>
      <c r="L58" s="42"/>
      <c r="M58" s="164"/>
      <c r="N58" s="165"/>
      <c r="O58" s="166"/>
      <c r="P58" s="167"/>
      <c r="Q58" s="168"/>
      <c r="R58" s="42">
        <f t="shared" si="3"/>
        <v>0</v>
      </c>
      <c r="S58" s="39" t="e">
        <f t="shared" si="4"/>
        <v>#DIV/0!</v>
      </c>
      <c r="T58" s="43">
        <f t="shared" si="5"/>
        <v>0</v>
      </c>
      <c r="U58" s="44" t="e">
        <f t="shared" si="6"/>
        <v>#DIV/0!</v>
      </c>
      <c r="V58" s="45">
        <f t="shared" si="7"/>
        <v>0</v>
      </c>
    </row>
    <row r="59" spans="1:22" x14ac:dyDescent="0.25">
      <c r="A59" s="60"/>
      <c r="B59" s="38" t="s">
        <v>29</v>
      </c>
      <c r="C59" s="164"/>
      <c r="D59" s="165"/>
      <c r="E59" s="180"/>
      <c r="F59" s="181"/>
      <c r="G59" s="168"/>
      <c r="H59" s="42"/>
      <c r="I59" s="39"/>
      <c r="J59" s="40"/>
      <c r="K59" s="41"/>
      <c r="L59" s="42"/>
      <c r="M59" s="164"/>
      <c r="N59" s="165"/>
      <c r="O59" s="166"/>
      <c r="P59" s="167"/>
      <c r="Q59" s="168"/>
      <c r="R59" s="42">
        <f t="shared" si="3"/>
        <v>0</v>
      </c>
      <c r="S59" s="39" t="e">
        <f t="shared" si="4"/>
        <v>#DIV/0!</v>
      </c>
      <c r="T59" s="43">
        <f t="shared" si="5"/>
        <v>0</v>
      </c>
      <c r="U59" s="44" t="e">
        <f t="shared" si="6"/>
        <v>#DIV/0!</v>
      </c>
      <c r="V59" s="45">
        <f t="shared" si="7"/>
        <v>0</v>
      </c>
    </row>
    <row r="60" spans="1:22" x14ac:dyDescent="0.25">
      <c r="A60" s="60"/>
      <c r="B60" s="38" t="s">
        <v>30</v>
      </c>
      <c r="C60" s="164"/>
      <c r="D60" s="165"/>
      <c r="E60" s="180"/>
      <c r="F60" s="181"/>
      <c r="G60" s="168"/>
      <c r="H60" s="42"/>
      <c r="I60" s="39"/>
      <c r="J60" s="40"/>
      <c r="K60" s="41"/>
      <c r="L60" s="42"/>
      <c r="M60" s="164"/>
      <c r="N60" s="165"/>
      <c r="O60" s="166"/>
      <c r="P60" s="167"/>
      <c r="Q60" s="168"/>
      <c r="R60" s="42">
        <f t="shared" si="3"/>
        <v>0</v>
      </c>
      <c r="S60" s="39" t="e">
        <f t="shared" si="4"/>
        <v>#DIV/0!</v>
      </c>
      <c r="T60" s="43">
        <f t="shared" si="5"/>
        <v>0</v>
      </c>
      <c r="U60" s="44" t="e">
        <f t="shared" si="6"/>
        <v>#DIV/0!</v>
      </c>
      <c r="V60" s="45">
        <f t="shared" si="7"/>
        <v>0</v>
      </c>
    </row>
    <row r="61" spans="1:22" x14ac:dyDescent="0.25">
      <c r="A61" s="60"/>
      <c r="B61" s="38" t="s">
        <v>31</v>
      </c>
      <c r="C61" s="164"/>
      <c r="D61" s="165"/>
      <c r="E61" s="180"/>
      <c r="F61" s="181"/>
      <c r="G61" s="168"/>
      <c r="H61" s="42"/>
      <c r="I61" s="39"/>
      <c r="J61" s="40"/>
      <c r="K61" s="41"/>
      <c r="L61" s="42"/>
      <c r="M61" s="164"/>
      <c r="N61" s="165"/>
      <c r="O61" s="166"/>
      <c r="P61" s="167"/>
      <c r="Q61" s="168"/>
      <c r="R61" s="42">
        <f t="shared" si="3"/>
        <v>0</v>
      </c>
      <c r="S61" s="39" t="e">
        <f t="shared" si="4"/>
        <v>#DIV/0!</v>
      </c>
      <c r="T61" s="43">
        <f t="shared" si="5"/>
        <v>0</v>
      </c>
      <c r="U61" s="44" t="e">
        <f t="shared" si="6"/>
        <v>#DIV/0!</v>
      </c>
      <c r="V61" s="45">
        <f t="shared" si="7"/>
        <v>0</v>
      </c>
    </row>
    <row r="62" spans="1:22" x14ac:dyDescent="0.25">
      <c r="A62" s="60"/>
      <c r="B62" s="38" t="s">
        <v>32</v>
      </c>
      <c r="C62" s="164"/>
      <c r="D62" s="165"/>
      <c r="E62" s="180"/>
      <c r="F62" s="181"/>
      <c r="G62" s="168"/>
      <c r="H62" s="42"/>
      <c r="I62" s="39"/>
      <c r="J62" s="40"/>
      <c r="K62" s="41"/>
      <c r="L62" s="42"/>
      <c r="M62" s="164"/>
      <c r="N62" s="165"/>
      <c r="O62" s="166"/>
      <c r="P62" s="167"/>
      <c r="Q62" s="168"/>
      <c r="R62" s="42">
        <f t="shared" si="3"/>
        <v>0</v>
      </c>
      <c r="S62" s="39" t="e">
        <f t="shared" si="4"/>
        <v>#DIV/0!</v>
      </c>
      <c r="T62" s="43">
        <f t="shared" si="5"/>
        <v>0</v>
      </c>
      <c r="U62" s="44" t="e">
        <f t="shared" si="6"/>
        <v>#DIV/0!</v>
      </c>
      <c r="V62" s="45">
        <f t="shared" si="7"/>
        <v>0</v>
      </c>
    </row>
    <row r="63" spans="1:22" x14ac:dyDescent="0.25">
      <c r="A63" s="60"/>
      <c r="B63" s="38" t="s">
        <v>33</v>
      </c>
      <c r="C63" s="164"/>
      <c r="D63" s="165"/>
      <c r="E63" s="180"/>
      <c r="F63" s="181"/>
      <c r="G63" s="168"/>
      <c r="H63" s="42"/>
      <c r="I63" s="39"/>
      <c r="J63" s="40"/>
      <c r="K63" s="41"/>
      <c r="L63" s="42"/>
      <c r="M63" s="164"/>
      <c r="N63" s="165"/>
      <c r="O63" s="166"/>
      <c r="P63" s="167"/>
      <c r="Q63" s="168"/>
      <c r="R63" s="42">
        <f t="shared" si="3"/>
        <v>0</v>
      </c>
      <c r="S63" s="39" t="e">
        <f t="shared" si="4"/>
        <v>#DIV/0!</v>
      </c>
      <c r="T63" s="43">
        <f t="shared" si="5"/>
        <v>0</v>
      </c>
      <c r="U63" s="44" t="e">
        <f t="shared" si="6"/>
        <v>#DIV/0!</v>
      </c>
      <c r="V63" s="45">
        <f t="shared" si="7"/>
        <v>0</v>
      </c>
    </row>
    <row r="64" spans="1:22" x14ac:dyDescent="0.25">
      <c r="A64" s="60"/>
      <c r="B64" s="38" t="s">
        <v>34</v>
      </c>
      <c r="C64" s="164"/>
      <c r="D64" s="165"/>
      <c r="E64" s="180"/>
      <c r="F64" s="181"/>
      <c r="G64" s="168"/>
      <c r="H64" s="42"/>
      <c r="I64" s="39"/>
      <c r="J64" s="40"/>
      <c r="K64" s="41"/>
      <c r="L64" s="42"/>
      <c r="M64" s="164"/>
      <c r="N64" s="165"/>
      <c r="O64" s="166"/>
      <c r="P64" s="167"/>
      <c r="Q64" s="168"/>
      <c r="R64" s="42">
        <f t="shared" si="3"/>
        <v>0</v>
      </c>
      <c r="S64" s="39" t="e">
        <f t="shared" si="4"/>
        <v>#DIV/0!</v>
      </c>
      <c r="T64" s="43">
        <f t="shared" si="5"/>
        <v>0</v>
      </c>
      <c r="U64" s="44" t="e">
        <f t="shared" si="6"/>
        <v>#DIV/0!</v>
      </c>
      <c r="V64" s="45">
        <f t="shared" si="7"/>
        <v>0</v>
      </c>
    </row>
    <row r="65" spans="1:22" x14ac:dyDescent="0.25">
      <c r="A65" s="60"/>
      <c r="B65" s="38" t="s">
        <v>35</v>
      </c>
      <c r="C65" s="164"/>
      <c r="D65" s="165"/>
      <c r="E65" s="180"/>
      <c r="F65" s="181"/>
      <c r="G65" s="168"/>
      <c r="H65" s="42"/>
      <c r="I65" s="39"/>
      <c r="J65" s="40"/>
      <c r="K65" s="41"/>
      <c r="L65" s="42"/>
      <c r="M65" s="164"/>
      <c r="N65" s="165"/>
      <c r="O65" s="166"/>
      <c r="P65" s="167"/>
      <c r="Q65" s="168"/>
      <c r="R65" s="42">
        <f t="shared" si="3"/>
        <v>0</v>
      </c>
      <c r="S65" s="39" t="e">
        <f t="shared" si="4"/>
        <v>#DIV/0!</v>
      </c>
      <c r="T65" s="43">
        <f t="shared" si="5"/>
        <v>0</v>
      </c>
      <c r="U65" s="44" t="e">
        <f t="shared" si="6"/>
        <v>#DIV/0!</v>
      </c>
      <c r="V65" s="45">
        <f t="shared" si="7"/>
        <v>0</v>
      </c>
    </row>
    <row r="66" spans="1:22" x14ac:dyDescent="0.25">
      <c r="A66" s="60"/>
      <c r="B66" s="38" t="s">
        <v>36</v>
      </c>
      <c r="C66" s="164"/>
      <c r="D66" s="165"/>
      <c r="E66" s="180"/>
      <c r="F66" s="181"/>
      <c r="G66" s="168"/>
      <c r="H66" s="42"/>
      <c r="I66" s="39"/>
      <c r="J66" s="40"/>
      <c r="K66" s="41"/>
      <c r="L66" s="42"/>
      <c r="M66" s="164"/>
      <c r="N66" s="165"/>
      <c r="O66" s="166"/>
      <c r="P66" s="167"/>
      <c r="Q66" s="168"/>
      <c r="R66" s="42">
        <f t="shared" si="3"/>
        <v>0</v>
      </c>
      <c r="S66" s="39" t="e">
        <f t="shared" si="4"/>
        <v>#DIV/0!</v>
      </c>
      <c r="T66" s="43">
        <f t="shared" si="5"/>
        <v>0</v>
      </c>
      <c r="U66" s="44" t="e">
        <f t="shared" si="6"/>
        <v>#DIV/0!</v>
      </c>
      <c r="V66" s="45">
        <f t="shared" si="7"/>
        <v>0</v>
      </c>
    </row>
    <row r="67" spans="1:22" x14ac:dyDescent="0.25">
      <c r="A67" s="60"/>
      <c r="B67" s="38" t="s">
        <v>37</v>
      </c>
      <c r="C67" s="164"/>
      <c r="D67" s="165"/>
      <c r="E67" s="180"/>
      <c r="F67" s="181"/>
      <c r="G67" s="168"/>
      <c r="H67" s="42"/>
      <c r="I67" s="39"/>
      <c r="J67" s="40"/>
      <c r="K67" s="41"/>
      <c r="L67" s="42"/>
      <c r="M67" s="164"/>
      <c r="N67" s="165"/>
      <c r="O67" s="166"/>
      <c r="P67" s="167"/>
      <c r="Q67" s="168"/>
      <c r="R67" s="42">
        <f t="shared" si="3"/>
        <v>0</v>
      </c>
      <c r="S67" s="39" t="e">
        <f t="shared" si="4"/>
        <v>#DIV/0!</v>
      </c>
      <c r="T67" s="43">
        <f t="shared" si="5"/>
        <v>0</v>
      </c>
      <c r="U67" s="44" t="e">
        <f t="shared" si="6"/>
        <v>#DIV/0!</v>
      </c>
      <c r="V67" s="45">
        <f t="shared" si="7"/>
        <v>0</v>
      </c>
    </row>
    <row r="68" spans="1:22" ht="15.75" thickBot="1" x14ac:dyDescent="0.3">
      <c r="A68" s="87"/>
      <c r="B68" s="88" t="s">
        <v>38</v>
      </c>
      <c r="C68" s="194"/>
      <c r="D68" s="195"/>
      <c r="E68" s="196"/>
      <c r="F68" s="197"/>
      <c r="G68" s="198"/>
      <c r="H68" s="92"/>
      <c r="I68" s="89"/>
      <c r="J68" s="90"/>
      <c r="K68" s="91"/>
      <c r="L68" s="92"/>
      <c r="M68" s="194"/>
      <c r="N68" s="195"/>
      <c r="O68" s="199"/>
      <c r="P68" s="200"/>
      <c r="Q68" s="198"/>
      <c r="R68" s="92">
        <f t="shared" si="3"/>
        <v>0</v>
      </c>
      <c r="S68" s="89" t="e">
        <f t="shared" si="4"/>
        <v>#DIV/0!</v>
      </c>
      <c r="T68" s="93">
        <f t="shared" si="5"/>
        <v>0</v>
      </c>
      <c r="U68" s="94" t="e">
        <f t="shared" si="6"/>
        <v>#DIV/0!</v>
      </c>
      <c r="V68" s="95">
        <f t="shared" si="7"/>
        <v>0</v>
      </c>
    </row>
    <row r="69" spans="1:22" ht="16.5" thickTop="1" thickBot="1" x14ac:dyDescent="0.3">
      <c r="A69" s="61"/>
      <c r="B69" s="62" t="s">
        <v>39</v>
      </c>
      <c r="C69" s="63"/>
      <c r="D69" s="64"/>
      <c r="E69" s="65"/>
      <c r="F69" s="66"/>
      <c r="G69" s="67"/>
      <c r="H69" s="169"/>
      <c r="I69" s="170"/>
      <c r="J69" s="171"/>
      <c r="K69" s="172"/>
      <c r="L69" s="169"/>
      <c r="M69" s="173"/>
      <c r="N69" s="170"/>
      <c r="O69" s="174"/>
      <c r="P69" s="175"/>
      <c r="Q69" s="176"/>
      <c r="R69" s="68">
        <f>SUM(R28,C69)</f>
        <v>0</v>
      </c>
      <c r="S69" s="64" t="e">
        <f t="shared" si="4"/>
        <v>#DIV/0!</v>
      </c>
      <c r="T69" s="69">
        <f>SUM(T28,E69)</f>
        <v>0</v>
      </c>
      <c r="U69" s="70" t="e">
        <f t="shared" si="6"/>
        <v>#DIV/0!</v>
      </c>
      <c r="V69" s="71">
        <f>SUM(V28,G69)</f>
        <v>0</v>
      </c>
    </row>
    <row r="70" spans="1:22" ht="15.75" thickTop="1" x14ac:dyDescent="0.25">
      <c r="A70" s="72"/>
      <c r="B70" s="73" t="s">
        <v>40</v>
      </c>
      <c r="C70" s="159"/>
      <c r="D70" s="160"/>
      <c r="E70" s="177"/>
      <c r="F70" s="178"/>
      <c r="G70" s="163"/>
      <c r="H70" s="179"/>
      <c r="I70" s="160"/>
      <c r="J70" s="177"/>
      <c r="K70" s="178"/>
      <c r="L70" s="179"/>
      <c r="M70" s="19"/>
      <c r="N70" s="20"/>
      <c r="O70" s="21"/>
      <c r="P70" s="22"/>
      <c r="Q70" s="23"/>
      <c r="R70" s="24">
        <f t="shared" ref="R70:R75" si="8">SUM(R29,M70)</f>
        <v>0</v>
      </c>
      <c r="S70" s="20" t="e">
        <f t="shared" si="4"/>
        <v>#DIV/0!</v>
      </c>
      <c r="T70" s="21">
        <f t="shared" ref="T70:T75" si="9">SUM(T29,O70)</f>
        <v>0</v>
      </c>
      <c r="U70" s="22" t="e">
        <f t="shared" si="6"/>
        <v>#DIV/0!</v>
      </c>
      <c r="V70" s="25">
        <f t="shared" ref="V70:V75" si="10">SUM(V29,Q70)</f>
        <v>0</v>
      </c>
    </row>
    <row r="71" spans="1:22" x14ac:dyDescent="0.25">
      <c r="A71" s="74"/>
      <c r="B71" s="10" t="s">
        <v>41</v>
      </c>
      <c r="C71" s="164"/>
      <c r="D71" s="165"/>
      <c r="E71" s="180"/>
      <c r="F71" s="181"/>
      <c r="G71" s="168"/>
      <c r="H71" s="182"/>
      <c r="I71" s="165"/>
      <c r="J71" s="180"/>
      <c r="K71" s="181"/>
      <c r="L71" s="182"/>
      <c r="M71" s="11"/>
      <c r="N71" s="16"/>
      <c r="O71" s="12"/>
      <c r="P71" s="17"/>
      <c r="Q71" s="14"/>
      <c r="R71" s="15">
        <f t="shared" si="8"/>
        <v>0</v>
      </c>
      <c r="S71" s="16" t="e">
        <f t="shared" si="4"/>
        <v>#DIV/0!</v>
      </c>
      <c r="T71" s="12">
        <f t="shared" si="9"/>
        <v>0</v>
      </c>
      <c r="U71" s="17" t="e">
        <f t="shared" si="6"/>
        <v>#DIV/0!</v>
      </c>
      <c r="V71" s="13">
        <f t="shared" si="10"/>
        <v>0</v>
      </c>
    </row>
    <row r="72" spans="1:22" ht="15.75" x14ac:dyDescent="0.25">
      <c r="A72" s="75"/>
      <c r="B72" s="76" t="s">
        <v>42</v>
      </c>
      <c r="C72" s="164"/>
      <c r="D72" s="165"/>
      <c r="E72" s="180"/>
      <c r="F72" s="181"/>
      <c r="G72" s="168"/>
      <c r="H72" s="182"/>
      <c r="I72" s="165"/>
      <c r="J72" s="180"/>
      <c r="K72" s="181"/>
      <c r="L72" s="182"/>
      <c r="M72" s="11"/>
      <c r="N72" s="16"/>
      <c r="O72" s="12"/>
      <c r="P72" s="17"/>
      <c r="Q72" s="14"/>
      <c r="R72" s="15">
        <f t="shared" si="8"/>
        <v>0</v>
      </c>
      <c r="S72" s="16" t="e">
        <f t="shared" si="4"/>
        <v>#DIV/0!</v>
      </c>
      <c r="T72" s="12">
        <f t="shared" si="9"/>
        <v>0</v>
      </c>
      <c r="U72" s="17" t="e">
        <f t="shared" si="6"/>
        <v>#DIV/0!</v>
      </c>
      <c r="V72" s="13">
        <f t="shared" si="10"/>
        <v>0</v>
      </c>
    </row>
    <row r="73" spans="1:22" x14ac:dyDescent="0.25">
      <c r="A73" s="74"/>
      <c r="B73" s="10" t="s">
        <v>43</v>
      </c>
      <c r="C73" s="164"/>
      <c r="D73" s="165"/>
      <c r="E73" s="180"/>
      <c r="F73" s="181"/>
      <c r="G73" s="168"/>
      <c r="H73" s="182"/>
      <c r="I73" s="165"/>
      <c r="J73" s="180"/>
      <c r="K73" s="181"/>
      <c r="L73" s="182"/>
      <c r="M73" s="11"/>
      <c r="N73" s="16"/>
      <c r="O73" s="12"/>
      <c r="P73" s="17"/>
      <c r="Q73" s="14"/>
      <c r="R73" s="15">
        <f t="shared" si="8"/>
        <v>0</v>
      </c>
      <c r="S73" s="16" t="e">
        <f t="shared" si="4"/>
        <v>#DIV/0!</v>
      </c>
      <c r="T73" s="12">
        <f t="shared" si="9"/>
        <v>0</v>
      </c>
      <c r="U73" s="17" t="e">
        <f t="shared" si="6"/>
        <v>#DIV/0!</v>
      </c>
      <c r="V73" s="13">
        <f t="shared" si="10"/>
        <v>0</v>
      </c>
    </row>
    <row r="74" spans="1:22" x14ac:dyDescent="0.25">
      <c r="A74" s="74"/>
      <c r="B74" s="10" t="s">
        <v>44</v>
      </c>
      <c r="C74" s="164"/>
      <c r="D74" s="165"/>
      <c r="E74" s="180"/>
      <c r="F74" s="181"/>
      <c r="G74" s="168"/>
      <c r="H74" s="182"/>
      <c r="I74" s="165"/>
      <c r="J74" s="180"/>
      <c r="K74" s="181"/>
      <c r="L74" s="182"/>
      <c r="M74" s="11"/>
      <c r="N74" s="16"/>
      <c r="O74" s="12"/>
      <c r="P74" s="17"/>
      <c r="Q74" s="14"/>
      <c r="R74" s="15">
        <f t="shared" si="8"/>
        <v>0</v>
      </c>
      <c r="S74" s="16" t="e">
        <f t="shared" si="4"/>
        <v>#DIV/0!</v>
      </c>
      <c r="T74" s="12">
        <f t="shared" si="9"/>
        <v>0</v>
      </c>
      <c r="U74" s="17" t="e">
        <f t="shared" si="6"/>
        <v>#DIV/0!</v>
      </c>
      <c r="V74" s="13">
        <f t="shared" si="10"/>
        <v>0</v>
      </c>
    </row>
    <row r="75" spans="1:22" ht="15.75" thickBot="1" x14ac:dyDescent="0.3">
      <c r="A75" s="77"/>
      <c r="B75" s="78" t="s">
        <v>45</v>
      </c>
      <c r="C75" s="183"/>
      <c r="D75" s="184"/>
      <c r="E75" s="185"/>
      <c r="F75" s="186"/>
      <c r="G75" s="187"/>
      <c r="H75" s="188"/>
      <c r="I75" s="184"/>
      <c r="J75" s="185"/>
      <c r="K75" s="186"/>
      <c r="L75" s="188"/>
      <c r="M75" s="79"/>
      <c r="N75" s="80"/>
      <c r="O75" s="83"/>
      <c r="P75" s="84"/>
      <c r="Q75" s="81"/>
      <c r="R75" s="82">
        <f t="shared" si="8"/>
        <v>0</v>
      </c>
      <c r="S75" s="80" t="e">
        <f t="shared" si="4"/>
        <v>#DIV/0!</v>
      </c>
      <c r="T75" s="83">
        <f t="shared" si="9"/>
        <v>0</v>
      </c>
      <c r="U75" s="84" t="e">
        <f t="shared" si="6"/>
        <v>#DIV/0!</v>
      </c>
      <c r="V75" s="85">
        <f t="shared" si="10"/>
        <v>0</v>
      </c>
    </row>
    <row r="76" spans="1:22" ht="16.5" thickBot="1" x14ac:dyDescent="0.3">
      <c r="A76" s="213" t="s">
        <v>46</v>
      </c>
      <c r="B76" s="214"/>
      <c r="C76" s="102">
        <f>SUM(C46:C75)</f>
        <v>0</v>
      </c>
      <c r="D76" s="103" t="e">
        <f>(E76/C76)</f>
        <v>#DIV/0!</v>
      </c>
      <c r="E76" s="104">
        <f>SUM(E46:E75)</f>
        <v>0</v>
      </c>
      <c r="F76" s="105" t="e">
        <f>(G76/E76)</f>
        <v>#DIV/0!</v>
      </c>
      <c r="G76" s="106">
        <f>SUM(G46:G75)</f>
        <v>0</v>
      </c>
      <c r="H76" s="102">
        <f>SUM(H46:H75)</f>
        <v>0</v>
      </c>
      <c r="I76" s="103" t="e">
        <f>(J76/H76)</f>
        <v>#DIV/0!</v>
      </c>
      <c r="J76" s="104">
        <f>SUM(J46:J75)</f>
        <v>0</v>
      </c>
      <c r="K76" s="105" t="e">
        <f t="shared" ref="K76" si="11">(L76/J76)</f>
        <v>#DIV/0!</v>
      </c>
      <c r="L76" s="107">
        <f>SUM(L46:L75)</f>
        <v>0</v>
      </c>
      <c r="M76" s="102">
        <f>SUM(M46:M75)</f>
        <v>0</v>
      </c>
      <c r="N76" s="103" t="e">
        <f>(O76/M76)</f>
        <v>#DIV/0!</v>
      </c>
      <c r="O76" s="108">
        <f>SUM(O46:O75)</f>
        <v>0</v>
      </c>
      <c r="P76" s="109" t="e">
        <f>(Q76/O76)</f>
        <v>#DIV/0!</v>
      </c>
      <c r="Q76" s="106">
        <f>SUM(Q46:Q75)</f>
        <v>0</v>
      </c>
      <c r="R76" s="133">
        <f>SUM(R46:R75)</f>
        <v>0</v>
      </c>
      <c r="S76" s="134" t="e">
        <f t="shared" si="4"/>
        <v>#DIV/0!</v>
      </c>
      <c r="T76" s="135">
        <f>SUM(T46:T75)</f>
        <v>0</v>
      </c>
      <c r="U76" s="136" t="e">
        <f t="shared" si="6"/>
        <v>#DIV/0!</v>
      </c>
      <c r="V76" s="137">
        <f>SUM(V46:V75)</f>
        <v>0</v>
      </c>
    </row>
    <row r="77" spans="1:22" ht="16.5" thickBot="1" x14ac:dyDescent="0.3">
      <c r="A77" s="143" t="s">
        <v>53</v>
      </c>
      <c r="B77" s="2"/>
      <c r="C77" s="4"/>
      <c r="D77" s="4"/>
      <c r="E77" s="4"/>
      <c r="F77" s="4"/>
      <c r="G77" s="4"/>
      <c r="H77" s="4"/>
      <c r="I77" s="8"/>
      <c r="J77" s="4"/>
      <c r="K77" s="9"/>
      <c r="L77" s="4"/>
      <c r="M77" s="4"/>
      <c r="N77" s="4"/>
      <c r="O77" s="4"/>
      <c r="P77" s="202" t="s">
        <v>56</v>
      </c>
      <c r="Q77" s="201"/>
      <c r="R77" s="2"/>
      <c r="S77" s="4"/>
      <c r="T77" s="4"/>
      <c r="U77" s="4"/>
      <c r="V77" s="4"/>
    </row>
    <row r="78" spans="1:22" ht="16.5" thickBot="1" x14ac:dyDescent="0.3">
      <c r="A78" s="215"/>
      <c r="B78" s="210"/>
      <c r="C78" s="111" t="s">
        <v>16</v>
      </c>
      <c r="D78" s="111" t="s">
        <v>49</v>
      </c>
      <c r="E78" s="112" t="s">
        <v>48</v>
      </c>
      <c r="F78" s="113" t="s">
        <v>47</v>
      </c>
      <c r="G78" s="112" t="s">
        <v>4</v>
      </c>
      <c r="H78" s="4"/>
      <c r="I78" s="4"/>
      <c r="J78" s="4"/>
      <c r="K78" s="4"/>
      <c r="L78" s="4"/>
      <c r="M78" s="4"/>
      <c r="N78" s="4"/>
      <c r="O78" s="4"/>
      <c r="P78" s="216"/>
      <c r="Q78" s="217"/>
      <c r="R78" s="113" t="s">
        <v>16</v>
      </c>
      <c r="S78" s="111" t="s">
        <v>49</v>
      </c>
      <c r="T78" s="112" t="s">
        <v>48</v>
      </c>
      <c r="U78" s="113" t="s">
        <v>54</v>
      </c>
      <c r="V78" s="113" t="s">
        <v>4</v>
      </c>
    </row>
    <row r="79" spans="1:22" x14ac:dyDescent="0.25">
      <c r="A79" s="218" t="s">
        <v>50</v>
      </c>
      <c r="B79" s="219"/>
      <c r="C79" s="122">
        <f>(C76)</f>
        <v>0</v>
      </c>
      <c r="D79" s="123">
        <f>(E76)</f>
        <v>0</v>
      </c>
      <c r="E79" s="124" t="e">
        <f>(D76)</f>
        <v>#DIV/0!</v>
      </c>
      <c r="F79" s="125" t="e">
        <f>(F76)</f>
        <v>#DIV/0!</v>
      </c>
      <c r="G79" s="126">
        <f>(G76)</f>
        <v>0</v>
      </c>
      <c r="H79" s="4"/>
      <c r="I79" s="4"/>
      <c r="J79" s="4"/>
      <c r="K79" s="4"/>
      <c r="L79" s="4"/>
      <c r="M79" s="4"/>
      <c r="N79" s="4"/>
      <c r="O79" s="5"/>
      <c r="P79" s="220" t="s">
        <v>57</v>
      </c>
      <c r="Q79" s="219"/>
      <c r="R79" s="27">
        <f t="shared" ref="R79:S81" si="12">SUM(R38,C79)</f>
        <v>0</v>
      </c>
      <c r="S79" s="26">
        <f t="shared" si="12"/>
        <v>0</v>
      </c>
      <c r="T79" s="138" t="e">
        <f>(S79/R79)</f>
        <v>#DIV/0!</v>
      </c>
      <c r="U79" s="86" t="e">
        <f>(V79/S79)</f>
        <v>#DIV/0!</v>
      </c>
      <c r="V79" s="27">
        <f>SUM(V38,G79)</f>
        <v>0</v>
      </c>
    </row>
    <row r="80" spans="1:22" x14ac:dyDescent="0.25">
      <c r="A80" s="203" t="s">
        <v>51</v>
      </c>
      <c r="B80" s="204"/>
      <c r="C80" s="96">
        <f>(H76)</f>
        <v>0</v>
      </c>
      <c r="D80" s="43">
        <f>(J76)</f>
        <v>0</v>
      </c>
      <c r="E80" s="127" t="e">
        <f>(I76)</f>
        <v>#DIV/0!</v>
      </c>
      <c r="F80" s="128" t="e">
        <f>(K76)</f>
        <v>#DIV/0!</v>
      </c>
      <c r="G80" s="40">
        <f>(L76)</f>
        <v>0</v>
      </c>
      <c r="H80" s="4"/>
      <c r="I80" s="4"/>
      <c r="J80" s="4"/>
      <c r="K80" s="4"/>
      <c r="L80" s="4"/>
      <c r="M80" s="4"/>
      <c r="N80" s="4"/>
      <c r="O80" s="5"/>
      <c r="P80" s="205" t="s">
        <v>51</v>
      </c>
      <c r="Q80" s="204"/>
      <c r="R80" s="45">
        <f t="shared" si="12"/>
        <v>0</v>
      </c>
      <c r="S80" s="43">
        <f t="shared" si="12"/>
        <v>0</v>
      </c>
      <c r="T80" s="127" t="e">
        <f>(S80/R80)</f>
        <v>#DIV/0!</v>
      </c>
      <c r="U80" s="41" t="e">
        <f>(V80/S80)</f>
        <v>#DIV/0!</v>
      </c>
      <c r="V80" s="45">
        <f>SUM(V39,G80)</f>
        <v>0</v>
      </c>
    </row>
    <row r="81" spans="1:22" ht="15.75" thickBot="1" x14ac:dyDescent="0.3">
      <c r="A81" s="206" t="s">
        <v>52</v>
      </c>
      <c r="B81" s="207"/>
      <c r="C81" s="129">
        <f>(M76)</f>
        <v>0</v>
      </c>
      <c r="D81" s="130">
        <f>(O76)</f>
        <v>0</v>
      </c>
      <c r="E81" s="131" t="e">
        <f>(N76)</f>
        <v>#DIV/0!</v>
      </c>
      <c r="F81" s="132" t="e">
        <f>(P76)</f>
        <v>#DIV/0!</v>
      </c>
      <c r="G81" s="129">
        <f>(Q76)</f>
        <v>0</v>
      </c>
      <c r="H81" s="4"/>
      <c r="I81" s="4"/>
      <c r="J81" s="4"/>
      <c r="K81" s="4"/>
      <c r="L81" s="4"/>
      <c r="M81" s="4"/>
      <c r="N81" s="4"/>
      <c r="O81" s="5"/>
      <c r="P81" s="208" t="s">
        <v>52</v>
      </c>
      <c r="Q81" s="207"/>
      <c r="R81" s="139">
        <f t="shared" si="12"/>
        <v>0</v>
      </c>
      <c r="S81" s="140">
        <f t="shared" si="12"/>
        <v>0</v>
      </c>
      <c r="T81" s="141" t="e">
        <f>(S81/R81)</f>
        <v>#DIV/0!</v>
      </c>
      <c r="U81" s="142" t="e">
        <f>(V81/S81)</f>
        <v>#DIV/0!</v>
      </c>
      <c r="V81" s="139">
        <f>SUM(V40,G81)</f>
        <v>0</v>
      </c>
    </row>
    <row r="82" spans="1:22" ht="16.5" thickBot="1" x14ac:dyDescent="0.3">
      <c r="A82" s="209" t="s">
        <v>46</v>
      </c>
      <c r="B82" s="210"/>
      <c r="C82" s="108">
        <f>SUM(C79:C81)</f>
        <v>0</v>
      </c>
      <c r="D82" s="108">
        <f>SUM(D79:D81)</f>
        <v>0</v>
      </c>
      <c r="E82" s="114" t="e">
        <f>(D82/C82)</f>
        <v>#DIV/0!</v>
      </c>
      <c r="F82" s="115" t="e">
        <f>(G82/D82)</f>
        <v>#DIV/0!</v>
      </c>
      <c r="G82" s="104">
        <f>SUM(G79:G81)</f>
        <v>0</v>
      </c>
      <c r="H82" s="4"/>
      <c r="I82" s="4"/>
      <c r="J82" s="4"/>
      <c r="K82" s="4"/>
      <c r="L82" s="4"/>
      <c r="M82" s="4"/>
      <c r="N82" s="4"/>
      <c r="O82" s="5"/>
      <c r="P82" s="211" t="s">
        <v>55</v>
      </c>
      <c r="Q82" s="212"/>
      <c r="R82" s="110">
        <f>SUM(R79:R81)</f>
        <v>0</v>
      </c>
      <c r="S82" s="108">
        <f>SUM(S79:S81)</f>
        <v>0</v>
      </c>
      <c r="T82" s="114" t="e">
        <f>(S82/R82)</f>
        <v>#DIV/0!</v>
      </c>
      <c r="U82" s="105" t="e">
        <f>(V82/S82)</f>
        <v>#DIV/0!</v>
      </c>
      <c r="V82" s="110">
        <f>SUM(V79:V81)</f>
        <v>0</v>
      </c>
    </row>
    <row r="83" spans="1:22" x14ac:dyDescent="0.25">
      <c r="A83" s="4"/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x14ac:dyDescent="0.25">
      <c r="A84" s="4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x14ac:dyDescent="0.25">
      <c r="A85" s="57"/>
      <c r="B85" s="6" t="s">
        <v>59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x14ac:dyDescent="0.25">
      <c r="A86" s="46"/>
      <c r="B86" s="6" t="s">
        <v>60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x14ac:dyDescent="0.25">
      <c r="A87" s="4"/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x14ac:dyDescent="0.25">
      <c r="A88" s="4"/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x14ac:dyDescent="0.25">
      <c r="A89" s="4"/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x14ac:dyDescent="0.25">
      <c r="A90" s="4"/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x14ac:dyDescent="0.25">
      <c r="A91" s="4"/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x14ac:dyDescent="0.25">
      <c r="A92" s="4"/>
      <c r="B92" s="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x14ac:dyDescent="0.25">
      <c r="A93" s="4"/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x14ac:dyDescent="0.25">
      <c r="A94" s="4"/>
      <c r="B94" s="6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x14ac:dyDescent="0.25">
      <c r="A95" s="4"/>
      <c r="B95" s="6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x14ac:dyDescent="0.25">
      <c r="A96" s="4"/>
      <c r="B96" s="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x14ac:dyDescent="0.25">
      <c r="A97" s="4"/>
      <c r="B97" s="6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x14ac:dyDescent="0.25">
      <c r="A98" s="4"/>
      <c r="B98" s="6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x14ac:dyDescent="0.25">
      <c r="A99" s="4"/>
      <c r="B99" s="6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x14ac:dyDescent="0.25">
      <c r="A100" s="4"/>
      <c r="B100" s="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x14ac:dyDescent="0.25">
      <c r="A101" s="4"/>
      <c r="B101" s="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x14ac:dyDescent="0.25">
      <c r="A102" s="4"/>
      <c r="B102" s="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x14ac:dyDescent="0.25">
      <c r="A103" s="4"/>
      <c r="B103" s="6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x14ac:dyDescent="0.25">
      <c r="A104" s="4"/>
      <c r="B104" s="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x14ac:dyDescent="0.25">
      <c r="A105" s="4"/>
      <c r="B105" s="6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x14ac:dyDescent="0.25">
      <c r="A106" s="4"/>
      <c r="B106" s="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x14ac:dyDescent="0.25">
      <c r="A107" s="4"/>
      <c r="B107" s="6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x14ac:dyDescent="0.25">
      <c r="A108" s="4"/>
      <c r="B108" s="6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x14ac:dyDescent="0.25">
      <c r="A109" s="4"/>
      <c r="B109" s="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x14ac:dyDescent="0.25">
      <c r="A110" s="4"/>
      <c r="B110" s="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x14ac:dyDescent="0.25">
      <c r="A111" s="4"/>
      <c r="B111" s="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x14ac:dyDescent="0.25">
      <c r="A112" s="4"/>
      <c r="B112" s="6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x14ac:dyDescent="0.25">
      <c r="A113" s="4"/>
      <c r="B113" s="6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x14ac:dyDescent="0.25">
      <c r="A114" s="4"/>
      <c r="B114" s="6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x14ac:dyDescent="0.25">
      <c r="A115" s="4"/>
      <c r="B115" s="6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x14ac:dyDescent="0.25">
      <c r="A116" s="4"/>
      <c r="B116" s="6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x14ac:dyDescent="0.25">
      <c r="A117" s="4"/>
      <c r="B117" s="6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x14ac:dyDescent="0.25">
      <c r="A118" s="4"/>
      <c r="B118" s="6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x14ac:dyDescent="0.25">
      <c r="A119" s="4"/>
      <c r="B119" s="6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x14ac:dyDescent="0.25">
      <c r="A120" s="4"/>
      <c r="B120" s="6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x14ac:dyDescent="0.25">
      <c r="A121" s="4"/>
      <c r="B121" s="6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x14ac:dyDescent="0.25">
      <c r="A122" s="4"/>
      <c r="B122" s="6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x14ac:dyDescent="0.25">
      <c r="A123" s="4"/>
      <c r="B123" s="6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x14ac:dyDescent="0.25">
      <c r="A124" s="4"/>
      <c r="B124" s="6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x14ac:dyDescent="0.25">
      <c r="A125" s="4"/>
      <c r="B125" s="6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x14ac:dyDescent="0.25">
      <c r="A126" s="4"/>
      <c r="B126" s="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x14ac:dyDescent="0.25">
      <c r="A127" s="4"/>
      <c r="B127" s="6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x14ac:dyDescent="0.25">
      <c r="A128" s="4"/>
      <c r="B128" s="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x14ac:dyDescent="0.25">
      <c r="A129" s="4"/>
      <c r="B129" s="6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x14ac:dyDescent="0.25">
      <c r="A130" s="4"/>
      <c r="B130" s="6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x14ac:dyDescent="0.25">
      <c r="A131" s="4"/>
      <c r="B131" s="6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x14ac:dyDescent="0.25">
      <c r="A132" s="4"/>
      <c r="B132" s="6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x14ac:dyDescent="0.25">
      <c r="A133" s="4"/>
      <c r="B133" s="6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x14ac:dyDescent="0.25">
      <c r="A134" s="4"/>
      <c r="B134" s="6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x14ac:dyDescent="0.25">
      <c r="A135" s="4"/>
      <c r="B135" s="6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x14ac:dyDescent="0.25">
      <c r="A136" s="4"/>
      <c r="B136" s="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x14ac:dyDescent="0.25">
      <c r="A137" s="4"/>
      <c r="B137" s="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x14ac:dyDescent="0.25">
      <c r="A138" s="4"/>
      <c r="B138" s="6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x14ac:dyDescent="0.25">
      <c r="A139" s="4"/>
      <c r="B139" s="6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x14ac:dyDescent="0.25">
      <c r="A140" s="4"/>
      <c r="B140" s="6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x14ac:dyDescent="0.25">
      <c r="A141" s="4"/>
      <c r="B141" s="6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x14ac:dyDescent="0.25">
      <c r="A142" s="4"/>
      <c r="B142" s="6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x14ac:dyDescent="0.25">
      <c r="A143" s="4"/>
      <c r="B143" s="6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x14ac:dyDescent="0.25">
      <c r="A144" s="4"/>
      <c r="B144" s="6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x14ac:dyDescent="0.25">
      <c r="A145" s="4"/>
      <c r="B145" s="6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x14ac:dyDescent="0.25">
      <c r="A146" s="4"/>
      <c r="B146" s="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x14ac:dyDescent="0.25">
      <c r="A147" s="4"/>
      <c r="B147" s="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x14ac:dyDescent="0.25">
      <c r="A148" s="4"/>
      <c r="B148" s="6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x14ac:dyDescent="0.25">
      <c r="A149" s="4"/>
      <c r="B149" s="6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x14ac:dyDescent="0.25">
      <c r="A150" s="4"/>
      <c r="B150" s="6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x14ac:dyDescent="0.25">
      <c r="A151" s="4"/>
      <c r="B151" s="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x14ac:dyDescent="0.25">
      <c r="A152" s="4"/>
      <c r="B152" s="6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x14ac:dyDescent="0.25">
      <c r="A153" s="4"/>
      <c r="B153" s="6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x14ac:dyDescent="0.25">
      <c r="A154" s="4"/>
      <c r="B154" s="6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x14ac:dyDescent="0.25">
      <c r="A155" s="4"/>
      <c r="B155" s="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x14ac:dyDescent="0.25">
      <c r="A156" s="4"/>
      <c r="B156" s="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x14ac:dyDescent="0.25">
      <c r="A157" s="4"/>
      <c r="B157" s="6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x14ac:dyDescent="0.25">
      <c r="A158" s="4"/>
      <c r="B158" s="6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x14ac:dyDescent="0.25">
      <c r="A159" s="4"/>
      <c r="B159" s="6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x14ac:dyDescent="0.25">
      <c r="A160" s="4"/>
      <c r="B160" s="6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x14ac:dyDescent="0.25">
      <c r="A161" s="4"/>
      <c r="B161" s="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x14ac:dyDescent="0.25">
      <c r="A162" s="4"/>
      <c r="B162" s="6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x14ac:dyDescent="0.25">
      <c r="A163" s="4"/>
      <c r="B163" s="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x14ac:dyDescent="0.25">
      <c r="A164" s="4"/>
      <c r="B164" s="6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x14ac:dyDescent="0.25">
      <c r="A165" s="4"/>
      <c r="B165" s="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x14ac:dyDescent="0.25">
      <c r="A166" s="4"/>
      <c r="B166" s="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x14ac:dyDescent="0.25">
      <c r="A167" s="4"/>
      <c r="B167" s="6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x14ac:dyDescent="0.25">
      <c r="A168" s="4"/>
      <c r="B168" s="6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x14ac:dyDescent="0.25">
      <c r="A169" s="4"/>
      <c r="B169" s="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x14ac:dyDescent="0.25">
      <c r="A170" s="4"/>
      <c r="B170" s="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x14ac:dyDescent="0.25">
      <c r="A171" s="4"/>
      <c r="B171" s="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x14ac:dyDescent="0.25">
      <c r="A172" s="4"/>
      <c r="B172" s="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x14ac:dyDescent="0.25">
      <c r="A173" s="4"/>
      <c r="B173" s="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x14ac:dyDescent="0.25">
      <c r="A174" s="4"/>
      <c r="B174" s="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x14ac:dyDescent="0.25">
      <c r="A175" s="4"/>
      <c r="B175" s="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x14ac:dyDescent="0.25">
      <c r="A176" s="4"/>
      <c r="B176" s="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x14ac:dyDescent="0.25">
      <c r="A177" s="4"/>
      <c r="B177" s="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x14ac:dyDescent="0.25">
      <c r="A178" s="4"/>
      <c r="B178" s="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x14ac:dyDescent="0.25">
      <c r="A179" s="4"/>
      <c r="B179" s="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x14ac:dyDescent="0.25">
      <c r="A180" s="4"/>
      <c r="B180" s="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x14ac:dyDescent="0.25">
      <c r="A181" s="4"/>
      <c r="B181" s="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x14ac:dyDescent="0.25">
      <c r="A182" s="4"/>
      <c r="B182" s="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x14ac:dyDescent="0.25">
      <c r="A183" s="4"/>
      <c r="B183" s="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x14ac:dyDescent="0.25">
      <c r="A184" s="4"/>
      <c r="B184" s="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x14ac:dyDescent="0.25">
      <c r="A185" s="4"/>
      <c r="B185" s="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x14ac:dyDescent="0.25">
      <c r="A186" s="4"/>
      <c r="B186" s="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x14ac:dyDescent="0.25">
      <c r="A187" s="4"/>
      <c r="B187" s="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x14ac:dyDescent="0.25">
      <c r="A188" s="4"/>
      <c r="B188" s="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x14ac:dyDescent="0.25">
      <c r="A189" s="4"/>
      <c r="B189" s="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x14ac:dyDescent="0.25">
      <c r="A190" s="4"/>
      <c r="B190" s="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x14ac:dyDescent="0.25">
      <c r="A191" s="4"/>
      <c r="B191" s="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x14ac:dyDescent="0.25">
      <c r="A192" s="4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x14ac:dyDescent="0.25">
      <c r="A193" s="4"/>
      <c r="B193" s="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x14ac:dyDescent="0.25">
      <c r="A194" s="4"/>
      <c r="B194" s="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x14ac:dyDescent="0.25">
      <c r="A195" s="4"/>
      <c r="B195" s="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x14ac:dyDescent="0.25">
      <c r="A196" s="4"/>
      <c r="B196" s="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x14ac:dyDescent="0.25">
      <c r="A197" s="4"/>
      <c r="B197" s="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x14ac:dyDescent="0.25">
      <c r="A198" s="4"/>
      <c r="B198" s="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x14ac:dyDescent="0.25">
      <c r="A199" s="4"/>
      <c r="B199" s="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x14ac:dyDescent="0.25">
      <c r="A200" s="4"/>
      <c r="B200" s="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x14ac:dyDescent="0.25">
      <c r="A201" s="4"/>
      <c r="B201" s="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x14ac:dyDescent="0.25">
      <c r="A202" s="4"/>
      <c r="B202" s="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x14ac:dyDescent="0.25">
      <c r="A203" s="4"/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x14ac:dyDescent="0.25">
      <c r="A204" s="4"/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x14ac:dyDescent="0.25">
      <c r="A205" s="4"/>
      <c r="B205" s="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x14ac:dyDescent="0.25">
      <c r="A206" s="4"/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x14ac:dyDescent="0.25">
      <c r="A207" s="4"/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x14ac:dyDescent="0.25">
      <c r="A208" s="4"/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x14ac:dyDescent="0.25">
      <c r="A209" s="4"/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x14ac:dyDescent="0.25">
      <c r="A210" s="4"/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x14ac:dyDescent="0.25">
      <c r="A211" s="4"/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x14ac:dyDescent="0.25">
      <c r="A212" s="4"/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x14ac:dyDescent="0.25">
      <c r="A213" s="4"/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x14ac:dyDescent="0.25">
      <c r="A214" s="4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x14ac:dyDescent="0.25">
      <c r="A215" s="4"/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x14ac:dyDescent="0.25">
      <c r="A216" s="4"/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x14ac:dyDescent="0.25">
      <c r="A217" s="4"/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x14ac:dyDescent="0.25">
      <c r="A218" s="4"/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x14ac:dyDescent="0.25">
      <c r="A219" s="4"/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x14ac:dyDescent="0.25">
      <c r="A220" s="4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x14ac:dyDescent="0.25">
      <c r="A221" s="4"/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x14ac:dyDescent="0.25">
      <c r="A222" s="4"/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x14ac:dyDescent="0.25">
      <c r="A223" s="4"/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x14ac:dyDescent="0.25">
      <c r="A224" s="4"/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x14ac:dyDescent="0.25">
      <c r="A225" s="4"/>
      <c r="B225" s="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x14ac:dyDescent="0.25">
      <c r="A226" s="4"/>
      <c r="B226" s="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x14ac:dyDescent="0.25">
      <c r="A227" s="4"/>
      <c r="B227" s="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x14ac:dyDescent="0.25">
      <c r="A228" s="4"/>
      <c r="B228" s="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x14ac:dyDescent="0.25">
      <c r="A229" s="4"/>
      <c r="B229" s="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x14ac:dyDescent="0.25">
      <c r="A230" s="4"/>
      <c r="B230" s="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x14ac:dyDescent="0.25">
      <c r="A231" s="4"/>
      <c r="B231" s="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x14ac:dyDescent="0.25">
      <c r="A232" s="4"/>
      <c r="B232" s="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x14ac:dyDescent="0.25">
      <c r="A233" s="4"/>
      <c r="B233" s="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x14ac:dyDescent="0.25">
      <c r="A234" s="4"/>
      <c r="B234" s="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x14ac:dyDescent="0.25">
      <c r="A235" s="4"/>
      <c r="B235" s="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x14ac:dyDescent="0.25">
      <c r="A236" s="4"/>
      <c r="B236" s="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x14ac:dyDescent="0.25">
      <c r="A237" s="4"/>
      <c r="B237" s="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x14ac:dyDescent="0.25">
      <c r="A238" s="4"/>
      <c r="B238" s="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x14ac:dyDescent="0.25">
      <c r="A239" s="4"/>
      <c r="B239" s="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x14ac:dyDescent="0.25">
      <c r="A240" s="4"/>
      <c r="B240" s="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x14ac:dyDescent="0.25">
      <c r="A241" s="4"/>
      <c r="B241" s="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x14ac:dyDescent="0.25">
      <c r="A242" s="4"/>
      <c r="B242" s="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x14ac:dyDescent="0.25">
      <c r="A243" s="4"/>
      <c r="B243" s="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x14ac:dyDescent="0.25">
      <c r="A244" s="4"/>
      <c r="B244" s="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x14ac:dyDescent="0.25">
      <c r="A245" s="4"/>
      <c r="B245" s="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x14ac:dyDescent="0.25">
      <c r="A246" s="4"/>
      <c r="B246" s="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x14ac:dyDescent="0.25">
      <c r="A247" s="4"/>
      <c r="B247" s="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x14ac:dyDescent="0.25">
      <c r="A248" s="4"/>
      <c r="B248" s="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x14ac:dyDescent="0.25">
      <c r="A249" s="4"/>
      <c r="B249" s="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x14ac:dyDescent="0.25">
      <c r="A250" s="4"/>
      <c r="B250" s="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x14ac:dyDescent="0.25">
      <c r="A251" s="4"/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x14ac:dyDescent="0.25">
      <c r="A252" s="4"/>
      <c r="B252" s="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x14ac:dyDescent="0.25">
      <c r="A253" s="4"/>
      <c r="B253" s="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x14ac:dyDescent="0.25">
      <c r="A254" s="4"/>
      <c r="B254" s="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x14ac:dyDescent="0.25">
      <c r="A255" s="4"/>
      <c r="B255" s="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x14ac:dyDescent="0.25">
      <c r="A256" s="4"/>
      <c r="B256" s="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x14ac:dyDescent="0.25">
      <c r="A257" s="4"/>
      <c r="B257" s="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x14ac:dyDescent="0.25">
      <c r="A258" s="4"/>
      <c r="B258" s="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x14ac:dyDescent="0.25">
      <c r="A259" s="4"/>
      <c r="B259" s="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x14ac:dyDescent="0.25">
      <c r="A260" s="4"/>
      <c r="B260" s="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x14ac:dyDescent="0.25">
      <c r="A261" s="4"/>
      <c r="B261" s="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x14ac:dyDescent="0.25">
      <c r="A262" s="4"/>
      <c r="B262" s="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x14ac:dyDescent="0.25">
      <c r="A263" s="4"/>
      <c r="B263" s="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x14ac:dyDescent="0.25">
      <c r="A264" s="4"/>
      <c r="B264" s="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</sheetData>
  <mergeCells count="36">
    <mergeCell ref="A39:B39"/>
    <mergeCell ref="P39:Q39"/>
    <mergeCell ref="A2:A4"/>
    <mergeCell ref="B2:Q2"/>
    <mergeCell ref="R2:V3"/>
    <mergeCell ref="B3:B4"/>
    <mergeCell ref="C3:G3"/>
    <mergeCell ref="H3:L3"/>
    <mergeCell ref="M3:Q3"/>
    <mergeCell ref="A35:B35"/>
    <mergeCell ref="A37:B37"/>
    <mergeCell ref="P37:Q37"/>
    <mergeCell ref="A38:B38"/>
    <mergeCell ref="P38:Q38"/>
    <mergeCell ref="A76:B76"/>
    <mergeCell ref="A40:B40"/>
    <mergeCell ref="P40:Q40"/>
    <mergeCell ref="A41:B41"/>
    <mergeCell ref="P41:Q41"/>
    <mergeCell ref="A43:A45"/>
    <mergeCell ref="B43:Q43"/>
    <mergeCell ref="R43:V44"/>
    <mergeCell ref="B44:B45"/>
    <mergeCell ref="C44:G44"/>
    <mergeCell ref="H44:L44"/>
    <mergeCell ref="M44:Q44"/>
    <mergeCell ref="A81:B81"/>
    <mergeCell ref="P81:Q81"/>
    <mergeCell ref="A82:B82"/>
    <mergeCell ref="P82:Q82"/>
    <mergeCell ref="A78:B78"/>
    <mergeCell ref="P78:Q78"/>
    <mergeCell ref="A79:B79"/>
    <mergeCell ref="P79:Q79"/>
    <mergeCell ref="A80:B80"/>
    <mergeCell ref="P80:Q80"/>
  </mergeCells>
  <pageMargins left="0.7" right="0.7" top="0.75" bottom="0.75" header="0.3" footer="0.3"/>
  <pageSetup scale="1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August 2020</vt:lpstr>
      <vt:lpstr>September 2020</vt:lpstr>
      <vt:lpstr>'August 2020'!Print_Area</vt:lpstr>
      <vt:lpstr>'September 2020'!Print_Area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cp:lastPrinted>2021-03-31T06:03:28Z</cp:lastPrinted>
  <dcterms:created xsi:type="dcterms:W3CDTF">2021-01-07T04:10:37Z</dcterms:created>
  <dcterms:modified xsi:type="dcterms:W3CDTF">2021-03-31T06:05:18Z</dcterms:modified>
</cp:coreProperties>
</file>