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BD0D5C5B-97D9-4D95-B63D-EAD7C1DDFA9B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 January '2019" sheetId="1" r:id="rId1"/>
    <sheet name=" February '2019" sheetId="3" r:id="rId2"/>
    <sheet name="Sheet1" sheetId="2" r:id="rId3"/>
  </sheets>
  <definedNames>
    <definedName name="_xlnm._FilterDatabase" localSheetId="1" hidden="1">' February ''2019'!$A$3:$L$34</definedName>
    <definedName name="_xlnm._FilterDatabase" localSheetId="0" hidden="1">' January ''2019'!$A$3:$L$38</definedName>
    <definedName name="_xlnm.Print_Area" localSheetId="1">' February ''2019'!$A$1:$M$35</definedName>
  </definedNames>
  <calcPr calcId="181029"/>
</workbook>
</file>

<file path=xl/calcChain.xml><?xml version="1.0" encoding="utf-8"?>
<calcChain xmlns="http://schemas.openxmlformats.org/spreadsheetml/2006/main">
  <c r="G35" i="3" l="1"/>
  <c r="F16" i="3"/>
  <c r="I27" i="3" l="1"/>
  <c r="D71" i="3" l="1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<sst xmlns="http://schemas.openxmlformats.org/spreadsheetml/2006/main" count="387" uniqueCount="147">
  <si>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</si>
  <si>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</si>
  <si>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</si>
  <si>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</si>
  <si>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</si>
  <si>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</si>
  <si>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</si>
  <si>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</si>
  <si>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</si>
  <si>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</si>
  <si>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</si>
  <si>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</si>
  <si>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</si>
  <si>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</si>
  <si>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</si>
  <si>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</si>
  <si>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</si>
  <si>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</si>
  <si>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</si>
  <si>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</si>
  <si>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</si>
  <si>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</si>
  <si>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</si>
  <si>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</si>
  <si>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</si>
  <si>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</si>
  <si>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</si>
  <si>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</si>
  <si>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</si>
  <si>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</si>
  <si>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</si>
  <si>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</si>
  <si>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</si>
  <si>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</si>
  <si>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</si>
  <si>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</si>
  <si>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</si>
  <si>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</si>
  <si>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</si>
  <si>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</si>
  <si>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</si>
  <si>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</si>
  <si>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</si>
  <si>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</si>
  <si>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</si>
  <si>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</si>
  <si>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</si>
  <si>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</si>
  <si>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</si>
  <si>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</si>
  <si>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</si>
  <si>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</si>
  <si>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</si>
  <si>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</si>
  <si>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</si>
  <si>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</si>
  <si>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</si>
  <si>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</si>
  <si>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</si>
  <si>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</si>
  <si>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</si>
  <si>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</si>
  <si>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</si>
  <si>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</si>
  <si>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</si>
  <si>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</si>
  <si>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</si>
  <si>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</si>
  <si>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</si>
  <si>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</si>
  <si>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</si>
  <si>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</si>
  <si>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</si>
  <si>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</si>
  <si>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</si>
  <si>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</si>
  <si>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</si>
  <si>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</si>
  <si>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</si>
  <si>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</si>
  <si>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</si>
  <si>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</si>
  <si>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</si>
  <si>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</si>
  <si>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</si>
  <si>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</si>
  <si>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</si>
  <si>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</si>
  <si>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</si>
  <si>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</si>
  <si>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</si>
  <si>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</si>
  <si>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</si>
  <si>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</si>
  <si>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</si>
  <si>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Magnet - single (7)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</si>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</sst>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6" fontId="6" fillId="0" borderId="0" xfId="1" applyNumberFormat="1" applyFont="1"/>
    <xf numFmtId="165" fontId="7" fillId="0" borderId="0" xfId="1" applyNumberFormat="1" applyFont="1"/>
    <xf numFmtId="165" fontId="4" fillId="0" borderId="0" xfId="1" applyNumberFormat="1" applyFont="1"/>
    <xf numFmtId="165" fontId="8" fillId="0" borderId="0" xfId="1" applyNumberFormat="1" applyFont="1"/>
    <xf numFmtId="165" fontId="9" fillId="0" borderId="0" xfId="1" applyNumberFormat="1" applyFont="1"/>
    <xf numFmtId="0" fontId="1" fillId="0" borderId="0" xfId="1"/>
    <xf numFmtId="165" fontId="1" fillId="0" borderId="0" xfId="1" applyNumberFormat="1"/>
    <xf numFmtId="164" fontId="10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165" fontId="10" fillId="0" borderId="2" xfId="1" applyNumberFormat="1" applyFont="1" applyBorder="1" applyAlignment="1">
      <alignment horizontal="center" wrapText="1"/>
    </xf>
    <xf numFmtId="166" fontId="10" fillId="0" borderId="2" xfId="1" applyNumberFormat="1" applyFont="1" applyBorder="1" applyAlignment="1">
      <alignment horizontal="center"/>
    </xf>
    <xf numFmtId="165" fontId="10" fillId="0" borderId="3" xfId="1" applyNumberFormat="1" applyFont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Border="1"/>
    <xf numFmtId="165" fontId="13" fillId="0" borderId="2" xfId="2" applyNumberFormat="1" applyFont="1" applyBorder="1"/>
    <xf numFmtId="165" fontId="14" fillId="0" borderId="3" xfId="2" applyNumberFormat="1" applyFont="1" applyBorder="1"/>
    <xf numFmtId="165" fontId="9" fillId="0" borderId="2" xfId="1" applyNumberFormat="1" applyFont="1" applyBorder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Border="1"/>
    <xf numFmtId="0" fontId="0" fillId="2" borderId="0" xfId="1" applyFont="1" applyFill="1"/>
    <xf numFmtId="0" fontId="1" fillId="2" borderId="0" xfId="1" applyFill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Border="1" applyAlignment="1">
      <alignment horizontal="center"/>
    </xf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0" borderId="0" xfId="1" applyFo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opLeftCell="A76" workbookViewId="0">
      <selection activeCell="A34" sqref="A3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11" customWidth="1"/>
    <col min="7" max="7" width="12.7109375" style="11" customWidth="1"/>
    <col min="8" max="8" width="10" style="11" customWidth="1"/>
    <col min="9" max="9" width="13.85546875" style="1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8"/>
      <c r="K1" s="9"/>
      <c r="L1" s="10"/>
    </row>
    <row r="2" spans="1:15" x14ac:dyDescent="0.25">
      <c r="A2" s="1"/>
      <c r="B2" s="2"/>
      <c r="D2" s="2"/>
      <c r="E2" s="5"/>
      <c r="F2" s="5"/>
      <c r="G2" s="6"/>
      <c r="H2" s="7"/>
      <c r="I2" s="12"/>
      <c r="J2" s="12"/>
      <c r="K2" s="9"/>
      <c r="L2" s="10"/>
    </row>
    <row r="3" spans="1:15" ht="47.25" x14ac:dyDescent="0.25">
      <c r="A3" s="13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5" t="s">
        <v>5</v>
      </c>
      <c r="G3" s="16" t="s">
        <v>6</v>
      </c>
      <c r="H3" s="15" t="s">
        <v>7</v>
      </c>
      <c r="I3" s="17" t="s">
        <v>8</v>
      </c>
      <c r="J3" s="17" t="s">
        <v>9</v>
      </c>
      <c r="K3" s="18" t="s">
        <v>10</v>
      </c>
      <c r="L3" s="15" t="s">
        <v>11</v>
      </c>
      <c r="M3" s="19" t="s">
        <v>12</v>
      </c>
    </row>
    <row r="4" spans="1:15" x14ac:dyDescent="0.25">
      <c r="A4" s="20">
        <v>43469</v>
      </c>
      <c r="B4" s="22" t="s">
        <v>27</v>
      </c>
      <c r="C4" s="21" t="s">
        <v>28</v>
      </c>
      <c r="D4" s="22" t="s">
        <v>13</v>
      </c>
      <c r="E4" s="23">
        <v>16.829999999999998</v>
      </c>
      <c r="F4" s="23">
        <f t="shared" ref="F4:F9" si="0">E4*G4</f>
        <v>50.489999999999995</v>
      </c>
      <c r="G4" s="22">
        <v>3</v>
      </c>
      <c r="H4" s="24">
        <v>35</v>
      </c>
      <c r="I4" s="25">
        <f t="shared" ref="I4:I9" si="1">H4*G4</f>
        <v>105</v>
      </c>
      <c r="J4" s="25">
        <v>4.8</v>
      </c>
      <c r="K4" s="23">
        <f t="shared" ref="K4:K9" si="2">I4-F4</f>
        <v>54.510000000000005</v>
      </c>
      <c r="L4" s="26">
        <f>K4</f>
        <v>54.510000000000005</v>
      </c>
      <c r="M4" s="27" t="s">
        <v>29</v>
      </c>
    </row>
    <row r="5" spans="1:15" x14ac:dyDescent="0.25">
      <c r="A5" s="20">
        <v>43469</v>
      </c>
      <c r="B5" s="22" t="s">
        <v>30</v>
      </c>
      <c r="C5" s="21" t="s">
        <v>31</v>
      </c>
      <c r="D5" s="22" t="s">
        <v>13</v>
      </c>
      <c r="E5" s="23">
        <v>42.718000000000004</v>
      </c>
      <c r="F5" s="23">
        <f t="shared" si="0"/>
        <v>42.718000000000004</v>
      </c>
      <c r="G5" s="22">
        <v>1</v>
      </c>
      <c r="H5" s="28">
        <v>70</v>
      </c>
      <c r="I5" s="25">
        <f t="shared" si="1"/>
        <v>70</v>
      </c>
      <c r="J5" s="25"/>
      <c r="K5" s="23">
        <f t="shared" si="2"/>
        <v>27.281999999999996</v>
      </c>
      <c r="L5" s="26">
        <f t="shared" ref="L5:L38" si="3">L4+K5</f>
        <v>81.792000000000002</v>
      </c>
      <c r="M5" s="27" t="s">
        <v>29</v>
      </c>
      <c r="N5" s="29"/>
      <c r="O5" s="30"/>
    </row>
    <row r="6" spans="1:15" x14ac:dyDescent="0.25">
      <c r="A6" s="20">
        <v>43471</v>
      </c>
      <c r="B6" s="22" t="s">
        <v>33</v>
      </c>
      <c r="C6" s="21" t="s">
        <v>36</v>
      </c>
      <c r="D6" s="22" t="s">
        <v>13</v>
      </c>
      <c r="E6" s="23">
        <v>4.7</v>
      </c>
      <c r="F6" s="23">
        <f t="shared" si="0"/>
        <v>4.7</v>
      </c>
      <c r="G6" s="22">
        <v>1</v>
      </c>
      <c r="H6" s="28">
        <v>20</v>
      </c>
      <c r="I6" s="25">
        <f t="shared" si="1"/>
        <v>20</v>
      </c>
      <c r="J6" s="25"/>
      <c r="K6" s="23">
        <f t="shared" si="2"/>
        <v>15.3</v>
      </c>
      <c r="L6" s="26">
        <f t="shared" si="3"/>
        <v>97.091999999999999</v>
      </c>
      <c r="M6" s="27" t="s">
        <v>32</v>
      </c>
    </row>
    <row r="7" spans="1:15" ht="16.5" customHeight="1" x14ac:dyDescent="0.25">
      <c r="A7" s="20">
        <v>43471</v>
      </c>
      <c r="B7" s="22" t="s">
        <v>34</v>
      </c>
      <c r="C7" s="21" t="s">
        <v>35</v>
      </c>
      <c r="D7" s="22" t="s">
        <v>13</v>
      </c>
      <c r="E7" s="23">
        <v>3.6</v>
      </c>
      <c r="F7" s="23">
        <f t="shared" si="0"/>
        <v>7.2</v>
      </c>
      <c r="G7" s="22">
        <v>2</v>
      </c>
      <c r="H7" s="28">
        <v>5</v>
      </c>
      <c r="I7" s="25">
        <f t="shared" si="1"/>
        <v>10</v>
      </c>
      <c r="J7" s="25"/>
      <c r="K7" s="23">
        <f t="shared" si="2"/>
        <v>2.8</v>
      </c>
      <c r="L7" s="26">
        <f t="shared" si="3"/>
        <v>99.891999999999996</v>
      </c>
      <c r="M7" s="27" t="s">
        <v>32</v>
      </c>
    </row>
    <row r="8" spans="1:15" x14ac:dyDescent="0.25">
      <c r="A8" s="20">
        <v>43472</v>
      </c>
      <c r="B8" s="22" t="s">
        <v>37</v>
      </c>
      <c r="C8" s="21" t="s">
        <v>38</v>
      </c>
      <c r="D8" s="22" t="s">
        <v>13</v>
      </c>
      <c r="E8" s="23">
        <v>3</v>
      </c>
      <c r="F8" s="23">
        <f t="shared" si="0"/>
        <v>3</v>
      </c>
      <c r="G8" s="22">
        <v>1</v>
      </c>
      <c r="H8" s="28">
        <v>10</v>
      </c>
      <c r="I8" s="25">
        <f t="shared" si="1"/>
        <v>10</v>
      </c>
      <c r="J8" s="25"/>
      <c r="K8" s="23">
        <f t="shared" si="2"/>
        <v>7</v>
      </c>
      <c r="L8" s="26">
        <f t="shared" si="3"/>
        <v>106.892</v>
      </c>
      <c r="M8" s="27" t="s">
        <v>39</v>
      </c>
    </row>
    <row r="9" spans="1:15" x14ac:dyDescent="0.25">
      <c r="A9" s="20">
        <v>43473</v>
      </c>
      <c r="B9" s="22" t="s">
        <v>40</v>
      </c>
      <c r="C9" s="21" t="s">
        <v>41</v>
      </c>
      <c r="D9" s="22" t="s">
        <v>70</v>
      </c>
      <c r="E9" s="23">
        <v>12</v>
      </c>
      <c r="F9" s="23">
        <f t="shared" si="0"/>
        <v>12</v>
      </c>
      <c r="G9" s="22">
        <v>1</v>
      </c>
      <c r="H9" s="28">
        <v>15</v>
      </c>
      <c r="I9" s="25">
        <f t="shared" si="1"/>
        <v>15</v>
      </c>
      <c r="J9" s="25"/>
      <c r="K9" s="23">
        <f t="shared" si="2"/>
        <v>3</v>
      </c>
      <c r="L9" s="26">
        <f t="shared" si="3"/>
        <v>109.892</v>
      </c>
      <c r="M9" s="27" t="s">
        <v>42</v>
      </c>
    </row>
    <row r="10" spans="1:15" x14ac:dyDescent="0.25">
      <c r="A10" s="20">
        <v>43475</v>
      </c>
      <c r="B10" s="22" t="s">
        <v>43</v>
      </c>
      <c r="C10" s="21" t="s">
        <v>28</v>
      </c>
      <c r="D10" s="22" t="s">
        <v>13</v>
      </c>
      <c r="E10" s="23">
        <v>4.1900000000000004</v>
      </c>
      <c r="F10" s="23">
        <f t="shared" ref="F10:F38" si="4">E10*G10</f>
        <v>4.1900000000000004</v>
      </c>
      <c r="G10" s="22">
        <v>1</v>
      </c>
      <c r="H10" s="28">
        <v>10</v>
      </c>
      <c r="I10" s="25">
        <f t="shared" ref="I10:I38" si="5">H10*G10</f>
        <v>10</v>
      </c>
      <c r="J10" s="25"/>
      <c r="K10" s="23">
        <f t="shared" ref="K10:K38" si="6">I10-F10</f>
        <v>5.81</v>
      </c>
      <c r="L10" s="26">
        <f t="shared" si="3"/>
        <v>115.702</v>
      </c>
      <c r="M10" s="27" t="s">
        <v>47</v>
      </c>
    </row>
    <row r="11" spans="1:15" x14ac:dyDescent="0.25">
      <c r="A11" s="20">
        <v>43475</v>
      </c>
      <c r="B11" s="22" t="s">
        <v>44</v>
      </c>
      <c r="C11" s="21" t="s">
        <v>28</v>
      </c>
      <c r="D11" s="22" t="s">
        <v>13</v>
      </c>
      <c r="E11" s="23">
        <v>4.1900000000000004</v>
      </c>
      <c r="F11" s="23">
        <f t="shared" si="4"/>
        <v>4.1900000000000004</v>
      </c>
      <c r="G11" s="22">
        <v>1</v>
      </c>
      <c r="H11" s="28">
        <v>10</v>
      </c>
      <c r="I11" s="25">
        <f t="shared" si="5"/>
        <v>10</v>
      </c>
      <c r="J11" s="25"/>
      <c r="K11" s="23">
        <f t="shared" si="6"/>
        <v>5.81</v>
      </c>
      <c r="L11" s="26">
        <f t="shared" si="3"/>
        <v>121.512</v>
      </c>
      <c r="M11" s="27" t="s">
        <v>47</v>
      </c>
    </row>
    <row r="12" spans="1:15" x14ac:dyDescent="0.25">
      <c r="A12" s="20">
        <v>43475</v>
      </c>
      <c r="B12" s="22" t="s">
        <v>45</v>
      </c>
      <c r="C12" s="21" t="s">
        <v>28</v>
      </c>
      <c r="D12" s="22" t="s">
        <v>13</v>
      </c>
      <c r="E12" s="23">
        <v>4.1900000000000004</v>
      </c>
      <c r="F12" s="23">
        <f t="shared" si="4"/>
        <v>8.3800000000000008</v>
      </c>
      <c r="G12" s="22">
        <v>2</v>
      </c>
      <c r="H12" s="28">
        <v>10</v>
      </c>
      <c r="I12" s="25">
        <f t="shared" si="5"/>
        <v>20</v>
      </c>
      <c r="J12" s="25"/>
      <c r="K12" s="23">
        <f t="shared" si="6"/>
        <v>11.62</v>
      </c>
      <c r="L12" s="26">
        <f t="shared" si="3"/>
        <v>133.13200000000001</v>
      </c>
      <c r="M12" s="27" t="s">
        <v>47</v>
      </c>
    </row>
    <row r="13" spans="1:15" x14ac:dyDescent="0.25">
      <c r="A13" s="20">
        <v>43475</v>
      </c>
      <c r="B13" s="22" t="s">
        <v>46</v>
      </c>
      <c r="C13" s="21" t="s">
        <v>28</v>
      </c>
      <c r="D13" s="22" t="s">
        <v>13</v>
      </c>
      <c r="E13" s="23">
        <v>4.1900000000000004</v>
      </c>
      <c r="F13" s="23">
        <f t="shared" si="4"/>
        <v>4.1900000000000004</v>
      </c>
      <c r="G13" s="22">
        <v>1</v>
      </c>
      <c r="H13" s="28">
        <v>10</v>
      </c>
      <c r="I13" s="25">
        <f t="shared" si="5"/>
        <v>10</v>
      </c>
      <c r="J13" s="25"/>
      <c r="K13" s="23">
        <f t="shared" si="6"/>
        <v>5.81</v>
      </c>
      <c r="L13" s="26">
        <f t="shared" si="3"/>
        <v>138.94200000000001</v>
      </c>
      <c r="M13" s="27" t="s">
        <v>47</v>
      </c>
    </row>
    <row r="14" spans="1:15" x14ac:dyDescent="0.25">
      <c r="A14" s="31">
        <v>43475</v>
      </c>
      <c r="B14" s="22" t="s">
        <v>48</v>
      </c>
      <c r="C14" s="21" t="s">
        <v>49</v>
      </c>
      <c r="D14" s="22" t="s">
        <v>13</v>
      </c>
      <c r="E14" s="23">
        <v>0.95</v>
      </c>
      <c r="F14" s="23">
        <f t="shared" si="4"/>
        <v>3.8</v>
      </c>
      <c r="G14" s="22">
        <v>4</v>
      </c>
      <c r="H14" s="28">
        <v>1</v>
      </c>
      <c r="I14" s="25">
        <f t="shared" si="5"/>
        <v>4</v>
      </c>
      <c r="J14" s="25"/>
      <c r="K14" s="23">
        <f t="shared" si="6"/>
        <v>0.20000000000000018</v>
      </c>
      <c r="L14" s="26">
        <f t="shared" si="3"/>
        <v>139.142</v>
      </c>
      <c r="M14" s="27" t="s">
        <v>50</v>
      </c>
    </row>
    <row r="15" spans="1:15" x14ac:dyDescent="0.25">
      <c r="A15" s="31">
        <v>43475</v>
      </c>
      <c r="B15" s="22" t="s">
        <v>51</v>
      </c>
      <c r="C15" s="21" t="s">
        <v>52</v>
      </c>
      <c r="D15" s="22" t="s">
        <v>13</v>
      </c>
      <c r="E15" s="23">
        <v>3.96</v>
      </c>
      <c r="F15" s="23">
        <f t="shared" si="4"/>
        <v>7.92</v>
      </c>
      <c r="G15" s="22">
        <v>2</v>
      </c>
      <c r="H15" s="28">
        <v>15</v>
      </c>
      <c r="I15" s="25">
        <f t="shared" si="5"/>
        <v>30</v>
      </c>
      <c r="J15" s="25"/>
      <c r="K15" s="23">
        <f t="shared" si="6"/>
        <v>22.08</v>
      </c>
      <c r="L15" s="26">
        <f t="shared" si="3"/>
        <v>161.22199999999998</v>
      </c>
      <c r="M15" s="27" t="s">
        <v>53</v>
      </c>
    </row>
    <row r="16" spans="1:15" x14ac:dyDescent="0.25">
      <c r="A16" s="31">
        <v>43477</v>
      </c>
      <c r="B16" s="22" t="s">
        <v>54</v>
      </c>
      <c r="C16" s="21" t="s">
        <v>41</v>
      </c>
      <c r="D16" s="22" t="s">
        <v>55</v>
      </c>
      <c r="E16" s="23">
        <v>3.5</v>
      </c>
      <c r="F16" s="23">
        <f t="shared" si="4"/>
        <v>21</v>
      </c>
      <c r="G16" s="22">
        <v>6</v>
      </c>
      <c r="H16" s="28">
        <v>5</v>
      </c>
      <c r="I16" s="25">
        <f t="shared" si="5"/>
        <v>30</v>
      </c>
      <c r="J16" s="25"/>
      <c r="K16" s="23">
        <f t="shared" si="6"/>
        <v>9</v>
      </c>
      <c r="L16" s="26">
        <f t="shared" si="3"/>
        <v>170.22199999999998</v>
      </c>
      <c r="M16" s="27" t="s">
        <v>56</v>
      </c>
    </row>
    <row r="17" spans="1:13" x14ac:dyDescent="0.25">
      <c r="A17" s="31">
        <v>43477</v>
      </c>
      <c r="B17" s="22" t="s">
        <v>27</v>
      </c>
      <c r="C17" s="21" t="s">
        <v>28</v>
      </c>
      <c r="D17" s="22" t="s">
        <v>13</v>
      </c>
      <c r="E17" s="23">
        <v>16.829999999999998</v>
      </c>
      <c r="F17" s="23">
        <f t="shared" si="4"/>
        <v>16.829999999999998</v>
      </c>
      <c r="G17" s="22">
        <v>1</v>
      </c>
      <c r="H17" s="28">
        <v>35</v>
      </c>
      <c r="I17" s="25">
        <f t="shared" si="5"/>
        <v>35</v>
      </c>
      <c r="J17" s="25"/>
      <c r="K17" s="23">
        <f t="shared" si="6"/>
        <v>18.170000000000002</v>
      </c>
      <c r="L17" s="26">
        <f t="shared" si="3"/>
        <v>188.392</v>
      </c>
      <c r="M17" s="27" t="s">
        <v>57</v>
      </c>
    </row>
    <row r="18" spans="1:13" x14ac:dyDescent="0.25">
      <c r="A18" s="31">
        <v>43477</v>
      </c>
      <c r="B18" s="22" t="s">
        <v>27</v>
      </c>
      <c r="C18" s="21" t="s">
        <v>28</v>
      </c>
      <c r="D18" s="22" t="s">
        <v>13</v>
      </c>
      <c r="E18" s="23">
        <v>16.829999999999998</v>
      </c>
      <c r="F18" s="23">
        <f t="shared" si="4"/>
        <v>16.829999999999998</v>
      </c>
      <c r="G18" s="22">
        <v>1</v>
      </c>
      <c r="H18" s="28">
        <v>35</v>
      </c>
      <c r="I18" s="25">
        <f t="shared" si="5"/>
        <v>35</v>
      </c>
      <c r="J18" s="25"/>
      <c r="K18" s="23">
        <f t="shared" si="6"/>
        <v>18.170000000000002</v>
      </c>
      <c r="L18" s="26">
        <f t="shared" si="3"/>
        <v>206.56200000000001</v>
      </c>
      <c r="M18" s="27" t="s">
        <v>58</v>
      </c>
    </row>
    <row r="19" spans="1:13" x14ac:dyDescent="0.25">
      <c r="A19" s="31">
        <v>43480</v>
      </c>
      <c r="B19" s="22" t="s">
        <v>59</v>
      </c>
      <c r="C19" s="21" t="s">
        <v>41</v>
      </c>
      <c r="D19" s="22" t="s">
        <v>60</v>
      </c>
      <c r="E19" s="23">
        <v>14</v>
      </c>
      <c r="F19" s="23">
        <f t="shared" si="4"/>
        <v>14</v>
      </c>
      <c r="G19" s="22">
        <v>1</v>
      </c>
      <c r="H19" s="28">
        <v>20</v>
      </c>
      <c r="I19" s="25">
        <f t="shared" si="5"/>
        <v>20</v>
      </c>
      <c r="J19" s="25"/>
      <c r="K19" s="23">
        <f t="shared" si="6"/>
        <v>6</v>
      </c>
      <c r="L19" s="26">
        <f t="shared" si="3"/>
        <v>212.56200000000001</v>
      </c>
      <c r="M19" s="27" t="s">
        <v>61</v>
      </c>
    </row>
    <row r="20" spans="1:13" x14ac:dyDescent="0.25">
      <c r="A20" s="31">
        <v>43480</v>
      </c>
      <c r="B20" s="22" t="s">
        <v>62</v>
      </c>
      <c r="C20" s="21" t="s">
        <v>63</v>
      </c>
      <c r="D20" s="22" t="s">
        <v>60</v>
      </c>
      <c r="E20" s="23">
        <v>24.5</v>
      </c>
      <c r="F20" s="23">
        <f t="shared" si="4"/>
        <v>24.5</v>
      </c>
      <c r="G20" s="22">
        <v>1</v>
      </c>
      <c r="H20" s="28">
        <v>35</v>
      </c>
      <c r="I20" s="25">
        <f t="shared" si="5"/>
        <v>35</v>
      </c>
      <c r="J20" s="25"/>
      <c r="K20" s="23">
        <f t="shared" si="6"/>
        <v>10.5</v>
      </c>
      <c r="L20" s="26">
        <f t="shared" si="3"/>
        <v>223.06200000000001</v>
      </c>
      <c r="M20" s="27" t="s">
        <v>64</v>
      </c>
    </row>
    <row r="21" spans="1:13" x14ac:dyDescent="0.25">
      <c r="A21" s="31">
        <v>43481</v>
      </c>
      <c r="B21" s="22" t="s">
        <v>27</v>
      </c>
      <c r="C21" s="21" t="s">
        <v>28</v>
      </c>
      <c r="D21" s="22" t="s">
        <v>13</v>
      </c>
      <c r="E21" s="23">
        <v>16.829999999999998</v>
      </c>
      <c r="F21" s="23">
        <f t="shared" si="4"/>
        <v>33.659999999999997</v>
      </c>
      <c r="G21" s="22">
        <v>2</v>
      </c>
      <c r="H21" s="28">
        <v>35</v>
      </c>
      <c r="I21" s="25">
        <f t="shared" si="5"/>
        <v>70</v>
      </c>
      <c r="J21" s="25"/>
      <c r="K21" s="23">
        <f t="shared" si="6"/>
        <v>36.340000000000003</v>
      </c>
      <c r="L21" s="26">
        <f t="shared" si="3"/>
        <v>259.40200000000004</v>
      </c>
      <c r="M21" s="27" t="s">
        <v>65</v>
      </c>
    </row>
    <row r="22" spans="1:13" x14ac:dyDescent="0.25">
      <c r="A22" s="31">
        <v>43483</v>
      </c>
      <c r="B22" s="22" t="s">
        <v>66</v>
      </c>
      <c r="C22" s="21" t="s">
        <v>63</v>
      </c>
      <c r="D22" s="22" t="s">
        <v>67</v>
      </c>
      <c r="E22" s="23">
        <v>40</v>
      </c>
      <c r="F22" s="23">
        <f t="shared" si="4"/>
        <v>40</v>
      </c>
      <c r="G22" s="22">
        <v>1</v>
      </c>
      <c r="H22" s="28">
        <v>49.9</v>
      </c>
      <c r="I22" s="25">
        <f t="shared" si="5"/>
        <v>49.9</v>
      </c>
      <c r="J22" s="25"/>
      <c r="K22" s="23">
        <f t="shared" si="6"/>
        <v>9.8999999999999986</v>
      </c>
      <c r="L22" s="26">
        <f t="shared" si="3"/>
        <v>269.30200000000002</v>
      </c>
      <c r="M22" s="27" t="s">
        <v>68</v>
      </c>
    </row>
    <row r="23" spans="1:13" x14ac:dyDescent="0.25">
      <c r="A23" s="31">
        <v>43484</v>
      </c>
      <c r="B23" s="22" t="s">
        <v>69</v>
      </c>
      <c r="C23" s="21" t="s">
        <v>63</v>
      </c>
      <c r="D23" s="22" t="s">
        <v>70</v>
      </c>
      <c r="E23" s="23">
        <v>28</v>
      </c>
      <c r="F23" s="23">
        <f t="shared" si="4"/>
        <v>28</v>
      </c>
      <c r="G23" s="22">
        <v>1</v>
      </c>
      <c r="H23" s="28">
        <v>35</v>
      </c>
      <c r="I23" s="25">
        <f t="shared" si="5"/>
        <v>35</v>
      </c>
      <c r="J23" s="25"/>
      <c r="K23" s="23">
        <f t="shared" si="6"/>
        <v>7</v>
      </c>
      <c r="L23" s="26">
        <f t="shared" si="3"/>
        <v>276.30200000000002</v>
      </c>
      <c r="M23" s="27" t="s">
        <v>71</v>
      </c>
    </row>
    <row r="24" spans="1:13" x14ac:dyDescent="0.25">
      <c r="A24" s="31">
        <v>43484</v>
      </c>
      <c r="B24" s="22" t="s">
        <v>72</v>
      </c>
      <c r="C24" s="21" t="s">
        <v>41</v>
      </c>
      <c r="D24" s="22" t="s">
        <v>60</v>
      </c>
      <c r="E24" s="23">
        <v>14</v>
      </c>
      <c r="F24" s="23">
        <f t="shared" si="4"/>
        <v>14</v>
      </c>
      <c r="G24" s="22">
        <v>1</v>
      </c>
      <c r="H24" s="28">
        <v>20</v>
      </c>
      <c r="I24" s="25">
        <f t="shared" si="5"/>
        <v>20</v>
      </c>
      <c r="J24" s="25"/>
      <c r="K24" s="23">
        <f t="shared" si="6"/>
        <v>6</v>
      </c>
      <c r="L24" s="26">
        <f t="shared" si="3"/>
        <v>282.30200000000002</v>
      </c>
      <c r="M24" s="27" t="s">
        <v>71</v>
      </c>
    </row>
    <row r="25" spans="1:13" x14ac:dyDescent="0.25">
      <c r="A25" s="31">
        <v>43485</v>
      </c>
      <c r="B25" s="22" t="s">
        <v>34</v>
      </c>
      <c r="C25" s="21" t="s">
        <v>35</v>
      </c>
      <c r="D25" s="22" t="s">
        <v>13</v>
      </c>
      <c r="E25" s="23">
        <v>3.6</v>
      </c>
      <c r="F25" s="23">
        <f t="shared" si="4"/>
        <v>10.8</v>
      </c>
      <c r="G25" s="22">
        <v>3</v>
      </c>
      <c r="H25" s="28">
        <v>5</v>
      </c>
      <c r="I25" s="25">
        <f t="shared" si="5"/>
        <v>15</v>
      </c>
      <c r="J25" s="25"/>
      <c r="K25" s="23">
        <f t="shared" si="6"/>
        <v>4.1999999999999993</v>
      </c>
      <c r="L25" s="26">
        <f t="shared" si="3"/>
        <v>286.50200000000001</v>
      </c>
      <c r="M25" s="27" t="s">
        <v>73</v>
      </c>
    </row>
    <row r="26" spans="1:13" x14ac:dyDescent="0.25">
      <c r="A26" s="31">
        <v>43485</v>
      </c>
      <c r="B26" s="22" t="s">
        <v>34</v>
      </c>
      <c r="C26" s="21" t="s">
        <v>35</v>
      </c>
      <c r="D26" s="22" t="s">
        <v>13</v>
      </c>
      <c r="E26" s="23">
        <v>3.6</v>
      </c>
      <c r="F26" s="23">
        <f t="shared" si="4"/>
        <v>10.8</v>
      </c>
      <c r="G26" s="22">
        <v>3</v>
      </c>
      <c r="H26" s="28">
        <v>5</v>
      </c>
      <c r="I26" s="25">
        <f t="shared" si="5"/>
        <v>15</v>
      </c>
      <c r="J26" s="25"/>
      <c r="K26" s="23">
        <f t="shared" si="6"/>
        <v>4.1999999999999993</v>
      </c>
      <c r="L26" s="26">
        <f t="shared" si="3"/>
        <v>290.702</v>
      </c>
      <c r="M26" s="27" t="s">
        <v>74</v>
      </c>
    </row>
    <row r="27" spans="1:13" x14ac:dyDescent="0.25">
      <c r="A27" s="31">
        <v>43487</v>
      </c>
      <c r="B27" s="22" t="s">
        <v>37</v>
      </c>
      <c r="C27" s="21" t="s">
        <v>38</v>
      </c>
      <c r="D27" s="22" t="s">
        <v>13</v>
      </c>
      <c r="E27" s="23">
        <v>3</v>
      </c>
      <c r="F27" s="23">
        <f t="shared" si="4"/>
        <v>3</v>
      </c>
      <c r="G27" s="22">
        <v>1</v>
      </c>
      <c r="H27" s="28">
        <v>10</v>
      </c>
      <c r="I27" s="25">
        <f t="shared" si="5"/>
        <v>10</v>
      </c>
      <c r="J27" s="25"/>
      <c r="K27" s="23">
        <f t="shared" si="6"/>
        <v>7</v>
      </c>
      <c r="L27" s="26">
        <f t="shared" si="3"/>
        <v>297.702</v>
      </c>
      <c r="M27" s="27" t="s">
        <v>75</v>
      </c>
    </row>
    <row r="28" spans="1:13" x14ac:dyDescent="0.25">
      <c r="A28" s="31">
        <v>43487</v>
      </c>
      <c r="B28" s="22" t="s">
        <v>72</v>
      </c>
      <c r="C28" s="21" t="s">
        <v>41</v>
      </c>
      <c r="D28" s="22" t="s">
        <v>60</v>
      </c>
      <c r="E28" s="23">
        <v>14</v>
      </c>
      <c r="F28" s="23">
        <f t="shared" si="4"/>
        <v>14</v>
      </c>
      <c r="G28" s="22">
        <v>1</v>
      </c>
      <c r="H28" s="28">
        <v>20</v>
      </c>
      <c r="I28" s="25">
        <f t="shared" si="5"/>
        <v>20</v>
      </c>
      <c r="J28" s="25"/>
      <c r="K28" s="23">
        <f t="shared" si="6"/>
        <v>6</v>
      </c>
      <c r="L28" s="26">
        <f t="shared" si="3"/>
        <v>303.702</v>
      </c>
      <c r="M28" s="27" t="s">
        <v>76</v>
      </c>
    </row>
    <row r="29" spans="1:13" x14ac:dyDescent="0.25">
      <c r="A29" s="31">
        <v>43487</v>
      </c>
      <c r="B29" s="22" t="s">
        <v>77</v>
      </c>
      <c r="C29" s="21" t="s">
        <v>41</v>
      </c>
      <c r="D29" s="22" t="s">
        <v>70</v>
      </c>
      <c r="E29" s="23">
        <v>16</v>
      </c>
      <c r="F29" s="23">
        <f t="shared" si="4"/>
        <v>16</v>
      </c>
      <c r="G29" s="22">
        <v>1</v>
      </c>
      <c r="H29" s="28">
        <v>20</v>
      </c>
      <c r="I29" s="25">
        <f t="shared" si="5"/>
        <v>20</v>
      </c>
      <c r="J29" s="25"/>
      <c r="K29" s="23">
        <f t="shared" si="6"/>
        <v>4</v>
      </c>
      <c r="L29" s="26">
        <f t="shared" si="3"/>
        <v>307.702</v>
      </c>
      <c r="M29" s="27" t="s">
        <v>78</v>
      </c>
    </row>
    <row r="30" spans="1:13" x14ac:dyDescent="0.25">
      <c r="A30" s="31">
        <v>43487</v>
      </c>
      <c r="B30" s="22" t="s">
        <v>79</v>
      </c>
      <c r="C30" s="21" t="s">
        <v>41</v>
      </c>
      <c r="D30" s="22" t="s">
        <v>70</v>
      </c>
      <c r="E30" s="23">
        <v>12</v>
      </c>
      <c r="F30" s="23">
        <f t="shared" si="4"/>
        <v>12</v>
      </c>
      <c r="G30" s="22">
        <v>1</v>
      </c>
      <c r="H30" s="28">
        <v>15</v>
      </c>
      <c r="I30" s="25">
        <f t="shared" si="5"/>
        <v>15</v>
      </c>
      <c r="J30" s="25"/>
      <c r="K30" s="23">
        <f t="shared" si="6"/>
        <v>3</v>
      </c>
      <c r="L30" s="26">
        <f t="shared" si="3"/>
        <v>310.702</v>
      </c>
      <c r="M30" s="27" t="s">
        <v>78</v>
      </c>
    </row>
    <row r="31" spans="1:13" x14ac:dyDescent="0.25">
      <c r="A31" s="31">
        <v>43487</v>
      </c>
      <c r="B31" s="22" t="s">
        <v>40</v>
      </c>
      <c r="C31" s="21" t="s">
        <v>41</v>
      </c>
      <c r="D31" s="22" t="s">
        <v>70</v>
      </c>
      <c r="E31" s="23">
        <v>12</v>
      </c>
      <c r="F31" s="23">
        <f t="shared" si="4"/>
        <v>12</v>
      </c>
      <c r="G31" s="22">
        <v>1</v>
      </c>
      <c r="H31" s="28">
        <v>15</v>
      </c>
      <c r="I31" s="25">
        <f t="shared" si="5"/>
        <v>15</v>
      </c>
      <c r="J31" s="25"/>
      <c r="K31" s="23">
        <f t="shared" si="6"/>
        <v>3</v>
      </c>
      <c r="L31" s="26">
        <f t="shared" si="3"/>
        <v>313.702</v>
      </c>
      <c r="M31" s="27" t="s">
        <v>78</v>
      </c>
    </row>
    <row r="32" spans="1:13" x14ac:dyDescent="0.25">
      <c r="A32" s="31">
        <v>43487</v>
      </c>
      <c r="B32" s="22" t="s">
        <v>80</v>
      </c>
      <c r="C32" s="21" t="s">
        <v>41</v>
      </c>
      <c r="D32" s="22" t="s">
        <v>15</v>
      </c>
      <c r="E32" s="23">
        <v>11.2</v>
      </c>
      <c r="F32" s="23">
        <f t="shared" si="4"/>
        <v>11.2</v>
      </c>
      <c r="G32" s="22">
        <v>1</v>
      </c>
      <c r="H32" s="28">
        <v>16</v>
      </c>
      <c r="I32" s="25">
        <f t="shared" si="5"/>
        <v>16</v>
      </c>
      <c r="J32" s="25"/>
      <c r="K32" s="23">
        <f t="shared" si="6"/>
        <v>4.8000000000000007</v>
      </c>
      <c r="L32" s="26">
        <f t="shared" si="3"/>
        <v>318.50200000000001</v>
      </c>
      <c r="M32" s="27" t="s">
        <v>78</v>
      </c>
    </row>
    <row r="33" spans="1:13" x14ac:dyDescent="0.25">
      <c r="A33" s="31">
        <v>43487</v>
      </c>
      <c r="B33" s="22" t="s">
        <v>37</v>
      </c>
      <c r="C33" s="21" t="s">
        <v>38</v>
      </c>
      <c r="D33" s="22" t="s">
        <v>13</v>
      </c>
      <c r="E33" s="23">
        <v>3</v>
      </c>
      <c r="F33" s="23">
        <f t="shared" si="4"/>
        <v>3</v>
      </c>
      <c r="G33" s="22">
        <v>1</v>
      </c>
      <c r="H33" s="28">
        <v>10</v>
      </c>
      <c r="I33" s="25">
        <f t="shared" si="5"/>
        <v>10</v>
      </c>
      <c r="J33" s="25"/>
      <c r="K33" s="23">
        <f t="shared" si="6"/>
        <v>7</v>
      </c>
      <c r="L33" s="26">
        <f t="shared" si="3"/>
        <v>325.50200000000001</v>
      </c>
      <c r="M33" s="27" t="s">
        <v>78</v>
      </c>
    </row>
    <row r="34" spans="1:13" x14ac:dyDescent="0.25">
      <c r="A34" s="31">
        <v>43489</v>
      </c>
      <c r="B34" s="22" t="s">
        <v>81</v>
      </c>
      <c r="C34" s="21" t="s">
        <v>82</v>
      </c>
      <c r="D34" s="22" t="s">
        <v>15</v>
      </c>
      <c r="E34" s="23">
        <v>84</v>
      </c>
      <c r="F34" s="23">
        <f t="shared" si="4"/>
        <v>84</v>
      </c>
      <c r="G34" s="22">
        <v>1</v>
      </c>
      <c r="H34" s="28">
        <v>120</v>
      </c>
      <c r="I34" s="25">
        <f t="shared" si="5"/>
        <v>120</v>
      </c>
      <c r="J34" s="25"/>
      <c r="K34" s="23">
        <f t="shared" si="6"/>
        <v>36</v>
      </c>
      <c r="L34" s="26">
        <f t="shared" si="3"/>
        <v>361.50200000000001</v>
      </c>
      <c r="M34" s="27" t="s">
        <v>83</v>
      </c>
    </row>
    <row r="35" spans="1:13" x14ac:dyDescent="0.25">
      <c r="A35" s="31">
        <v>43491</v>
      </c>
      <c r="B35" s="22" t="s">
        <v>84</v>
      </c>
      <c r="C35" s="21" t="s">
        <v>41</v>
      </c>
      <c r="D35" s="22" t="s">
        <v>70</v>
      </c>
      <c r="E35" s="23">
        <v>16</v>
      </c>
      <c r="F35" s="23">
        <f t="shared" si="4"/>
        <v>16</v>
      </c>
      <c r="G35" s="22">
        <v>1</v>
      </c>
      <c r="H35" s="28">
        <v>20</v>
      </c>
      <c r="I35" s="25">
        <f t="shared" si="5"/>
        <v>20</v>
      </c>
      <c r="J35" s="25"/>
      <c r="K35" s="23">
        <f t="shared" si="6"/>
        <v>4</v>
      </c>
      <c r="L35" s="26">
        <f t="shared" si="3"/>
        <v>365.50200000000001</v>
      </c>
      <c r="M35" s="27" t="s">
        <v>85</v>
      </c>
    </row>
    <row r="36" spans="1:13" x14ac:dyDescent="0.25">
      <c r="A36" s="31">
        <v>43493</v>
      </c>
      <c r="B36" s="22" t="s">
        <v>37</v>
      </c>
      <c r="C36" s="21" t="s">
        <v>38</v>
      </c>
      <c r="D36" s="22" t="s">
        <v>13</v>
      </c>
      <c r="E36" s="23">
        <v>3</v>
      </c>
      <c r="F36" s="23">
        <f t="shared" si="4"/>
        <v>3</v>
      </c>
      <c r="G36" s="22">
        <v>1</v>
      </c>
      <c r="H36" s="28">
        <v>10</v>
      </c>
      <c r="I36" s="25">
        <f t="shared" si="5"/>
        <v>10</v>
      </c>
      <c r="J36" s="25"/>
      <c r="K36" s="23">
        <f t="shared" si="6"/>
        <v>7</v>
      </c>
      <c r="L36" s="26">
        <f t="shared" si="3"/>
        <v>372.50200000000001</v>
      </c>
      <c r="M36" s="27" t="s">
        <v>86</v>
      </c>
    </row>
    <row r="37" spans="1:13" x14ac:dyDescent="0.25">
      <c r="A37" s="31">
        <v>43493</v>
      </c>
      <c r="B37" s="22" t="s">
        <v>87</v>
      </c>
      <c r="C37" s="21" t="s">
        <v>41</v>
      </c>
      <c r="D37" s="22" t="s">
        <v>88</v>
      </c>
      <c r="E37" s="23">
        <v>5.6</v>
      </c>
      <c r="F37" s="23">
        <f t="shared" si="4"/>
        <v>5.6</v>
      </c>
      <c r="G37" s="22">
        <v>1</v>
      </c>
      <c r="H37" s="28">
        <v>8</v>
      </c>
      <c r="I37" s="25">
        <f t="shared" si="5"/>
        <v>8</v>
      </c>
      <c r="J37" s="25"/>
      <c r="K37" s="23">
        <f t="shared" si="6"/>
        <v>2.4000000000000004</v>
      </c>
      <c r="L37" s="26">
        <f t="shared" si="3"/>
        <v>374.90199999999999</v>
      </c>
      <c r="M37" s="27" t="s">
        <v>89</v>
      </c>
    </row>
    <row r="38" spans="1:13" x14ac:dyDescent="0.25">
      <c r="A38" s="31">
        <v>43493</v>
      </c>
      <c r="B38" s="22" t="s">
        <v>66</v>
      </c>
      <c r="C38" s="21" t="s">
        <v>63</v>
      </c>
      <c r="D38" s="22" t="s">
        <v>67</v>
      </c>
      <c r="E38" s="23">
        <v>40</v>
      </c>
      <c r="F38" s="23">
        <f t="shared" si="4"/>
        <v>40</v>
      </c>
      <c r="G38" s="22">
        <v>1</v>
      </c>
      <c r="H38" s="28">
        <v>49.9</v>
      </c>
      <c r="I38" s="25">
        <f t="shared" si="5"/>
        <v>49.9</v>
      </c>
      <c r="J38" s="25"/>
      <c r="K38" s="23">
        <f t="shared" si="6"/>
        <v>9.8999999999999986</v>
      </c>
      <c r="L38" s="26">
        <f t="shared" si="3"/>
        <v>384.80199999999996</v>
      </c>
      <c r="M38" s="27" t="s">
        <v>90</v>
      </c>
    </row>
    <row r="39" spans="1:13" s="42" customFormat="1" ht="18.75" customHeight="1" x14ac:dyDescent="0.25">
      <c r="A39" s="32"/>
      <c r="B39" s="33" t="s">
        <v>16</v>
      </c>
      <c r="C39" s="34"/>
      <c r="D39" s="35"/>
      <c r="E39" s="36"/>
      <c r="F39" s="37">
        <f>SUBTOTAL(9,F4:F38)</f>
        <v>602.99799999999993</v>
      </c>
      <c r="G39" s="38">
        <f>SUBTOTAL(9,G4:G38)</f>
        <v>53</v>
      </c>
      <c r="H39" s="39"/>
      <c r="I39" s="37">
        <f>SUBTOTAL(9,I4:I38)</f>
        <v>987.8</v>
      </c>
      <c r="J39" s="40">
        <f>SUBTOTAL(9,J4:J38)</f>
        <v>4.8</v>
      </c>
      <c r="K39" s="40">
        <f>SUBTOTAL(9,K4:K38)</f>
        <v>384.80199999999996</v>
      </c>
      <c r="L39" s="41"/>
    </row>
    <row r="40" spans="1:13" x14ac:dyDescent="0.25">
      <c r="A40" s="2"/>
      <c r="B40" s="2"/>
      <c r="D40" s="43"/>
      <c r="E40" s="5"/>
      <c r="F40" s="5"/>
      <c r="G40" s="6"/>
      <c r="H40" s="7"/>
      <c r="I40" s="12"/>
      <c r="J40" s="12"/>
      <c r="K40" s="9"/>
      <c r="L40" s="10"/>
    </row>
    <row r="41" spans="1:13" x14ac:dyDescent="0.25">
      <c r="A41" s="2"/>
      <c r="B41" s="2"/>
      <c r="D41" s="43"/>
      <c r="E41" s="5"/>
      <c r="F41" s="5"/>
      <c r="G41" s="6"/>
      <c r="H41" s="7"/>
      <c r="I41" s="12"/>
      <c r="J41" s="12"/>
      <c r="K41" s="9"/>
      <c r="L41" s="10"/>
    </row>
    <row r="42" spans="1:13" s="44" customFormat="1" ht="18" customHeight="1" x14ac:dyDescent="0.25">
      <c r="B42" s="11"/>
      <c r="C42" s="45"/>
      <c r="D42" s="11"/>
    </row>
    <row r="43" spans="1:13" x14ac:dyDescent="0.25">
      <c r="B43" s="46" t="s">
        <v>13</v>
      </c>
      <c r="C43" s="47"/>
      <c r="D43" s="48"/>
    </row>
    <row r="44" spans="1:13" x14ac:dyDescent="0.25">
      <c r="B44" s="49" t="s">
        <v>17</v>
      </c>
      <c r="C44" s="50" t="s">
        <v>18</v>
      </c>
      <c r="D44" s="51" t="s">
        <v>19</v>
      </c>
    </row>
    <row r="45" spans="1:13" x14ac:dyDescent="0.25">
      <c r="B45" s="52" t="s">
        <v>91</v>
      </c>
      <c r="C45" s="53">
        <v>12</v>
      </c>
      <c r="D45" s="54">
        <v>40</v>
      </c>
    </row>
    <row r="46" spans="1:13" x14ac:dyDescent="0.25">
      <c r="B46" s="52" t="s">
        <v>92</v>
      </c>
      <c r="C46" s="53">
        <v>7.92</v>
      </c>
      <c r="D46" s="54">
        <v>30</v>
      </c>
    </row>
    <row r="47" spans="1:13" x14ac:dyDescent="0.25">
      <c r="B47" s="52" t="s">
        <v>93</v>
      </c>
      <c r="C47" s="53">
        <v>4.7</v>
      </c>
      <c r="D47" s="54">
        <v>20</v>
      </c>
    </row>
    <row r="48" spans="1:13" x14ac:dyDescent="0.25">
      <c r="B48" s="52" t="s">
        <v>94</v>
      </c>
      <c r="C48" s="53">
        <v>3.8</v>
      </c>
      <c r="D48" s="54">
        <v>4</v>
      </c>
    </row>
    <row r="49" spans="2:4" x14ac:dyDescent="0.25">
      <c r="B49" s="52" t="s">
        <v>20</v>
      </c>
      <c r="C49" s="53">
        <v>42.718000000000004</v>
      </c>
      <c r="D49" s="54">
        <v>70</v>
      </c>
    </row>
    <row r="50" spans="2:4" x14ac:dyDescent="0.25">
      <c r="B50" s="52" t="s">
        <v>21</v>
      </c>
      <c r="C50" s="53">
        <v>28.8</v>
      </c>
      <c r="D50" s="54">
        <v>40</v>
      </c>
    </row>
    <row r="51" spans="2:4" x14ac:dyDescent="0.25">
      <c r="B51" s="52" t="s">
        <v>22</v>
      </c>
      <c r="C51" s="53">
        <v>117.81</v>
      </c>
      <c r="D51" s="54">
        <v>245</v>
      </c>
    </row>
    <row r="52" spans="2:4" x14ac:dyDescent="0.25">
      <c r="B52" s="52" t="s">
        <v>95</v>
      </c>
      <c r="C52" s="53">
        <v>20.95</v>
      </c>
      <c r="D52" s="54">
        <v>50</v>
      </c>
    </row>
    <row r="53" spans="2:4" x14ac:dyDescent="0.25">
      <c r="B53" s="55" t="s">
        <v>16</v>
      </c>
      <c r="C53" s="56">
        <f>SUM(C45:C52)</f>
        <v>238.69799999999998</v>
      </c>
      <c r="D53" s="57">
        <f>SUM(D45:D52)</f>
        <v>499</v>
      </c>
    </row>
    <row r="54" spans="2:4" x14ac:dyDescent="0.25">
      <c r="C54" s="45"/>
    </row>
    <row r="55" spans="2:4" x14ac:dyDescent="0.25">
      <c r="B55" s="46" t="s">
        <v>23</v>
      </c>
      <c r="C55" s="47"/>
      <c r="D55" s="48"/>
    </row>
    <row r="56" spans="2:4" x14ac:dyDescent="0.25">
      <c r="B56" s="49" t="s">
        <v>17</v>
      </c>
      <c r="C56" s="50" t="s">
        <v>18</v>
      </c>
      <c r="D56" s="51" t="s">
        <v>19</v>
      </c>
    </row>
    <row r="57" spans="2:4" x14ac:dyDescent="0.25">
      <c r="B57" s="52" t="s">
        <v>103</v>
      </c>
      <c r="C57" s="58">
        <v>68</v>
      </c>
      <c r="D57" s="54">
        <v>85</v>
      </c>
    </row>
    <row r="58" spans="2:4" x14ac:dyDescent="0.25">
      <c r="B58" s="52" t="s">
        <v>96</v>
      </c>
      <c r="C58" s="58">
        <v>28</v>
      </c>
      <c r="D58" s="54">
        <v>35</v>
      </c>
    </row>
    <row r="59" spans="2:4" x14ac:dyDescent="0.25">
      <c r="B59" s="55" t="s">
        <v>16</v>
      </c>
      <c r="C59" s="56">
        <f>SUM(C57:C58)</f>
        <v>96</v>
      </c>
      <c r="D59" s="57">
        <f>SUM(D57:D58)</f>
        <v>120</v>
      </c>
    </row>
    <row r="62" spans="2:4" x14ac:dyDescent="0.25">
      <c r="B62" s="46" t="s">
        <v>15</v>
      </c>
      <c r="C62" s="47"/>
      <c r="D62" s="48"/>
    </row>
    <row r="63" spans="2:4" x14ac:dyDescent="0.25">
      <c r="B63" s="49" t="s">
        <v>17</v>
      </c>
      <c r="C63" s="50" t="s">
        <v>18</v>
      </c>
      <c r="D63" s="51" t="s">
        <v>19</v>
      </c>
    </row>
    <row r="64" spans="2:4" x14ac:dyDescent="0.25">
      <c r="B64" s="52" t="s">
        <v>97</v>
      </c>
      <c r="C64" s="53">
        <v>84</v>
      </c>
      <c r="D64" s="54">
        <v>120</v>
      </c>
    </row>
    <row r="65" spans="2:4" x14ac:dyDescent="0.25">
      <c r="B65" s="52" t="s">
        <v>98</v>
      </c>
      <c r="C65" s="53">
        <v>11.2</v>
      </c>
      <c r="D65" s="54">
        <v>16</v>
      </c>
    </row>
    <row r="66" spans="2:4" x14ac:dyDescent="0.25">
      <c r="B66" s="55" t="s">
        <v>16</v>
      </c>
      <c r="C66" s="56">
        <f>SUM(C64:C65)</f>
        <v>95.2</v>
      </c>
      <c r="D66" s="57">
        <f>SUM(D64:D65)</f>
        <v>136</v>
      </c>
    </row>
    <row r="69" spans="2:4" x14ac:dyDescent="0.25">
      <c r="B69" s="46" t="s">
        <v>14</v>
      </c>
      <c r="C69" s="47"/>
      <c r="D69" s="48"/>
    </row>
    <row r="70" spans="2:4" x14ac:dyDescent="0.25">
      <c r="B70" s="49" t="s">
        <v>17</v>
      </c>
      <c r="C70" s="50" t="s">
        <v>18</v>
      </c>
      <c r="D70" s="51" t="s">
        <v>19</v>
      </c>
    </row>
    <row r="71" spans="2:4" x14ac:dyDescent="0.25">
      <c r="B71" s="52" t="s">
        <v>25</v>
      </c>
      <c r="C71" s="53">
        <v>80</v>
      </c>
      <c r="D71" s="54">
        <v>99.8</v>
      </c>
    </row>
    <row r="72" spans="2:4" x14ac:dyDescent="0.25">
      <c r="B72" s="55" t="s">
        <v>16</v>
      </c>
      <c r="C72" s="56">
        <f>SUBTOTAL(9,C71)</f>
        <v>80</v>
      </c>
      <c r="D72" s="57">
        <f>SUBTOTAL(9,D71)</f>
        <v>99.8</v>
      </c>
    </row>
    <row r="75" spans="2:4" x14ac:dyDescent="0.25">
      <c r="B75" s="46" t="s">
        <v>55</v>
      </c>
      <c r="C75" s="47"/>
      <c r="D75" s="48"/>
    </row>
    <row r="76" spans="2:4" x14ac:dyDescent="0.25">
      <c r="B76" s="49" t="s">
        <v>17</v>
      </c>
      <c r="C76" s="50" t="s">
        <v>18</v>
      </c>
      <c r="D76" s="51" t="s">
        <v>19</v>
      </c>
    </row>
    <row r="77" spans="2:4" x14ac:dyDescent="0.25">
      <c r="B77" s="52" t="s">
        <v>96</v>
      </c>
      <c r="C77" s="50"/>
      <c r="D77" s="51"/>
    </row>
    <row r="78" spans="2:4" x14ac:dyDescent="0.25">
      <c r="B78" s="52" t="s">
        <v>99</v>
      </c>
      <c r="C78" s="53">
        <v>21</v>
      </c>
      <c r="D78" s="54">
        <v>30</v>
      </c>
    </row>
    <row r="79" spans="2:4" x14ac:dyDescent="0.25">
      <c r="B79" s="55" t="s">
        <v>16</v>
      </c>
      <c r="C79" s="56">
        <f>SUM(C78:C78)</f>
        <v>21</v>
      </c>
      <c r="D79" s="57">
        <f>SUM(D78:D78)</f>
        <v>30</v>
      </c>
    </row>
    <row r="82" spans="2:4" x14ac:dyDescent="0.25">
      <c r="B82" s="46" t="s">
        <v>100</v>
      </c>
      <c r="C82" s="47"/>
      <c r="D82" s="48"/>
    </row>
    <row r="83" spans="2:4" x14ac:dyDescent="0.25">
      <c r="B83" s="49" t="s">
        <v>17</v>
      </c>
      <c r="C83" s="50" t="s">
        <v>18</v>
      </c>
      <c r="D83" s="51" t="s">
        <v>19</v>
      </c>
    </row>
    <row r="84" spans="2:4" x14ac:dyDescent="0.25">
      <c r="B84" s="52" t="s">
        <v>101</v>
      </c>
      <c r="C84" s="53">
        <v>5.6</v>
      </c>
      <c r="D84" s="54">
        <v>8</v>
      </c>
    </row>
    <row r="85" spans="2:4" x14ac:dyDescent="0.25">
      <c r="B85" s="55" t="s">
        <v>16</v>
      </c>
      <c r="C85" s="56">
        <f>SUM(C84:C84)</f>
        <v>5.6</v>
      </c>
      <c r="D85" s="57">
        <f>SUM(D84:D84)</f>
        <v>8</v>
      </c>
    </row>
    <row r="88" spans="2:4" x14ac:dyDescent="0.25">
      <c r="B88" s="46" t="s">
        <v>102</v>
      </c>
      <c r="C88" s="47"/>
      <c r="D88" s="48"/>
    </row>
    <row r="89" spans="2:4" x14ac:dyDescent="0.25">
      <c r="B89" s="49" t="s">
        <v>17</v>
      </c>
      <c r="C89" s="50" t="s">
        <v>18</v>
      </c>
      <c r="D89" s="51" t="s">
        <v>19</v>
      </c>
    </row>
    <row r="90" spans="2:4" x14ac:dyDescent="0.25">
      <c r="B90" s="52" t="s">
        <v>96</v>
      </c>
      <c r="C90" s="53">
        <v>24.5</v>
      </c>
      <c r="D90" s="54">
        <v>35</v>
      </c>
    </row>
    <row r="91" spans="2:4" x14ac:dyDescent="0.25">
      <c r="B91" s="52" t="s">
        <v>24</v>
      </c>
      <c r="C91" s="53">
        <v>42</v>
      </c>
      <c r="D91" s="54">
        <v>60</v>
      </c>
    </row>
    <row r="92" spans="2:4" x14ac:dyDescent="0.25">
      <c r="B92" s="55" t="s">
        <v>16</v>
      </c>
      <c r="C92" s="56">
        <f>SUM(C90:C91)</f>
        <v>66.5</v>
      </c>
      <c r="D92" s="57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3"/>
  <sheetViews>
    <sheetView tabSelected="1" view="pageBreakPreview" zoomScale="60" zoomScaleNormal="100" workbookViewId="0">
      <selection activeCell="I27" sqref="I27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11" customWidth="1"/>
    <col min="7" max="7" width="12.7109375" style="11" customWidth="1"/>
    <col min="8" max="8" width="10" style="11" customWidth="1"/>
    <col min="9" max="9" width="13.85546875" style="1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7" ht="21" x14ac:dyDescent="0.35">
      <c r="A1" s="1"/>
      <c r="B1" s="2"/>
      <c r="D1" s="3" t="s">
        <v>104</v>
      </c>
      <c r="E1" s="4"/>
      <c r="F1" s="5"/>
      <c r="G1" s="6"/>
      <c r="H1" s="7"/>
      <c r="I1" s="8"/>
      <c r="J1" s="8"/>
      <c r="K1" s="9"/>
      <c r="L1" s="10"/>
    </row>
    <row r="2" spans="1:17" x14ac:dyDescent="0.25">
      <c r="A2" s="1"/>
      <c r="B2" s="2"/>
      <c r="D2" s="2"/>
      <c r="E2" s="5"/>
      <c r="F2" s="5"/>
      <c r="G2" s="6"/>
      <c r="H2" s="7"/>
      <c r="I2" s="12"/>
      <c r="J2" s="12"/>
      <c r="K2" s="9"/>
      <c r="L2" s="10"/>
    </row>
    <row r="3" spans="1:17" ht="47.25" x14ac:dyDescent="0.25">
      <c r="A3" s="13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5" t="s">
        <v>5</v>
      </c>
      <c r="G3" s="16" t="s">
        <v>6</v>
      </c>
      <c r="H3" s="15" t="s">
        <v>7</v>
      </c>
      <c r="I3" s="17" t="s">
        <v>8</v>
      </c>
      <c r="J3" s="17" t="s">
        <v>9</v>
      </c>
      <c r="K3" s="18" t="s">
        <v>10</v>
      </c>
      <c r="L3" s="15" t="s">
        <v>11</v>
      </c>
      <c r="M3" s="19" t="s">
        <v>12</v>
      </c>
    </row>
    <row r="4" spans="1:17" x14ac:dyDescent="0.25">
      <c r="A4" s="20">
        <v>43500</v>
      </c>
      <c r="B4" s="22" t="s">
        <v>45</v>
      </c>
      <c r="C4" s="21" t="s">
        <v>28</v>
      </c>
      <c r="D4" s="22" t="s">
        <v>13</v>
      </c>
      <c r="E4" s="23">
        <v>4.1900000000000004</v>
      </c>
      <c r="F4" s="23">
        <f t="shared" ref="F4:F34" si="0">E4*G4</f>
        <v>4.1900000000000004</v>
      </c>
      <c r="G4" s="22">
        <v>1</v>
      </c>
      <c r="H4" s="24">
        <v>10</v>
      </c>
      <c r="I4" s="25">
        <f t="shared" ref="I4:I34" si="1">H4*G4</f>
        <v>10</v>
      </c>
      <c r="J4" s="25">
        <v>4.8</v>
      </c>
      <c r="K4" s="23">
        <f t="shared" ref="K4:K34" si="2">I4-F4</f>
        <v>5.81</v>
      </c>
      <c r="L4" s="26">
        <f>K4</f>
        <v>5.81</v>
      </c>
      <c r="M4" s="27" t="s">
        <v>106</v>
      </c>
    </row>
    <row r="5" spans="1:17" x14ac:dyDescent="0.25">
      <c r="A5" s="20">
        <v>43500</v>
      </c>
      <c r="B5" s="59" t="s">
        <v>105</v>
      </c>
      <c r="C5" s="21" t="s">
        <v>41</v>
      </c>
      <c r="D5" s="22" t="s">
        <v>60</v>
      </c>
      <c r="E5" s="23">
        <v>17.5</v>
      </c>
      <c r="F5" s="23">
        <f t="shared" si="0"/>
        <v>17.5</v>
      </c>
      <c r="G5" s="22">
        <v>1</v>
      </c>
      <c r="H5" s="28">
        <v>25</v>
      </c>
      <c r="I5" s="25">
        <f t="shared" si="1"/>
        <v>25</v>
      </c>
      <c r="J5" s="25"/>
      <c r="K5" s="23">
        <f t="shared" si="2"/>
        <v>7.5</v>
      </c>
      <c r="L5" s="26">
        <f t="shared" ref="L5:L34" si="3">L4+K5</f>
        <v>13.309999999999999</v>
      </c>
      <c r="M5" s="27" t="s">
        <v>107</v>
      </c>
      <c r="N5" s="29"/>
      <c r="O5" s="30"/>
    </row>
    <row r="6" spans="1:17" x14ac:dyDescent="0.25">
      <c r="A6" s="20">
        <v>43500</v>
      </c>
      <c r="B6" s="22" t="s">
        <v>84</v>
      </c>
      <c r="C6" s="21" t="s">
        <v>41</v>
      </c>
      <c r="D6" s="22" t="s">
        <v>70</v>
      </c>
      <c r="E6" s="23">
        <v>16</v>
      </c>
      <c r="F6" s="23">
        <f t="shared" si="0"/>
        <v>16</v>
      </c>
      <c r="G6" s="22">
        <v>1</v>
      </c>
      <c r="H6" s="28">
        <v>20</v>
      </c>
      <c r="I6" s="25">
        <f t="shared" si="1"/>
        <v>20</v>
      </c>
      <c r="J6" s="25"/>
      <c r="K6" s="23">
        <f t="shared" si="2"/>
        <v>4</v>
      </c>
      <c r="L6" s="26">
        <f t="shared" si="3"/>
        <v>17.309999999999999</v>
      </c>
      <c r="M6" s="27" t="s">
        <v>108</v>
      </c>
    </row>
    <row r="7" spans="1:17" ht="16.5" customHeight="1" x14ac:dyDescent="0.25">
      <c r="A7" s="20">
        <v>43503</v>
      </c>
      <c r="B7" s="22" t="s">
        <v>69</v>
      </c>
      <c r="C7" s="21" t="s">
        <v>63</v>
      </c>
      <c r="D7" s="22" t="s">
        <v>70</v>
      </c>
      <c r="E7" s="23">
        <v>28</v>
      </c>
      <c r="F7" s="23">
        <f t="shared" si="0"/>
        <v>28</v>
      </c>
      <c r="G7" s="22">
        <v>1</v>
      </c>
      <c r="H7" s="28">
        <v>35</v>
      </c>
      <c r="I7" s="25">
        <f t="shared" si="1"/>
        <v>35</v>
      </c>
      <c r="J7" s="25"/>
      <c r="K7" s="23">
        <f t="shared" si="2"/>
        <v>7</v>
      </c>
      <c r="L7" s="26">
        <f t="shared" si="3"/>
        <v>24.31</v>
      </c>
      <c r="M7" s="27" t="s">
        <v>109</v>
      </c>
    </row>
    <row r="8" spans="1:17" x14ac:dyDescent="0.25">
      <c r="A8" s="20">
        <v>43504</v>
      </c>
      <c r="B8" s="22" t="s">
        <v>27</v>
      </c>
      <c r="C8" s="21" t="s">
        <v>28</v>
      </c>
      <c r="D8" s="22" t="s">
        <v>13</v>
      </c>
      <c r="E8" s="23">
        <v>16.829999999999998</v>
      </c>
      <c r="F8" s="23">
        <f t="shared" si="0"/>
        <v>67.319999999999993</v>
      </c>
      <c r="G8" s="22">
        <v>4</v>
      </c>
      <c r="H8" s="28">
        <v>35</v>
      </c>
      <c r="I8" s="25">
        <f t="shared" si="1"/>
        <v>140</v>
      </c>
      <c r="J8" s="25"/>
      <c r="K8" s="23">
        <f t="shared" si="2"/>
        <v>72.680000000000007</v>
      </c>
      <c r="L8" s="26">
        <f t="shared" si="3"/>
        <v>96.990000000000009</v>
      </c>
      <c r="M8" s="27" t="s">
        <v>110</v>
      </c>
    </row>
    <row r="9" spans="1:17" x14ac:dyDescent="0.25">
      <c r="A9" s="20">
        <v>43504</v>
      </c>
      <c r="B9" s="22" t="s">
        <v>27</v>
      </c>
      <c r="C9" s="21" t="s">
        <v>28</v>
      </c>
      <c r="D9" s="22" t="s">
        <v>13</v>
      </c>
      <c r="E9" s="23">
        <v>16.829999999999998</v>
      </c>
      <c r="F9" s="23">
        <f t="shared" si="0"/>
        <v>16.829999999999998</v>
      </c>
      <c r="G9" s="22">
        <v>1</v>
      </c>
      <c r="H9" s="28">
        <v>35</v>
      </c>
      <c r="I9" s="25">
        <f t="shared" si="1"/>
        <v>35</v>
      </c>
      <c r="J9" s="25"/>
      <c r="K9" s="23">
        <f t="shared" si="2"/>
        <v>18.170000000000002</v>
      </c>
      <c r="L9" s="26">
        <f t="shared" si="3"/>
        <v>115.16000000000001</v>
      </c>
      <c r="M9" s="27" t="s">
        <v>111</v>
      </c>
    </row>
    <row r="10" spans="1:17" x14ac:dyDescent="0.25">
      <c r="A10" s="20">
        <v>43504</v>
      </c>
      <c r="B10" s="22" t="s">
        <v>34</v>
      </c>
      <c r="C10" s="21" t="s">
        <v>35</v>
      </c>
      <c r="D10" s="22" t="s">
        <v>13</v>
      </c>
      <c r="E10" s="23">
        <v>3.6</v>
      </c>
      <c r="F10" s="23">
        <f t="shared" si="0"/>
        <v>3.6</v>
      </c>
      <c r="G10" s="22">
        <v>1</v>
      </c>
      <c r="H10" s="28">
        <v>5</v>
      </c>
      <c r="I10" s="25">
        <f t="shared" si="1"/>
        <v>5</v>
      </c>
      <c r="J10" s="25"/>
      <c r="K10" s="23">
        <f t="shared" si="2"/>
        <v>1.4</v>
      </c>
      <c r="L10" s="26">
        <f t="shared" si="3"/>
        <v>116.56000000000002</v>
      </c>
      <c r="M10" s="27" t="s">
        <v>112</v>
      </c>
    </row>
    <row r="11" spans="1:17" x14ac:dyDescent="0.25">
      <c r="A11" s="20">
        <v>43505</v>
      </c>
      <c r="B11" s="22" t="s">
        <v>30</v>
      </c>
      <c r="C11" s="21" t="s">
        <v>31</v>
      </c>
      <c r="D11" s="22" t="s">
        <v>13</v>
      </c>
      <c r="E11" s="23">
        <v>42.718000000000004</v>
      </c>
      <c r="F11" s="23">
        <f t="shared" si="0"/>
        <v>42.718000000000004</v>
      </c>
      <c r="G11" s="22">
        <v>1</v>
      </c>
      <c r="H11" s="28">
        <v>70</v>
      </c>
      <c r="I11" s="25">
        <f t="shared" si="1"/>
        <v>70</v>
      </c>
      <c r="J11" s="25"/>
      <c r="K11" s="23">
        <f t="shared" si="2"/>
        <v>27.281999999999996</v>
      </c>
      <c r="L11" s="26">
        <f t="shared" si="3"/>
        <v>143.84200000000001</v>
      </c>
      <c r="M11" s="27" t="s">
        <v>113</v>
      </c>
    </row>
    <row r="12" spans="1:17" x14ac:dyDescent="0.25">
      <c r="A12" s="20">
        <v>43505</v>
      </c>
      <c r="B12" s="22" t="s">
        <v>27</v>
      </c>
      <c r="C12" s="21" t="s">
        <v>28</v>
      </c>
      <c r="D12" s="22" t="s">
        <v>13</v>
      </c>
      <c r="E12" s="23">
        <v>16.829999999999998</v>
      </c>
      <c r="F12" s="23">
        <f t="shared" si="0"/>
        <v>67.319999999999993</v>
      </c>
      <c r="G12" s="22">
        <v>4</v>
      </c>
      <c r="H12" s="28">
        <v>35</v>
      </c>
      <c r="I12" s="25">
        <f t="shared" si="1"/>
        <v>140</v>
      </c>
      <c r="J12" s="25"/>
      <c r="K12" s="23">
        <f t="shared" si="2"/>
        <v>72.680000000000007</v>
      </c>
      <c r="L12" s="26">
        <f t="shared" si="3"/>
        <v>216.52200000000002</v>
      </c>
      <c r="M12" s="27" t="s">
        <v>113</v>
      </c>
    </row>
    <row r="13" spans="1:17" x14ac:dyDescent="0.25">
      <c r="A13" s="20">
        <v>43508</v>
      </c>
      <c r="B13" s="22" t="s">
        <v>43</v>
      </c>
      <c r="C13" s="21" t="s">
        <v>28</v>
      </c>
      <c r="D13" s="22" t="s">
        <v>13</v>
      </c>
      <c r="E13" s="23">
        <v>4.1900000000000004</v>
      </c>
      <c r="F13" s="23">
        <f t="shared" si="0"/>
        <v>8.3800000000000008</v>
      </c>
      <c r="G13" s="22">
        <v>2</v>
      </c>
      <c r="H13" s="28">
        <v>10</v>
      </c>
      <c r="I13" s="25">
        <f t="shared" si="1"/>
        <v>20</v>
      </c>
      <c r="J13" s="25"/>
      <c r="K13" s="23">
        <f t="shared" si="2"/>
        <v>11.62</v>
      </c>
      <c r="L13" s="26">
        <f t="shared" si="3"/>
        <v>228.14200000000002</v>
      </c>
      <c r="M13" s="27" t="s">
        <v>114</v>
      </c>
    </row>
    <row r="14" spans="1:17" x14ac:dyDescent="0.25">
      <c r="A14" s="31">
        <v>43508</v>
      </c>
      <c r="B14" s="22" t="s">
        <v>46</v>
      </c>
      <c r="C14" s="21" t="s">
        <v>28</v>
      </c>
      <c r="D14" s="22" t="s">
        <v>13</v>
      </c>
      <c r="E14" s="23">
        <v>4.1900000000000004</v>
      </c>
      <c r="F14" s="23">
        <f t="shared" si="0"/>
        <v>4.1900000000000004</v>
      </c>
      <c r="G14" s="22">
        <v>1</v>
      </c>
      <c r="H14" s="28">
        <v>10</v>
      </c>
      <c r="I14" s="25">
        <f t="shared" si="1"/>
        <v>10</v>
      </c>
      <c r="J14" s="25"/>
      <c r="K14" s="23">
        <f t="shared" si="2"/>
        <v>5.81</v>
      </c>
      <c r="L14" s="26">
        <f t="shared" si="3"/>
        <v>233.95200000000003</v>
      </c>
      <c r="M14" s="27" t="s">
        <v>114</v>
      </c>
    </row>
    <row r="15" spans="1:17" x14ac:dyDescent="0.25">
      <c r="A15" s="20">
        <v>43508</v>
      </c>
      <c r="B15" s="22" t="s">
        <v>27</v>
      </c>
      <c r="C15" s="21" t="s">
        <v>28</v>
      </c>
      <c r="D15" s="22" t="s">
        <v>13</v>
      </c>
      <c r="E15" s="23">
        <v>16.829999999999998</v>
      </c>
      <c r="F15" s="23">
        <f t="shared" si="0"/>
        <v>168.29999999999998</v>
      </c>
      <c r="G15" s="22">
        <v>10</v>
      </c>
      <c r="H15" s="28">
        <v>31.5</v>
      </c>
      <c r="I15" s="25">
        <f t="shared" si="1"/>
        <v>315</v>
      </c>
      <c r="J15" s="25"/>
      <c r="K15" s="23">
        <f t="shared" si="2"/>
        <v>146.70000000000002</v>
      </c>
      <c r="L15" s="26">
        <f t="shared" si="3"/>
        <v>380.65200000000004</v>
      </c>
      <c r="M15" s="27" t="s">
        <v>116</v>
      </c>
      <c r="N15" s="60" t="s">
        <v>115</v>
      </c>
      <c r="O15" s="61"/>
      <c r="P15" s="61"/>
      <c r="Q15" s="61"/>
    </row>
    <row r="16" spans="1:17" x14ac:dyDescent="0.25">
      <c r="A16" s="31">
        <v>43508</v>
      </c>
      <c r="B16" s="22" t="s">
        <v>30</v>
      </c>
      <c r="C16" s="21" t="s">
        <v>31</v>
      </c>
      <c r="D16" s="22" t="s">
        <v>13</v>
      </c>
      <c r="E16" s="23">
        <v>42.718000000000004</v>
      </c>
      <c r="F16" s="23">
        <f>E16*G16</f>
        <v>427.18000000000006</v>
      </c>
      <c r="G16" s="22">
        <v>10</v>
      </c>
      <c r="H16" s="28">
        <v>63</v>
      </c>
      <c r="I16" s="25">
        <f t="shared" si="1"/>
        <v>630</v>
      </c>
      <c r="J16" s="25"/>
      <c r="K16" s="23">
        <f t="shared" si="2"/>
        <v>202.81999999999994</v>
      </c>
      <c r="L16" s="26">
        <f t="shared" si="3"/>
        <v>583.47199999999998</v>
      </c>
      <c r="M16" s="27" t="s">
        <v>116</v>
      </c>
      <c r="N16" s="60" t="s">
        <v>115</v>
      </c>
      <c r="O16" s="61"/>
      <c r="P16" s="61"/>
      <c r="Q16" s="61"/>
    </row>
    <row r="17" spans="1:13" x14ac:dyDescent="0.25">
      <c r="A17" s="31">
        <v>43509</v>
      </c>
      <c r="B17" s="22" t="s">
        <v>30</v>
      </c>
      <c r="C17" s="21" t="s">
        <v>31</v>
      </c>
      <c r="D17" s="22" t="s">
        <v>13</v>
      </c>
      <c r="E17" s="23">
        <v>42.718000000000004</v>
      </c>
      <c r="F17" s="23">
        <f t="shared" si="0"/>
        <v>42.718000000000004</v>
      </c>
      <c r="G17" s="22">
        <v>1</v>
      </c>
      <c r="H17" s="28">
        <v>70</v>
      </c>
      <c r="I17" s="25">
        <f t="shared" si="1"/>
        <v>70</v>
      </c>
      <c r="J17" s="25"/>
      <c r="K17" s="23">
        <f t="shared" si="2"/>
        <v>27.281999999999996</v>
      </c>
      <c r="L17" s="26">
        <f t="shared" si="3"/>
        <v>610.75400000000002</v>
      </c>
      <c r="M17" s="27" t="s">
        <v>117</v>
      </c>
    </row>
    <row r="18" spans="1:13" x14ac:dyDescent="0.25">
      <c r="A18" s="31">
        <v>43509</v>
      </c>
      <c r="B18" s="22" t="s">
        <v>27</v>
      </c>
      <c r="C18" s="21" t="s">
        <v>28</v>
      </c>
      <c r="D18" s="22" t="s">
        <v>13</v>
      </c>
      <c r="E18" s="23">
        <v>16.829999999999998</v>
      </c>
      <c r="F18" s="23">
        <f t="shared" si="0"/>
        <v>16.829999999999998</v>
      </c>
      <c r="G18" s="22">
        <v>1</v>
      </c>
      <c r="H18" s="28">
        <v>35</v>
      </c>
      <c r="I18" s="25">
        <f t="shared" si="1"/>
        <v>35</v>
      </c>
      <c r="J18" s="25"/>
      <c r="K18" s="23">
        <f t="shared" si="2"/>
        <v>18.170000000000002</v>
      </c>
      <c r="L18" s="26">
        <f t="shared" si="3"/>
        <v>628.92399999999998</v>
      </c>
      <c r="M18" s="27" t="s">
        <v>117</v>
      </c>
    </row>
    <row r="19" spans="1:13" x14ac:dyDescent="0.25">
      <c r="A19" s="31">
        <v>43511</v>
      </c>
      <c r="B19" s="22" t="s">
        <v>118</v>
      </c>
      <c r="C19" s="21" t="s">
        <v>41</v>
      </c>
      <c r="D19" s="22" t="s">
        <v>15</v>
      </c>
      <c r="E19" s="23">
        <v>11.2</v>
      </c>
      <c r="F19" s="23">
        <f t="shared" si="0"/>
        <v>11.2</v>
      </c>
      <c r="G19" s="22">
        <v>1</v>
      </c>
      <c r="H19" s="28">
        <v>16</v>
      </c>
      <c r="I19" s="25">
        <f t="shared" si="1"/>
        <v>16</v>
      </c>
      <c r="J19" s="25"/>
      <c r="K19" s="23">
        <f t="shared" si="2"/>
        <v>4.8000000000000007</v>
      </c>
      <c r="L19" s="26">
        <f t="shared" si="3"/>
        <v>633.72399999999993</v>
      </c>
      <c r="M19" s="27" t="s">
        <v>119</v>
      </c>
    </row>
    <row r="20" spans="1:13" x14ac:dyDescent="0.25">
      <c r="A20" s="31">
        <v>43511</v>
      </c>
      <c r="B20" s="22" t="s">
        <v>27</v>
      </c>
      <c r="C20" s="21" t="s">
        <v>28</v>
      </c>
      <c r="D20" s="22" t="s">
        <v>13</v>
      </c>
      <c r="E20" s="23">
        <v>16.829999999999998</v>
      </c>
      <c r="F20" s="23">
        <f t="shared" si="0"/>
        <v>16.829999999999998</v>
      </c>
      <c r="G20" s="22">
        <v>1</v>
      </c>
      <c r="H20" s="28">
        <v>35</v>
      </c>
      <c r="I20" s="25">
        <f t="shared" si="1"/>
        <v>35</v>
      </c>
      <c r="J20" s="25"/>
      <c r="K20" s="23">
        <f t="shared" si="2"/>
        <v>18.170000000000002</v>
      </c>
      <c r="L20" s="26">
        <f t="shared" si="3"/>
        <v>651.89399999999989</v>
      </c>
      <c r="M20" s="27" t="s">
        <v>120</v>
      </c>
    </row>
    <row r="21" spans="1:13" x14ac:dyDescent="0.25">
      <c r="A21" s="31">
        <v>43511</v>
      </c>
      <c r="B21" s="22" t="s">
        <v>27</v>
      </c>
      <c r="C21" s="21" t="s">
        <v>28</v>
      </c>
      <c r="D21" s="22" t="s">
        <v>13</v>
      </c>
      <c r="E21" s="23">
        <v>16.829999999999998</v>
      </c>
      <c r="F21" s="23">
        <f t="shared" si="0"/>
        <v>50.489999999999995</v>
      </c>
      <c r="G21" s="22">
        <v>3</v>
      </c>
      <c r="H21" s="28">
        <v>35</v>
      </c>
      <c r="I21" s="25">
        <f t="shared" si="1"/>
        <v>105</v>
      </c>
      <c r="J21" s="25"/>
      <c r="K21" s="23">
        <f t="shared" si="2"/>
        <v>54.510000000000005</v>
      </c>
      <c r="L21" s="26">
        <f t="shared" si="3"/>
        <v>706.40399999999988</v>
      </c>
      <c r="M21" s="27" t="s">
        <v>121</v>
      </c>
    </row>
    <row r="22" spans="1:13" x14ac:dyDescent="0.25">
      <c r="A22" s="31">
        <v>43512</v>
      </c>
      <c r="B22" s="22" t="s">
        <v>27</v>
      </c>
      <c r="C22" s="21" t="s">
        <v>28</v>
      </c>
      <c r="D22" s="22" t="s">
        <v>13</v>
      </c>
      <c r="E22" s="23">
        <v>16.829999999999998</v>
      </c>
      <c r="F22" s="23">
        <f t="shared" si="0"/>
        <v>16.829999999999998</v>
      </c>
      <c r="G22" s="22">
        <v>1</v>
      </c>
      <c r="H22" s="28">
        <v>35</v>
      </c>
      <c r="I22" s="25">
        <f t="shared" si="1"/>
        <v>35</v>
      </c>
      <c r="J22" s="25"/>
      <c r="K22" s="23">
        <f t="shared" si="2"/>
        <v>18.170000000000002</v>
      </c>
      <c r="L22" s="26">
        <f t="shared" si="3"/>
        <v>724.57399999999984</v>
      </c>
      <c r="M22" s="27" t="s">
        <v>122</v>
      </c>
    </row>
    <row r="23" spans="1:13" x14ac:dyDescent="0.25">
      <c r="A23" s="31">
        <v>43513</v>
      </c>
      <c r="B23" s="22" t="s">
        <v>59</v>
      </c>
      <c r="C23" s="21" t="s">
        <v>41</v>
      </c>
      <c r="D23" s="22" t="s">
        <v>60</v>
      </c>
      <c r="E23" s="23">
        <v>14</v>
      </c>
      <c r="F23" s="23">
        <f t="shared" si="0"/>
        <v>14</v>
      </c>
      <c r="G23" s="22">
        <v>1</v>
      </c>
      <c r="H23" s="28">
        <v>20</v>
      </c>
      <c r="I23" s="25">
        <f t="shared" si="1"/>
        <v>20</v>
      </c>
      <c r="J23" s="25"/>
      <c r="K23" s="23">
        <f t="shared" si="2"/>
        <v>6</v>
      </c>
      <c r="L23" s="26">
        <f t="shared" si="3"/>
        <v>730.57399999999984</v>
      </c>
      <c r="M23" s="27" t="s">
        <v>123</v>
      </c>
    </row>
    <row r="24" spans="1:13" x14ac:dyDescent="0.25">
      <c r="A24" s="31">
        <v>43515</v>
      </c>
      <c r="B24" s="22" t="s">
        <v>33</v>
      </c>
      <c r="C24" s="21" t="s">
        <v>36</v>
      </c>
      <c r="D24" s="22" t="s">
        <v>13</v>
      </c>
      <c r="E24" s="23">
        <v>4.7</v>
      </c>
      <c r="F24" s="23">
        <f t="shared" si="0"/>
        <v>4.7</v>
      </c>
      <c r="G24" s="22">
        <v>1</v>
      </c>
      <c r="H24" s="28">
        <v>20</v>
      </c>
      <c r="I24" s="25">
        <f t="shared" si="1"/>
        <v>20</v>
      </c>
      <c r="J24" s="25"/>
      <c r="K24" s="23">
        <f t="shared" si="2"/>
        <v>15.3</v>
      </c>
      <c r="L24" s="26">
        <f t="shared" si="3"/>
        <v>745.8739999999998</v>
      </c>
      <c r="M24" s="27" t="s">
        <v>124</v>
      </c>
    </row>
    <row r="25" spans="1:13" x14ac:dyDescent="0.25">
      <c r="A25" s="31">
        <v>43515</v>
      </c>
      <c r="B25" s="22" t="s">
        <v>45</v>
      </c>
      <c r="C25" s="21" t="s">
        <v>28</v>
      </c>
      <c r="D25" s="22" t="s">
        <v>13</v>
      </c>
      <c r="E25" s="23">
        <v>4.1900000000000004</v>
      </c>
      <c r="F25" s="23">
        <f t="shared" si="0"/>
        <v>4.1900000000000004</v>
      </c>
      <c r="G25" s="22">
        <v>1</v>
      </c>
      <c r="H25" s="28">
        <v>10</v>
      </c>
      <c r="I25" s="25">
        <f t="shared" si="1"/>
        <v>10</v>
      </c>
      <c r="J25" s="25"/>
      <c r="K25" s="23">
        <f t="shared" si="2"/>
        <v>5.81</v>
      </c>
      <c r="L25" s="26">
        <f t="shared" si="3"/>
        <v>751.68399999999974</v>
      </c>
      <c r="M25" s="27" t="s">
        <v>125</v>
      </c>
    </row>
    <row r="26" spans="1:13" x14ac:dyDescent="0.25">
      <c r="A26" s="31">
        <v>43517</v>
      </c>
      <c r="B26" s="22" t="s">
        <v>43</v>
      </c>
      <c r="C26" s="21" t="s">
        <v>28</v>
      </c>
      <c r="D26" s="22" t="s">
        <v>13</v>
      </c>
      <c r="E26" s="23">
        <v>4.1900000000000004</v>
      </c>
      <c r="F26" s="23">
        <f t="shared" si="0"/>
        <v>4.1900000000000004</v>
      </c>
      <c r="G26" s="22">
        <v>1</v>
      </c>
      <c r="H26" s="28">
        <v>10</v>
      </c>
      <c r="I26" s="25">
        <f t="shared" si="1"/>
        <v>10</v>
      </c>
      <c r="J26" s="25"/>
      <c r="K26" s="23">
        <f t="shared" si="2"/>
        <v>5.81</v>
      </c>
      <c r="L26" s="26">
        <f t="shared" si="3"/>
        <v>757.49399999999969</v>
      </c>
      <c r="M26" s="27" t="s">
        <v>126</v>
      </c>
    </row>
    <row r="27" spans="1:13" x14ac:dyDescent="0.25">
      <c r="A27" s="31">
        <v>43520</v>
      </c>
      <c r="B27" s="22" t="s">
        <v>66</v>
      </c>
      <c r="C27" s="21" t="s">
        <v>63</v>
      </c>
      <c r="D27" s="22" t="s">
        <v>67</v>
      </c>
      <c r="E27" s="23">
        <v>40</v>
      </c>
      <c r="F27" s="23">
        <f t="shared" si="0"/>
        <v>40</v>
      </c>
      <c r="G27" s="22">
        <v>1</v>
      </c>
      <c r="H27" s="28">
        <v>49.9</v>
      </c>
      <c r="I27" s="25">
        <f t="shared" si="1"/>
        <v>49.9</v>
      </c>
      <c r="J27" s="25"/>
      <c r="K27" s="23">
        <f t="shared" si="2"/>
        <v>9.8999999999999986</v>
      </c>
      <c r="L27" s="26">
        <f t="shared" si="3"/>
        <v>767.39399999999966</v>
      </c>
      <c r="M27" s="27" t="s">
        <v>127</v>
      </c>
    </row>
    <row r="28" spans="1:13" x14ac:dyDescent="0.25">
      <c r="A28" s="31">
        <v>43521</v>
      </c>
      <c r="B28" s="22" t="s">
        <v>27</v>
      </c>
      <c r="C28" s="21" t="s">
        <v>28</v>
      </c>
      <c r="D28" s="22" t="s">
        <v>13</v>
      </c>
      <c r="E28" s="23">
        <v>16.829999999999998</v>
      </c>
      <c r="F28" s="23">
        <f t="shared" si="0"/>
        <v>16.829999999999998</v>
      </c>
      <c r="G28" s="22">
        <v>1</v>
      </c>
      <c r="H28" s="28">
        <v>35</v>
      </c>
      <c r="I28" s="25">
        <f t="shared" si="1"/>
        <v>35</v>
      </c>
      <c r="J28" s="25"/>
      <c r="K28" s="23">
        <f t="shared" si="2"/>
        <v>18.170000000000002</v>
      </c>
      <c r="L28" s="26">
        <f t="shared" si="3"/>
        <v>785.56399999999962</v>
      </c>
      <c r="M28" s="27" t="s">
        <v>128</v>
      </c>
    </row>
    <row r="29" spans="1:13" x14ac:dyDescent="0.25">
      <c r="A29" s="31">
        <v>43521</v>
      </c>
      <c r="B29" s="22" t="s">
        <v>129</v>
      </c>
      <c r="C29" s="21" t="s">
        <v>63</v>
      </c>
      <c r="D29" s="22" t="s">
        <v>60</v>
      </c>
      <c r="E29" s="23">
        <v>24.5</v>
      </c>
      <c r="F29" s="23">
        <f t="shared" si="0"/>
        <v>24.5</v>
      </c>
      <c r="G29" s="22">
        <v>1</v>
      </c>
      <c r="H29" s="28">
        <v>35</v>
      </c>
      <c r="I29" s="25">
        <f t="shared" si="1"/>
        <v>35</v>
      </c>
      <c r="J29" s="25"/>
      <c r="K29" s="23">
        <f t="shared" si="2"/>
        <v>10.5</v>
      </c>
      <c r="L29" s="26">
        <f t="shared" si="3"/>
        <v>796.06399999999962</v>
      </c>
      <c r="M29" s="27" t="s">
        <v>130</v>
      </c>
    </row>
    <row r="30" spans="1:13" x14ac:dyDescent="0.25">
      <c r="A30" s="31">
        <v>43522</v>
      </c>
      <c r="B30" s="22" t="s">
        <v>131</v>
      </c>
      <c r="C30" s="21" t="s">
        <v>41</v>
      </c>
      <c r="D30" s="22" t="s">
        <v>70</v>
      </c>
      <c r="E30" s="23">
        <v>12</v>
      </c>
      <c r="F30" s="23">
        <f t="shared" si="0"/>
        <v>12</v>
      </c>
      <c r="G30" s="22">
        <v>1</v>
      </c>
      <c r="H30" s="28">
        <v>15</v>
      </c>
      <c r="I30" s="25">
        <f t="shared" si="1"/>
        <v>15</v>
      </c>
      <c r="J30" s="25"/>
      <c r="K30" s="23">
        <f t="shared" si="2"/>
        <v>3</v>
      </c>
      <c r="L30" s="26">
        <f t="shared" si="3"/>
        <v>799.06399999999962</v>
      </c>
      <c r="M30" s="27" t="s">
        <v>132</v>
      </c>
    </row>
    <row r="31" spans="1:13" x14ac:dyDescent="0.25">
      <c r="A31" s="31">
        <v>43522</v>
      </c>
      <c r="B31" s="22" t="s">
        <v>30</v>
      </c>
      <c r="C31" s="21" t="s">
        <v>31</v>
      </c>
      <c r="D31" s="22" t="s">
        <v>13</v>
      </c>
      <c r="E31" s="23">
        <v>42.718000000000004</v>
      </c>
      <c r="F31" s="23">
        <f t="shared" si="0"/>
        <v>42.718000000000004</v>
      </c>
      <c r="G31" s="22">
        <v>1</v>
      </c>
      <c r="H31" s="28">
        <v>70</v>
      </c>
      <c r="I31" s="25">
        <f t="shared" si="1"/>
        <v>70</v>
      </c>
      <c r="J31" s="25"/>
      <c r="K31" s="23">
        <f t="shared" si="2"/>
        <v>27.281999999999996</v>
      </c>
      <c r="L31" s="26">
        <f t="shared" si="3"/>
        <v>826.34599999999966</v>
      </c>
      <c r="M31" s="27" t="s">
        <v>133</v>
      </c>
    </row>
    <row r="32" spans="1:13" x14ac:dyDescent="0.25">
      <c r="A32" s="31">
        <v>43522</v>
      </c>
      <c r="B32" s="22" t="s">
        <v>84</v>
      </c>
      <c r="C32" s="21" t="s">
        <v>41</v>
      </c>
      <c r="D32" s="22" t="s">
        <v>70</v>
      </c>
      <c r="E32" s="23">
        <v>16</v>
      </c>
      <c r="F32" s="23">
        <f t="shared" si="0"/>
        <v>16</v>
      </c>
      <c r="G32" s="22">
        <v>1</v>
      </c>
      <c r="H32" s="28">
        <v>20</v>
      </c>
      <c r="I32" s="25">
        <f t="shared" si="1"/>
        <v>20</v>
      </c>
      <c r="J32" s="25"/>
      <c r="K32" s="23">
        <f t="shared" si="2"/>
        <v>4</v>
      </c>
      <c r="L32" s="26">
        <f t="shared" si="3"/>
        <v>830.34599999999966</v>
      </c>
      <c r="M32" s="27" t="s">
        <v>134</v>
      </c>
    </row>
    <row r="33" spans="1:17" x14ac:dyDescent="0.25">
      <c r="A33" s="31">
        <v>43524</v>
      </c>
      <c r="B33" s="22" t="s">
        <v>30</v>
      </c>
      <c r="C33" s="21" t="s">
        <v>31</v>
      </c>
      <c r="D33" s="22" t="s">
        <v>13</v>
      </c>
      <c r="E33" s="23">
        <v>42.718000000000004</v>
      </c>
      <c r="F33" s="23">
        <f t="shared" si="0"/>
        <v>42.718000000000004</v>
      </c>
      <c r="G33" s="22">
        <v>1</v>
      </c>
      <c r="H33" s="28">
        <v>63</v>
      </c>
      <c r="I33" s="25">
        <f t="shared" si="1"/>
        <v>63</v>
      </c>
      <c r="J33" s="25"/>
      <c r="K33" s="23">
        <f t="shared" si="2"/>
        <v>20.281999999999996</v>
      </c>
      <c r="L33" s="26">
        <f t="shared" si="3"/>
        <v>850.6279999999997</v>
      </c>
      <c r="M33" s="27" t="s">
        <v>135</v>
      </c>
      <c r="N33" s="60" t="s">
        <v>136</v>
      </c>
      <c r="O33" s="61"/>
      <c r="P33" s="61"/>
      <c r="Q33" s="61"/>
    </row>
    <row r="34" spans="1:17" x14ac:dyDescent="0.25">
      <c r="A34" s="31">
        <v>43524</v>
      </c>
      <c r="B34" s="22" t="s">
        <v>62</v>
      </c>
      <c r="C34" s="21" t="s">
        <v>63</v>
      </c>
      <c r="D34" s="22" t="s">
        <v>60</v>
      </c>
      <c r="E34" s="23">
        <v>24.5</v>
      </c>
      <c r="F34" s="23">
        <f t="shared" si="0"/>
        <v>24.5</v>
      </c>
      <c r="G34" s="22">
        <v>1</v>
      </c>
      <c r="H34" s="28">
        <v>35</v>
      </c>
      <c r="I34" s="25">
        <f t="shared" si="1"/>
        <v>35</v>
      </c>
      <c r="J34" s="25"/>
      <c r="K34" s="23">
        <f t="shared" si="2"/>
        <v>10.5</v>
      </c>
      <c r="L34" s="26">
        <f t="shared" si="3"/>
        <v>861.1279999999997</v>
      </c>
      <c r="M34" s="27" t="s">
        <v>137</v>
      </c>
    </row>
    <row r="35" spans="1:17" s="42" customFormat="1" ht="18.75" customHeight="1" x14ac:dyDescent="0.25">
      <c r="A35" s="32"/>
      <c r="B35" s="33" t="s">
        <v>16</v>
      </c>
      <c r="C35" s="34"/>
      <c r="D35" s="35"/>
      <c r="E35" s="36"/>
      <c r="F35" s="37">
        <f>SUBTOTAL(9,F4:F34)</f>
        <v>1272.7720000000004</v>
      </c>
      <c r="G35" s="38">
        <f>SUBTOTAL(9,G4:G34)</f>
        <v>58</v>
      </c>
      <c r="H35" s="39"/>
      <c r="I35" s="37">
        <f>SUBTOTAL(9,I4:I34)</f>
        <v>2133.9</v>
      </c>
      <c r="J35" s="40">
        <f>SUBTOTAL(9,J4:J34)</f>
        <v>4.8</v>
      </c>
      <c r="K35" s="40">
        <f>SUBTOTAL(9,K4:K34)</f>
        <v>861.1279999999997</v>
      </c>
      <c r="L35" s="41"/>
    </row>
    <row r="36" spans="1:17" x14ac:dyDescent="0.25">
      <c r="A36" s="2"/>
      <c r="B36" s="2"/>
      <c r="D36" s="43"/>
      <c r="E36" s="5"/>
      <c r="F36" s="5"/>
      <c r="G36" s="6"/>
      <c r="H36" s="7"/>
      <c r="I36" s="12"/>
      <c r="J36" s="12"/>
      <c r="K36" s="9"/>
      <c r="L36" s="10"/>
    </row>
    <row r="37" spans="1:17" x14ac:dyDescent="0.25">
      <c r="A37" s="2"/>
      <c r="B37" s="2"/>
      <c r="D37" s="43"/>
      <c r="E37" s="5"/>
      <c r="F37" s="5"/>
      <c r="G37" s="6"/>
      <c r="H37" s="7"/>
      <c r="I37" s="12"/>
      <c r="J37" s="12"/>
      <c r="K37" s="9"/>
      <c r="L37" s="10"/>
    </row>
    <row r="38" spans="1:17" s="44" customFormat="1" ht="18" customHeight="1" x14ac:dyDescent="0.25">
      <c r="B38" s="11"/>
      <c r="C38" s="45"/>
      <c r="D38" s="11"/>
    </row>
    <row r="39" spans="1:17" x14ac:dyDescent="0.25">
      <c r="B39" s="46" t="s">
        <v>13</v>
      </c>
      <c r="C39" s="47"/>
      <c r="D39" s="48"/>
    </row>
    <row r="40" spans="1:17" x14ac:dyDescent="0.25">
      <c r="B40" s="49" t="s">
        <v>17</v>
      </c>
      <c r="C40" s="50" t="s">
        <v>18</v>
      </c>
      <c r="D40" s="51" t="s">
        <v>19</v>
      </c>
    </row>
    <row r="41" spans="1:17" x14ac:dyDescent="0.25">
      <c r="B41" s="52" t="s">
        <v>93</v>
      </c>
      <c r="C41" s="53">
        <v>4.7</v>
      </c>
      <c r="D41" s="54">
        <v>20</v>
      </c>
    </row>
    <row r="42" spans="1:17" x14ac:dyDescent="0.25">
      <c r="B42" s="52" t="s">
        <v>141</v>
      </c>
      <c r="C42" s="53">
        <v>598.04999999999995</v>
      </c>
      <c r="D42" s="54">
        <v>903</v>
      </c>
    </row>
    <row r="43" spans="1:17" x14ac:dyDescent="0.25">
      <c r="B43" s="52" t="s">
        <v>138</v>
      </c>
      <c r="C43" s="53">
        <v>3.6</v>
      </c>
      <c r="D43" s="54">
        <v>5</v>
      </c>
    </row>
    <row r="44" spans="1:17" x14ac:dyDescent="0.25">
      <c r="B44" s="52" t="s">
        <v>139</v>
      </c>
      <c r="C44" s="53">
        <v>437.58</v>
      </c>
      <c r="D44" s="54">
        <v>875</v>
      </c>
    </row>
    <row r="45" spans="1:17" x14ac:dyDescent="0.25">
      <c r="B45" s="52" t="s">
        <v>140</v>
      </c>
      <c r="C45" s="53">
        <v>25.14</v>
      </c>
      <c r="D45" s="54">
        <v>60</v>
      </c>
    </row>
    <row r="46" spans="1:17" x14ac:dyDescent="0.25">
      <c r="B46" s="55" t="s">
        <v>16</v>
      </c>
      <c r="C46" s="56">
        <f>SUM(C41:C45)</f>
        <v>1069.0700000000002</v>
      </c>
      <c r="D46" s="57">
        <f>SUM(D41:D45)</f>
        <v>1863</v>
      </c>
    </row>
    <row r="47" spans="1:17" x14ac:dyDescent="0.25">
      <c r="C47" s="45"/>
    </row>
    <row r="48" spans="1:17" x14ac:dyDescent="0.25">
      <c r="B48" s="46" t="s">
        <v>23</v>
      </c>
      <c r="C48" s="47"/>
      <c r="D48" s="48"/>
    </row>
    <row r="49" spans="2:4" x14ac:dyDescent="0.25">
      <c r="B49" s="49" t="s">
        <v>17</v>
      </c>
      <c r="C49" s="50" t="s">
        <v>18</v>
      </c>
      <c r="D49" s="51" t="s">
        <v>19</v>
      </c>
    </row>
    <row r="50" spans="2:4" x14ac:dyDescent="0.25">
      <c r="B50" s="52" t="s">
        <v>142</v>
      </c>
      <c r="C50" s="58">
        <v>44</v>
      </c>
      <c r="D50" s="54">
        <v>55</v>
      </c>
    </row>
    <row r="51" spans="2:4" x14ac:dyDescent="0.25">
      <c r="B51" s="52" t="s">
        <v>96</v>
      </c>
      <c r="C51" s="58">
        <v>28</v>
      </c>
      <c r="D51" s="54">
        <v>35</v>
      </c>
    </row>
    <row r="52" spans="2:4" x14ac:dyDescent="0.25">
      <c r="B52" s="55" t="s">
        <v>16</v>
      </c>
      <c r="C52" s="56">
        <f>SUM(C50:C51)</f>
        <v>72</v>
      </c>
      <c r="D52" s="57">
        <f>SUM(D50:D51)</f>
        <v>90</v>
      </c>
    </row>
    <row r="55" spans="2:4" x14ac:dyDescent="0.25">
      <c r="B55" s="46" t="s">
        <v>15</v>
      </c>
      <c r="C55" s="47"/>
      <c r="D55" s="48"/>
    </row>
    <row r="56" spans="2:4" x14ac:dyDescent="0.25">
      <c r="B56" s="49" t="s">
        <v>17</v>
      </c>
      <c r="C56" s="50" t="s">
        <v>18</v>
      </c>
      <c r="D56" s="51" t="s">
        <v>19</v>
      </c>
    </row>
    <row r="57" spans="2:4" x14ac:dyDescent="0.25">
      <c r="B57" s="52" t="s">
        <v>98</v>
      </c>
      <c r="C57" s="53">
        <v>11.2</v>
      </c>
      <c r="D57" s="54">
        <v>16</v>
      </c>
    </row>
    <row r="58" spans="2:4" x14ac:dyDescent="0.25">
      <c r="B58" s="55" t="s">
        <v>16</v>
      </c>
      <c r="C58" s="56">
        <f>SUM(C57:C57)</f>
        <v>11.2</v>
      </c>
      <c r="D58" s="57">
        <f>SUM(D57:D57)</f>
        <v>16</v>
      </c>
    </row>
    <row r="61" spans="2:4" x14ac:dyDescent="0.25">
      <c r="B61" s="46" t="s">
        <v>14</v>
      </c>
      <c r="C61" s="47"/>
      <c r="D61" s="48"/>
    </row>
    <row r="62" spans="2:4" x14ac:dyDescent="0.25">
      <c r="B62" s="49" t="s">
        <v>17</v>
      </c>
      <c r="C62" s="50" t="s">
        <v>18</v>
      </c>
      <c r="D62" s="51" t="s">
        <v>19</v>
      </c>
    </row>
    <row r="63" spans="2:4" x14ac:dyDescent="0.25">
      <c r="B63" s="52" t="s">
        <v>143</v>
      </c>
      <c r="C63" s="53">
        <v>40</v>
      </c>
      <c r="D63" s="54">
        <v>49.9</v>
      </c>
    </row>
    <row r="64" spans="2:4" x14ac:dyDescent="0.25">
      <c r="B64" s="55" t="s">
        <v>16</v>
      </c>
      <c r="C64" s="56">
        <f>SUBTOTAL(9,C63)</f>
        <v>40</v>
      </c>
      <c r="D64" s="57">
        <f>SUBTOTAL(9,D63)</f>
        <v>49.9</v>
      </c>
    </row>
    <row r="67" spans="2:4" x14ac:dyDescent="0.25">
      <c r="B67" s="46" t="s">
        <v>102</v>
      </c>
      <c r="C67" s="47"/>
      <c r="D67" s="48"/>
    </row>
    <row r="68" spans="2:4" x14ac:dyDescent="0.25">
      <c r="B68" s="49" t="s">
        <v>17</v>
      </c>
      <c r="C68" s="50" t="s">
        <v>18</v>
      </c>
      <c r="D68" s="51" t="s">
        <v>19</v>
      </c>
    </row>
    <row r="69" spans="2:4" x14ac:dyDescent="0.25">
      <c r="B69" s="52" t="s">
        <v>144</v>
      </c>
      <c r="C69" s="53">
        <v>49</v>
      </c>
      <c r="D69" s="54">
        <v>70</v>
      </c>
    </row>
    <row r="70" spans="2:4" x14ac:dyDescent="0.25">
      <c r="B70" s="52" t="s">
        <v>145</v>
      </c>
      <c r="C70" s="53">
        <v>31.5</v>
      </c>
      <c r="D70" s="54">
        <v>45</v>
      </c>
    </row>
    <row r="71" spans="2:4" x14ac:dyDescent="0.25">
      <c r="B71" s="55" t="s">
        <v>16</v>
      </c>
      <c r="C71" s="56">
        <f>SUM(C69:C70)</f>
        <v>80.5</v>
      </c>
      <c r="D71" s="57">
        <f>SUM(D69:D70)</f>
        <v>115</v>
      </c>
    </row>
    <row r="73" spans="2:4" x14ac:dyDescent="0.25">
      <c r="D73" s="62" t="s">
        <v>146</v>
      </c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January '2019</vt:lpstr>
      <vt:lpstr> February '2019</vt:lpstr>
      <vt:lpstr>Sheet1</vt:lpstr>
      <vt:lpstr>' February ''2019'!Print_Area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2019-03-29T08:57:04Z</cp:lastPrinted>
  <dcterms:created xsi:type="dcterms:W3CDTF">2019-01-05T02:31:52Z</dcterms:created>
  <dcterms:modified xsi:type="dcterms:W3CDTF">2019-03-29T08:57:05Z</dcterms:modified>
</cp:coreProperties>
</file>