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22995" windowHeight="9735" firstSheet="1" activeTab="4"/>
  </bookViews>
  <sheets>
    <sheet name="TIC Daily Merchandise Jan' " sheetId="1" r:id="rId1"/>
    <sheet name="TIC Daily Merchandise Feb' 2016" sheetId="2" r:id="rId2"/>
    <sheet name="TIC Daily Merchandise March'16" sheetId="3" r:id="rId3"/>
    <sheet name="TIC Daily Merchandise April'16 " sheetId="4" r:id="rId4"/>
    <sheet name="TIC Daily Merchandise May'16" sheetId="5" r:id="rId5"/>
  </sheets>
  <definedNames>
    <definedName name="_xlnm._FilterDatabase" localSheetId="3" hidden="1">'TIC Daily Merchandise April''16 '!$A$3:$L$39</definedName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2" hidden="1">'TIC Daily Merchandise March''16'!$A$3:$L$45</definedName>
    <definedName name="_xlnm._FilterDatabase" localSheetId="4" hidden="1">'TIC Daily Merchandise May''16'!$A$3:$L$28</definedName>
    <definedName name="_xlnm.Print_Area" localSheetId="4">'TIC Daily Merchandise May''16'!$A$1:$M$29</definedName>
  </definedNames>
  <calcPr calcId="145621"/>
</workbook>
</file>

<file path=xl/calcChain.xml><?xml version="1.0" encoding="utf-8"?>
<calcChain xmlns="http://schemas.openxmlformats.org/spreadsheetml/2006/main">
  <c r="I6" i="5" l="1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I5" i="5"/>
  <c r="F5" i="5"/>
  <c r="I4" i="5"/>
  <c r="F4" i="5"/>
  <c r="D61" i="5"/>
  <c r="C61" i="5"/>
  <c r="D56" i="5"/>
  <c r="C56" i="5"/>
  <c r="D51" i="5"/>
  <c r="C51" i="5"/>
  <c r="D46" i="5"/>
  <c r="C46" i="5"/>
  <c r="D36" i="5"/>
  <c r="C36" i="5"/>
  <c r="J29" i="5"/>
  <c r="G29" i="5"/>
  <c r="K4" i="5" l="1"/>
  <c r="L4" i="5" s="1"/>
  <c r="K24" i="5"/>
  <c r="K20" i="5"/>
  <c r="K13" i="5"/>
  <c r="K21" i="5"/>
  <c r="K23" i="5"/>
  <c r="K18" i="5"/>
  <c r="K14" i="5"/>
  <c r="K9" i="5"/>
  <c r="K28" i="5"/>
  <c r="K27" i="5"/>
  <c r="K26" i="5"/>
  <c r="K25" i="5"/>
  <c r="K22" i="5"/>
  <c r="K16" i="5"/>
  <c r="K17" i="5"/>
  <c r="K19" i="5"/>
  <c r="K15" i="5"/>
  <c r="K12" i="5"/>
  <c r="K11" i="5"/>
  <c r="K10" i="5"/>
  <c r="K8" i="5"/>
  <c r="I29" i="5"/>
  <c r="K7" i="5"/>
  <c r="K6" i="5"/>
  <c r="F29" i="5"/>
  <c r="K5" i="5"/>
  <c r="C73" i="4"/>
  <c r="D73" i="4"/>
  <c r="L5" i="5" l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K29" i="5"/>
  <c r="F18" i="4"/>
  <c r="I30" i="4" l="1"/>
  <c r="I38" i="4" l="1"/>
  <c r="I39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1" i="4"/>
  <c r="I32" i="4"/>
  <c r="I33" i="4"/>
  <c r="I34" i="4"/>
  <c r="I35" i="4"/>
  <c r="I36" i="4"/>
  <c r="I37" i="4"/>
  <c r="I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" i="4"/>
  <c r="D88" i="4"/>
  <c r="C88" i="4"/>
  <c r="D83" i="4"/>
  <c r="C83" i="4"/>
  <c r="D78" i="4"/>
  <c r="C78" i="4"/>
  <c r="D67" i="4"/>
  <c r="C67" i="4"/>
  <c r="D62" i="4"/>
  <c r="C62" i="4"/>
  <c r="D57" i="4"/>
  <c r="C57" i="4"/>
  <c r="D47" i="4"/>
  <c r="C47" i="4"/>
  <c r="J40" i="4"/>
  <c r="G40" i="4"/>
  <c r="K4" i="4" l="1"/>
  <c r="L4" i="4" s="1"/>
  <c r="K27" i="4"/>
  <c r="K9" i="4"/>
  <c r="K5" i="4"/>
  <c r="K24" i="4"/>
  <c r="K12" i="4"/>
  <c r="K28" i="4"/>
  <c r="K8" i="4"/>
  <c r="K31" i="4"/>
  <c r="K11" i="4"/>
  <c r="K7" i="4"/>
  <c r="K26" i="4"/>
  <c r="K18" i="4"/>
  <c r="K10" i="4"/>
  <c r="K25" i="4"/>
  <c r="K13" i="4"/>
  <c r="K39" i="4"/>
  <c r="K38" i="4"/>
  <c r="K37" i="4"/>
  <c r="K36" i="4"/>
  <c r="K35" i="4"/>
  <c r="K34" i="4"/>
  <c r="K33" i="4"/>
  <c r="K32" i="4"/>
  <c r="K30" i="4"/>
  <c r="K29" i="4"/>
  <c r="K23" i="4"/>
  <c r="K22" i="4"/>
  <c r="K21" i="4"/>
  <c r="K20" i="4"/>
  <c r="K19" i="4"/>
  <c r="K17" i="4"/>
  <c r="K16" i="4"/>
  <c r="K15" i="4"/>
  <c r="K14" i="4"/>
  <c r="F40" i="4"/>
  <c r="I40" i="4"/>
  <c r="K6" i="4"/>
  <c r="D98" i="3"/>
  <c r="C98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K40" i="4"/>
  <c r="D93" i="3"/>
  <c r="C93" i="3"/>
  <c r="L26" i="4" l="1"/>
  <c r="D88" i="3"/>
  <c r="C88" i="3"/>
  <c r="D83" i="3"/>
  <c r="C83" i="3"/>
  <c r="D78" i="3"/>
  <c r="C78" i="3"/>
  <c r="D73" i="3"/>
  <c r="C73" i="3"/>
  <c r="D67" i="3"/>
  <c r="C67" i="3"/>
  <c r="D54" i="3"/>
  <c r="C54" i="3"/>
  <c r="J46" i="3"/>
  <c r="G46" i="3"/>
  <c r="I45" i="3"/>
  <c r="F45" i="3"/>
  <c r="I44" i="3"/>
  <c r="F44" i="3"/>
  <c r="I43" i="3"/>
  <c r="F43" i="3"/>
  <c r="I42" i="3"/>
  <c r="F42" i="3"/>
  <c r="I41" i="3"/>
  <c r="F41" i="3"/>
  <c r="I40" i="3"/>
  <c r="F40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27" i="4" l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K18" i="3"/>
  <c r="K36" i="3"/>
  <c r="K6" i="3"/>
  <c r="K14" i="3"/>
  <c r="K32" i="3"/>
  <c r="K45" i="3"/>
  <c r="K44" i="3"/>
  <c r="K43" i="3"/>
  <c r="K42" i="3"/>
  <c r="K41" i="3"/>
  <c r="K40" i="3"/>
  <c r="K39" i="3"/>
  <c r="K38" i="3"/>
  <c r="K37" i="3"/>
  <c r="K35" i="3"/>
  <c r="K34" i="3"/>
  <c r="K33" i="3"/>
  <c r="K30" i="3"/>
  <c r="K31" i="3"/>
  <c r="K29" i="3"/>
  <c r="K28" i="3"/>
  <c r="K27" i="3"/>
  <c r="K26" i="3"/>
  <c r="K25" i="3"/>
  <c r="K24" i="3"/>
  <c r="K23" i="3"/>
  <c r="K22" i="3"/>
  <c r="K21" i="3"/>
  <c r="K20" i="3"/>
  <c r="K19" i="3"/>
  <c r="K17" i="3"/>
  <c r="K16" i="3"/>
  <c r="I46" i="3"/>
  <c r="K15" i="3"/>
  <c r="K13" i="3"/>
  <c r="K12" i="3"/>
  <c r="K11" i="3"/>
  <c r="K10" i="3"/>
  <c r="K9" i="3"/>
  <c r="K8" i="3"/>
  <c r="K7" i="3"/>
  <c r="K5" i="3"/>
  <c r="F46" i="3"/>
  <c r="K4" i="3"/>
  <c r="D101" i="1"/>
  <c r="C101" i="1"/>
  <c r="K46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D79" i="1"/>
  <c r="D103" i="2" l="1"/>
  <c r="C103" i="2"/>
  <c r="D97" i="2"/>
  <c r="C97" i="2"/>
  <c r="D90" i="2"/>
  <c r="C90" i="2"/>
  <c r="D84" i="2"/>
  <c r="C84" i="2"/>
  <c r="D71" i="2"/>
  <c r="C71" i="2"/>
  <c r="J63" i="2"/>
  <c r="G63" i="2"/>
  <c r="I62" i="2"/>
  <c r="F62" i="2"/>
  <c r="I61" i="2"/>
  <c r="F61" i="2"/>
  <c r="I60" i="2"/>
  <c r="F60" i="2"/>
  <c r="I59" i="2"/>
  <c r="F59" i="2"/>
  <c r="I58" i="2"/>
  <c r="F58" i="2"/>
  <c r="I57" i="2"/>
  <c r="F57" i="2"/>
  <c r="I56" i="2"/>
  <c r="F56" i="2"/>
  <c r="I55" i="2"/>
  <c r="F55" i="2"/>
  <c r="I54" i="2"/>
  <c r="F54" i="2"/>
  <c r="I53" i="2"/>
  <c r="F53" i="2"/>
  <c r="I52" i="2"/>
  <c r="F52" i="2"/>
  <c r="I51" i="2"/>
  <c r="F51" i="2"/>
  <c r="I50" i="2"/>
  <c r="F50" i="2"/>
  <c r="I49" i="2"/>
  <c r="F49" i="2"/>
  <c r="I48" i="2"/>
  <c r="F48" i="2"/>
  <c r="I47" i="2"/>
  <c r="F47" i="2"/>
  <c r="I46" i="2"/>
  <c r="F46" i="2"/>
  <c r="I45" i="2"/>
  <c r="F45" i="2"/>
  <c r="I44" i="2"/>
  <c r="F44" i="2"/>
  <c r="I43" i="2"/>
  <c r="F43" i="2"/>
  <c r="I42" i="2"/>
  <c r="F42" i="2"/>
  <c r="I41" i="2"/>
  <c r="F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I4" i="1"/>
  <c r="K20" i="2" l="1"/>
  <c r="K22" i="2"/>
  <c r="K9" i="2"/>
  <c r="K17" i="2"/>
  <c r="K25" i="2"/>
  <c r="K61" i="2"/>
  <c r="K59" i="2"/>
  <c r="K21" i="2"/>
  <c r="K19" i="2"/>
  <c r="K8" i="2"/>
  <c r="K6" i="2"/>
  <c r="K5" i="2"/>
  <c r="K16" i="2"/>
  <c r="K24" i="2"/>
  <c r="K11" i="2"/>
  <c r="K13" i="2"/>
  <c r="K12" i="2"/>
  <c r="K14" i="2"/>
  <c r="K27" i="2"/>
  <c r="K29" i="2"/>
  <c r="K31" i="2"/>
  <c r="K33" i="2"/>
  <c r="K35" i="2"/>
  <c r="K37" i="2"/>
  <c r="K39" i="2"/>
  <c r="K41" i="2"/>
  <c r="K43" i="2"/>
  <c r="K45" i="2"/>
  <c r="K47" i="2"/>
  <c r="K49" i="2"/>
  <c r="K51" i="2"/>
  <c r="K53" i="2"/>
  <c r="K55" i="2"/>
  <c r="K57" i="2"/>
  <c r="I63" i="2"/>
  <c r="K7" i="2"/>
  <c r="K10" i="2"/>
  <c r="K15" i="2"/>
  <c r="K18" i="2"/>
  <c r="K23" i="2"/>
  <c r="K4" i="2"/>
  <c r="L4" i="2" s="1"/>
  <c r="F63" i="2"/>
  <c r="K26" i="2"/>
  <c r="K28" i="2"/>
  <c r="K32" i="2"/>
  <c r="K36" i="2"/>
  <c r="K38" i="2"/>
  <c r="K42" i="2"/>
  <c r="K44" i="2"/>
  <c r="K46" i="2"/>
  <c r="K48" i="2"/>
  <c r="K52" i="2"/>
  <c r="K54" i="2"/>
  <c r="K56" i="2"/>
  <c r="K58" i="2"/>
  <c r="K60" i="2"/>
  <c r="K62" i="2"/>
  <c r="K30" i="2"/>
  <c r="K34" i="2"/>
  <c r="K40" i="2"/>
  <c r="K50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K63" i="2"/>
  <c r="D95" i="1" l="1"/>
  <c r="C95" i="1"/>
  <c r="D90" i="1"/>
  <c r="C90" i="1"/>
  <c r="D84" i="1"/>
  <c r="C84" i="1"/>
  <c r="C79" i="1"/>
  <c r="D66" i="1"/>
  <c r="C66" i="1"/>
  <c r="J58" i="1"/>
  <c r="G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F4" i="1"/>
  <c r="K15" i="1" l="1"/>
  <c r="K27" i="1"/>
  <c r="K14" i="1"/>
  <c r="K23" i="1"/>
  <c r="K12" i="1"/>
  <c r="I58" i="1"/>
  <c r="K17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6" i="1"/>
  <c r="K25" i="1"/>
  <c r="K24" i="1"/>
  <c r="K22" i="1"/>
  <c r="K21" i="1"/>
  <c r="K20" i="1"/>
  <c r="K19" i="1"/>
  <c r="K18" i="1"/>
  <c r="K16" i="1"/>
  <c r="K13" i="1"/>
  <c r="K11" i="1"/>
  <c r="K8" i="1"/>
  <c r="K7" i="1"/>
  <c r="K10" i="1"/>
  <c r="K9" i="1"/>
  <c r="K6" i="1"/>
  <c r="F58" i="1"/>
  <c r="K5" i="1"/>
  <c r="K4" i="1"/>
  <c r="L4" i="1" l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K58" i="1"/>
  <c r="L39" i="1" l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</calcChain>
</file>

<file path=xl/comments1.xml><?xml version="1.0" encoding="utf-8"?>
<comments xmlns="http://schemas.openxmlformats.org/spreadsheetml/2006/main">
  <authors>
    <author>user</author>
  </authors>
  <commentList>
    <comment ref="C6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34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<sst xmlns="http://schemas.openxmlformats.org/spreadsheetml/2006/main" count="1295" uniqueCount="375">
  <si>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</si>
  <si>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</si>
  <si>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</si>
  <si>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</si>
  <si>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</si>
  <si>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</si>
  <si>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</si>
  <si>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</si>
  <si>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</si>
  <si>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</si>
  <si>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</si>
  <si>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</si>
  <si>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</si>
  <si>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</si>
  <si>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</si>
  <si>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</si>
  <si>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</si>
  <si>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</si>
  <si>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</si>
  <si>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</si>
  <si>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</si>
  <si>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</si>
  <si>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</si>
  <si>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</si>
  <si>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</si>
  <si>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</si>
  <si>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Pen (4)</t>
  </si>
  <si>
    <t>Purchase - Postcard (5)</t>
  </si>
  <si>
    <t>Purchase - Mouse Pad (2)</t>
  </si>
  <si>
    <t>Clarity 8</t>
  </si>
  <si>
    <t>Purchase - Penang Heritage Food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</si>
  <si>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</si>
  <si>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</si>
  <si>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</si>
  <si>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</si>
  <si>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</si>
  <si>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</si>
  <si>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</si>
  <si>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</si>
  <si>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</si>
  <si>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</si>
  <si>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</si>
  <si>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</si>
  <si>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</si>
  <si>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</si>
  <si>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</si>
  <si>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</si>
  <si>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</si>
  <si>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</si>
  <si>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</si>
  <si>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</si>
  <si>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</si>
  <si>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</si>
  <si>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</si>
  <si>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</si>
  <si>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</si>
  <si>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</si>
  <si>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</si>
  <si>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</si>
  <si>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</si>
  <si>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</si>
  <si>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</si>
  <si>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</si>
  <si>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</si>
  <si>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</si>
  <si>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</si>
  <si>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</si>
  <si>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</si>
  <si>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</si>
  <si>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</si>
  <si>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</si>
  <si>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</si>
  <si>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</si>
  <si>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</si>
  <si>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</si>
  <si>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</si>
  <si>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</si>
  <si>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</si>
  <si>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</si>
  <si>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</si>
  <si>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</si>
  <si>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</si>
  <si>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</si>
  <si>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</si>
  <si>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</si>
  <si>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</si>
  <si>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</si>
  <si>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</si>
  <si>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</si>
  <si>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</si>
  <si>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</si>
  <si>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</si>
  <si>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</si>
  <si>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</si>
  <si>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</si>
  <si>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</si>
  <si>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</si>
  <si>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</si>
  <si>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</si>
  <si>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</si>
  <si>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</si>
  <si>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</si>
  <si>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</si>
  <si>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</si>
  <si>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</si>
  <si>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</si>
  <si>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</si>
  <si>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</si>
  <si>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</si>
  <si>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</si>
  <si>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</si>
  <si>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</si>
  <si>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</si>
  <si>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</si>
  <si>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</si>
  <si>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</si>
  <si>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</si>
  <si>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</si>
  <si>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</si>
  <si>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</si>
  <si>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</si>
  <si>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</si>
  <si>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</si>
  <si>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</si>
  <si>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</si>
  <si>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</si>
  <si>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</si>
  <si>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</si>
  <si>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</si>
  <si>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</si>
  <si>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</si>
  <si>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</si>
  <si>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</si>
  <si>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</si>
  <si>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</si>
  <si>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</si>
  <si>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</si>
  <si>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</si>
  <si>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</si>
  <si>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</si>
  <si>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</si>
  <si>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</si>
  <si>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</si>
  <si>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</si>
  <si>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</si>
  <si>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</si>
  <si>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</si>
  <si>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</si>
  <si>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</si>
  <si>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</si>
  <si>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</si>
  <si>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</si>
  <si>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</si>
  <si>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</si>
  <si>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</si>
  <si>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</si>
  <si>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</si>
  <si>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</si>
  <si>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</si>
  <si>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</si>
  <si>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</si>
  <si>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</si>
  <si>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</si>
  <si>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</si>
  <si>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</si>
  <si>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</si>
  <si>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</si>
  <si>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</si>
  <si>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</si>
  <si>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</si>
  <si>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</si>
  <si>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</si>
  <si>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</si>
  <si>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</si>
  <si>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</si>
  <si>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</si>
  <si>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</si>
  <si>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</si>
  <si>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</si>
  <si>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</si>
  <si>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</si>
  <si>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</si>
  <si>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</si>
  <si>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</si>
  <si>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</si>
  <si>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</si>
  <si>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</si>
  <si>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</si>
  <si>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</si>
  <si>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</si>
  <si>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</si>
  <si>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</si>
  <si>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</si>
  <si>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</si>
  <si>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</si>
  <si>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</si>
  <si>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</si>
  <si>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</si>
  <si>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</si>
  <si>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</si>
  <si>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</si>
  <si>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</si>
  <si>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</si>
  <si>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</si>
  <si>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</si>
  <si>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</si>
  <si>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</si>
  <si>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</si>
  <si>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</si>
  <si>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</si>
  <si>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</si>
  <si>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</si>
  <si>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</si>
  <si>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</si>
  <si>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</si>
  <si>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</si>
  <si>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</si>
  <si>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</si>
  <si>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</si>
  <si>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</si>
  <si>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</si>
  <si>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</si>
  <si>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</si>
  <si>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</si>
  <si>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</si>
  <si>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</si>
  <si>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</si>
  <si>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</si>
  <si>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</si>
  <si>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</si>
  <si>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</si>
  <si>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</si>
  <si>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</si>
  <si>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</si>
  <si>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</si>
  <si>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</si>
  <si>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</si>
  <si>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Peranakan Tile Magnet (Single) - Lily White</t>
  </si>
  <si>
    <t>001105</t>
  </si>
  <si>
    <t>Penang B&amp;W Postcards - Clan Jetties</t>
  </si>
  <si>
    <t>001106</t>
  </si>
  <si>
    <t>001107</t>
  </si>
  <si>
    <t>001108</t>
  </si>
  <si>
    <t>001109</t>
  </si>
  <si>
    <t>001110</t>
  </si>
  <si>
    <t>001111</t>
  </si>
  <si>
    <t>13/03/2016</t>
  </si>
  <si>
    <t>001112</t>
  </si>
  <si>
    <t>14/03/2016</t>
  </si>
  <si>
    <t>001113</t>
  </si>
  <si>
    <t>001114</t>
  </si>
  <si>
    <t>18/03/2016</t>
  </si>
  <si>
    <t>001115</t>
  </si>
  <si>
    <t>Lines of Penang Postcard (Single)</t>
  </si>
  <si>
    <t>001116</t>
  </si>
  <si>
    <t>001117</t>
  </si>
  <si>
    <t>22/03/2016</t>
  </si>
  <si>
    <t>23/03/2016</t>
  </si>
  <si>
    <t>001118</t>
  </si>
  <si>
    <t>24/03/2016</t>
  </si>
  <si>
    <t>001119</t>
  </si>
  <si>
    <t>001120</t>
  </si>
  <si>
    <t>001121</t>
  </si>
  <si>
    <t>26/03/2016</t>
  </si>
  <si>
    <t>Tip Toe Tapir</t>
  </si>
  <si>
    <t>001122</t>
  </si>
  <si>
    <t>Terracotta Tiles - Blue Mansion Frame - Kids on Bicycle</t>
  </si>
  <si>
    <t>Terracotta Tiles</t>
  </si>
  <si>
    <t>Red Star Production</t>
  </si>
  <si>
    <t>001123</t>
  </si>
  <si>
    <t>001124</t>
  </si>
  <si>
    <t>Penang B&amp;W Postcards - Building Series</t>
  </si>
  <si>
    <t>001125</t>
  </si>
  <si>
    <t>28/03/2016</t>
  </si>
  <si>
    <t>29/03/2015</t>
  </si>
  <si>
    <t>001126</t>
  </si>
  <si>
    <t>30/03/2016</t>
  </si>
  <si>
    <t>001127</t>
  </si>
  <si>
    <t>Purchase - Collar Pin (3)</t>
  </si>
  <si>
    <t>Purchase - Mug (4)</t>
  </si>
  <si>
    <t>Purchase - Raincoat (5)</t>
  </si>
  <si>
    <t>Purchase - Magnet - set of 4 (14)</t>
  </si>
  <si>
    <t>Purchase - Magnet - single (6)</t>
  </si>
  <si>
    <t>Purchase - Stamps (5)</t>
  </si>
  <si>
    <t>Purchase - Postcard (1)</t>
  </si>
  <si>
    <t>Purchase - Books (3)</t>
  </si>
  <si>
    <t>Purchase - Penang Heritage Food (1)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</si>
  <si>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</si>
  <si>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</si>
  <si>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2016</t>
    </r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</si>
  <si>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</si>
  <si>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</si>
  <si>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</si>
  <si>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</si>
  <si>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</si>
  <si>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</si>
  <si>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</si>
  <si>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</si>
  <si>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</si>
  <si>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001138</t>
  </si>
  <si>
    <t>check Payment</t>
  </si>
  <si>
    <t>001140</t>
  </si>
  <si>
    <t>George Town Walkabout Tour -St Cristopher School</t>
  </si>
  <si>
    <t>Tour</t>
  </si>
  <si>
    <t>001141</t>
  </si>
  <si>
    <t>13/04/2016</t>
  </si>
  <si>
    <t>001142</t>
  </si>
  <si>
    <t>001143</t>
  </si>
  <si>
    <t>001144</t>
  </si>
  <si>
    <t>001145</t>
  </si>
  <si>
    <t>14/04/2016</t>
  </si>
  <si>
    <t>001146</t>
  </si>
  <si>
    <t>001147</t>
  </si>
  <si>
    <t>15/04/2016</t>
  </si>
  <si>
    <t>001148</t>
  </si>
  <si>
    <t>16/04/2016</t>
  </si>
  <si>
    <t>001150</t>
  </si>
  <si>
    <t>19/04/2016</t>
  </si>
  <si>
    <t>Uncles in Kopitiam Postcards</t>
  </si>
  <si>
    <t>Li Jynn</t>
  </si>
  <si>
    <t>001151</t>
  </si>
  <si>
    <t>001152</t>
  </si>
  <si>
    <t>20/04/2016</t>
  </si>
  <si>
    <t>001153</t>
  </si>
  <si>
    <t>Penang Shutter Windows Postcards</t>
  </si>
  <si>
    <t>001154</t>
  </si>
  <si>
    <t>001155</t>
  </si>
  <si>
    <t>001156</t>
  </si>
  <si>
    <t>25/04/2016</t>
  </si>
  <si>
    <t>26/04/2016</t>
  </si>
  <si>
    <t>001157</t>
  </si>
  <si>
    <t>001158</t>
  </si>
  <si>
    <t>29/04/2016</t>
  </si>
  <si>
    <t>001159</t>
  </si>
  <si>
    <t>30/04/2016</t>
  </si>
  <si>
    <t>001160</t>
  </si>
  <si>
    <t>23/04/2016</t>
  </si>
  <si>
    <t>Purchase - Bag (1)</t>
  </si>
  <si>
    <t xml:space="preserve">   150 Raincots given free</t>
  </si>
  <si>
    <t>Purchase - Raincoat (1504)</t>
  </si>
  <si>
    <t>Purchase - Pen (1)</t>
  </si>
  <si>
    <t>Purchase - Tour (3)</t>
  </si>
  <si>
    <t>Purchase - Postcard (9)</t>
  </si>
  <si>
    <t>Purchase - Books (1)</t>
  </si>
  <si>
    <t>LiJynn</t>
  </si>
  <si>
    <t>Purchase - Uncles in Kopitiam Postcards (1)</t>
  </si>
  <si>
    <t>001161</t>
  </si>
  <si>
    <t>001162</t>
  </si>
  <si>
    <t>001163</t>
  </si>
  <si>
    <t>001164</t>
  </si>
  <si>
    <t>001165</t>
  </si>
  <si>
    <t>001166</t>
  </si>
  <si>
    <t>001167</t>
  </si>
  <si>
    <t>Lines of Penang Postcard (Set)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</si>
  <si>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</si>
  <si>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</si>
  <si>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</si>
  <si>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</si>
  <si>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</si>
  <si>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</si>
  <si>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</si>
  <si>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</si>
  <si>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25/05/2016</t>
  </si>
  <si>
    <t>001176</t>
  </si>
  <si>
    <t>001177</t>
  </si>
  <si>
    <t>28/05/2016</t>
  </si>
  <si>
    <t>001178</t>
  </si>
  <si>
    <t>001179</t>
  </si>
  <si>
    <t>31/05/2016</t>
  </si>
  <si>
    <t>Purchase - Magnet - single (2)</t>
  </si>
  <si>
    <t>Purchase - Collar Pin  (2)</t>
  </si>
  <si>
    <t>Purchase - Mug (1)</t>
  </si>
  <si>
    <t>Purchase - MemoPad (2)</t>
  </si>
  <si>
    <t>Purchase - Books  (6)</t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</si>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</sst>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0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0" fillId="0" borderId="0" xfId="1" applyFont="1"/>
    <xf numFmtId="43" fontId="1" fillId="0" borderId="1" xfId="2" applyFont="1" applyBorder="1" applyAlignment="1">
      <alignment horizontal="center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workbookViewId="0">
      <selection activeCell="B30" sqref="B30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32</v>
      </c>
    </row>
    <row r="5" spans="1:13" x14ac:dyDescent="0.25">
      <c r="A5" s="23">
        <v>42371</v>
      </c>
      <c r="B5" s="34" t="s">
        <v>33</v>
      </c>
      <c r="C5" s="25" t="s">
        <v>34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32</v>
      </c>
    </row>
    <row r="6" spans="1:13" x14ac:dyDescent="0.25">
      <c r="A6" s="23">
        <v>42371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32</v>
      </c>
    </row>
    <row r="7" spans="1:13" ht="16.5" customHeight="1" x14ac:dyDescent="0.25">
      <c r="A7" s="23">
        <v>42371</v>
      </c>
      <c r="B7" s="34" t="s">
        <v>37</v>
      </c>
      <c r="C7" s="25" t="s">
        <v>38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39</v>
      </c>
    </row>
    <row r="8" spans="1:13" x14ac:dyDescent="0.25">
      <c r="A8" s="23">
        <v>42371</v>
      </c>
      <c r="B8" s="34" t="s">
        <v>40</v>
      </c>
      <c r="C8" s="25" t="s">
        <v>38</v>
      </c>
      <c r="D8" s="26" t="s">
        <v>41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42</v>
      </c>
    </row>
    <row r="9" spans="1:13" x14ac:dyDescent="0.25">
      <c r="A9" s="23">
        <v>42371</v>
      </c>
      <c r="B9" s="34" t="s">
        <v>43</v>
      </c>
      <c r="C9" s="25" t="s">
        <v>44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45</v>
      </c>
    </row>
    <row r="10" spans="1:13" x14ac:dyDescent="0.25">
      <c r="A10" s="23">
        <v>42371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48</v>
      </c>
    </row>
    <row r="11" spans="1:13" x14ac:dyDescent="0.25">
      <c r="A11" s="23">
        <v>42371</v>
      </c>
      <c r="B11" s="65" t="s">
        <v>49</v>
      </c>
      <c r="C11" s="25" t="s">
        <v>38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50</v>
      </c>
    </row>
    <row r="12" spans="1:13" x14ac:dyDescent="0.25">
      <c r="A12" s="23">
        <v>42373</v>
      </c>
      <c r="B12" s="34" t="s">
        <v>37</v>
      </c>
      <c r="C12" s="25" t="s">
        <v>38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51</v>
      </c>
    </row>
    <row r="13" spans="1:13" x14ac:dyDescent="0.25">
      <c r="A13" s="23">
        <v>42373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51</v>
      </c>
    </row>
    <row r="14" spans="1:13" x14ac:dyDescent="0.25">
      <c r="A14" s="23">
        <v>42373</v>
      </c>
      <c r="B14" s="34" t="s">
        <v>52</v>
      </c>
      <c r="C14" s="25" t="s">
        <v>53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54</v>
      </c>
    </row>
    <row r="15" spans="1:13" x14ac:dyDescent="0.25">
      <c r="A15" s="23">
        <v>42374</v>
      </c>
      <c r="B15" s="34" t="s">
        <v>55</v>
      </c>
      <c r="C15" s="25" t="s">
        <v>56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57</v>
      </c>
    </row>
    <row r="16" spans="1:13" x14ac:dyDescent="0.25">
      <c r="A16" s="23">
        <v>42374</v>
      </c>
      <c r="B16" s="24" t="s">
        <v>58</v>
      </c>
      <c r="C16" s="25" t="s">
        <v>59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60</v>
      </c>
    </row>
    <row r="17" spans="1:13" x14ac:dyDescent="0.25">
      <c r="A17" s="23">
        <v>42376</v>
      </c>
      <c r="B17" s="34" t="s">
        <v>37</v>
      </c>
      <c r="C17" s="25" t="s">
        <v>38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61</v>
      </c>
    </row>
    <row r="18" spans="1:13" x14ac:dyDescent="0.25">
      <c r="A18" s="23">
        <v>42376</v>
      </c>
      <c r="B18" s="34" t="s">
        <v>52</v>
      </c>
      <c r="C18" s="25" t="s">
        <v>53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61</v>
      </c>
    </row>
    <row r="19" spans="1:13" x14ac:dyDescent="0.25">
      <c r="A19" s="23">
        <v>42376</v>
      </c>
      <c r="B19" s="26" t="s">
        <v>62</v>
      </c>
      <c r="C19" s="25" t="s">
        <v>63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64</v>
      </c>
    </row>
    <row r="20" spans="1:13" x14ac:dyDescent="0.25">
      <c r="A20" s="23">
        <v>42377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66</v>
      </c>
    </row>
    <row r="21" spans="1:13" x14ac:dyDescent="0.25">
      <c r="A21" s="23">
        <v>42379</v>
      </c>
      <c r="B21" s="26" t="s">
        <v>67</v>
      </c>
      <c r="C21" s="25" t="s">
        <v>47</v>
      </c>
      <c r="D21" s="26" t="s">
        <v>68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69</v>
      </c>
    </row>
    <row r="22" spans="1:13" x14ac:dyDescent="0.25">
      <c r="A22" s="23">
        <v>42381</v>
      </c>
      <c r="B22" s="26" t="s">
        <v>70</v>
      </c>
      <c r="C22" s="25" t="s">
        <v>71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72</v>
      </c>
    </row>
    <row r="23" spans="1:13" x14ac:dyDescent="0.25">
      <c r="A23" s="23">
        <v>42381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75</v>
      </c>
    </row>
    <row r="24" spans="1:13" x14ac:dyDescent="0.25">
      <c r="A24" s="36" t="s">
        <v>76</v>
      </c>
      <c r="B24" s="34" t="s">
        <v>33</v>
      </c>
      <c r="C24" s="25" t="s">
        <v>34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77</v>
      </c>
    </row>
    <row r="25" spans="1:13" x14ac:dyDescent="0.25">
      <c r="A25" s="36" t="s">
        <v>76</v>
      </c>
      <c r="B25" s="34" t="s">
        <v>78</v>
      </c>
      <c r="C25" s="25" t="s">
        <v>38</v>
      </c>
      <c r="D25" s="26" t="s">
        <v>41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79</v>
      </c>
    </row>
    <row r="26" spans="1:13" x14ac:dyDescent="0.25">
      <c r="A26" s="36" t="s">
        <v>76</v>
      </c>
      <c r="B26" s="26" t="s">
        <v>35</v>
      </c>
      <c r="C26" s="25" t="s">
        <v>36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80</v>
      </c>
    </row>
    <row r="27" spans="1:13" x14ac:dyDescent="0.25">
      <c r="A27" s="36" t="s">
        <v>76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81</v>
      </c>
    </row>
    <row r="28" spans="1:13" x14ac:dyDescent="0.25">
      <c r="A28" s="36" t="s">
        <v>76</v>
      </c>
      <c r="B28" s="26" t="s">
        <v>46</v>
      </c>
      <c r="C28" s="25" t="s">
        <v>47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81</v>
      </c>
    </row>
    <row r="29" spans="1:13" x14ac:dyDescent="0.25">
      <c r="A29" s="36" t="s">
        <v>83</v>
      </c>
      <c r="B29" s="34" t="s">
        <v>82</v>
      </c>
      <c r="C29" s="25" t="s">
        <v>44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84</v>
      </c>
    </row>
    <row r="30" spans="1:13" x14ac:dyDescent="0.25">
      <c r="A30" s="36" t="s">
        <v>83</v>
      </c>
      <c r="B30" s="26" t="s">
        <v>85</v>
      </c>
      <c r="C30" s="25" t="s">
        <v>38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86</v>
      </c>
    </row>
    <row r="31" spans="1:13" x14ac:dyDescent="0.25">
      <c r="A31" s="36" t="s">
        <v>83</v>
      </c>
      <c r="B31" s="34" t="s">
        <v>40</v>
      </c>
      <c r="C31" s="25" t="s">
        <v>38</v>
      </c>
      <c r="D31" s="26" t="s">
        <v>41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87</v>
      </c>
    </row>
    <row r="32" spans="1:13" x14ac:dyDescent="0.25">
      <c r="A32" s="36" t="s">
        <v>83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87</v>
      </c>
    </row>
    <row r="33" spans="1:13" x14ac:dyDescent="0.25">
      <c r="A33" s="36" t="s">
        <v>83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88</v>
      </c>
    </row>
    <row r="34" spans="1:13" x14ac:dyDescent="0.25">
      <c r="A34" s="36" t="s">
        <v>89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90</v>
      </c>
    </row>
    <row r="35" spans="1:13" x14ac:dyDescent="0.25">
      <c r="A35" s="36" t="s">
        <v>89</v>
      </c>
      <c r="B35" s="26" t="s">
        <v>91</v>
      </c>
      <c r="C35" s="25" t="s">
        <v>38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92</v>
      </c>
    </row>
    <row r="36" spans="1:13" x14ac:dyDescent="0.25">
      <c r="A36" s="36" t="s">
        <v>93</v>
      </c>
      <c r="B36" s="26" t="s">
        <v>62</v>
      </c>
      <c r="C36" s="25" t="s">
        <v>63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94</v>
      </c>
    </row>
    <row r="37" spans="1:13" x14ac:dyDescent="0.25">
      <c r="A37" s="36" t="s">
        <v>93</v>
      </c>
      <c r="B37" s="34" t="s">
        <v>33</v>
      </c>
      <c r="C37" s="25" t="s">
        <v>34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95</v>
      </c>
    </row>
    <row r="38" spans="1:13" x14ac:dyDescent="0.25">
      <c r="A38" s="36" t="s">
        <v>93</v>
      </c>
      <c r="B38" s="34" t="s">
        <v>96</v>
      </c>
      <c r="C38" s="25" t="s">
        <v>44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97</v>
      </c>
    </row>
    <row r="39" spans="1:13" x14ac:dyDescent="0.25">
      <c r="A39" s="36" t="s">
        <v>98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99</v>
      </c>
    </row>
    <row r="40" spans="1:13" x14ac:dyDescent="0.25">
      <c r="A40" s="36" t="s">
        <v>98</v>
      </c>
      <c r="B40" s="24" t="s">
        <v>58</v>
      </c>
      <c r="C40" s="25" t="s">
        <v>59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100</v>
      </c>
    </row>
    <row r="41" spans="1:13" x14ac:dyDescent="0.25">
      <c r="A41" s="36" t="s">
        <v>98</v>
      </c>
      <c r="B41" s="34" t="s">
        <v>101</v>
      </c>
      <c r="C41" s="25" t="s">
        <v>34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100</v>
      </c>
    </row>
    <row r="42" spans="1:13" x14ac:dyDescent="0.25">
      <c r="A42" s="36" t="s">
        <v>102</v>
      </c>
      <c r="B42" s="26" t="s">
        <v>103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104</v>
      </c>
    </row>
    <row r="43" spans="1:13" x14ac:dyDescent="0.25">
      <c r="A43" s="36" t="s">
        <v>105</v>
      </c>
      <c r="B43" s="26" t="s">
        <v>62</v>
      </c>
      <c r="C43" s="25" t="s">
        <v>63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106</v>
      </c>
    </row>
    <row r="44" spans="1:13" x14ac:dyDescent="0.25">
      <c r="A44" s="36" t="s">
        <v>107</v>
      </c>
      <c r="B44" s="26" t="s">
        <v>103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108</v>
      </c>
    </row>
    <row r="45" spans="1:13" x14ac:dyDescent="0.25">
      <c r="A45" s="36" t="s">
        <v>107</v>
      </c>
      <c r="B45" s="26" t="s">
        <v>67</v>
      </c>
      <c r="C45" s="25" t="s">
        <v>47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108</v>
      </c>
    </row>
    <row r="46" spans="1:13" x14ac:dyDescent="0.25">
      <c r="A46" s="36" t="s">
        <v>109</v>
      </c>
      <c r="B46" s="24" t="s">
        <v>65</v>
      </c>
      <c r="C46" s="25" t="s">
        <v>44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110</v>
      </c>
    </row>
    <row r="47" spans="1:13" x14ac:dyDescent="0.25">
      <c r="A47" s="36" t="s">
        <v>111</v>
      </c>
      <c r="B47" s="26" t="s">
        <v>46</v>
      </c>
      <c r="C47" s="25" t="s">
        <v>47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112</v>
      </c>
    </row>
    <row r="48" spans="1:13" x14ac:dyDescent="0.25">
      <c r="A48" s="36" t="s">
        <v>113</v>
      </c>
      <c r="B48" s="34" t="s">
        <v>52</v>
      </c>
      <c r="C48" s="25" t="s">
        <v>53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114</v>
      </c>
    </row>
    <row r="49" spans="1:13" x14ac:dyDescent="0.25">
      <c r="A49" s="36" t="s">
        <v>115</v>
      </c>
      <c r="B49" s="24" t="s">
        <v>58</v>
      </c>
      <c r="C49" s="25" t="s">
        <v>59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116</v>
      </c>
    </row>
    <row r="50" spans="1:13" x14ac:dyDescent="0.25">
      <c r="A50" s="36" t="s">
        <v>115</v>
      </c>
      <c r="B50" s="24" t="s">
        <v>58</v>
      </c>
      <c r="C50" s="25" t="s">
        <v>59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117</v>
      </c>
    </row>
    <row r="51" spans="1:13" x14ac:dyDescent="0.25">
      <c r="A51" s="36" t="s">
        <v>115</v>
      </c>
      <c r="B51" s="34" t="s">
        <v>37</v>
      </c>
      <c r="C51" s="25" t="s">
        <v>38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119</v>
      </c>
    </row>
    <row r="52" spans="1:13" x14ac:dyDescent="0.25">
      <c r="A52" s="36" t="s">
        <v>115</v>
      </c>
      <c r="B52" s="34" t="s">
        <v>78</v>
      </c>
      <c r="C52" s="25" t="s">
        <v>38</v>
      </c>
      <c r="D52" s="26" t="s">
        <v>41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119</v>
      </c>
    </row>
    <row r="53" spans="1:13" x14ac:dyDescent="0.25">
      <c r="A53" s="36" t="s">
        <v>115</v>
      </c>
      <c r="B53" s="34" t="s">
        <v>118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119</v>
      </c>
    </row>
    <row r="54" spans="1:13" x14ac:dyDescent="0.25">
      <c r="A54" s="36" t="s">
        <v>115</v>
      </c>
      <c r="B54" s="34" t="s">
        <v>55</v>
      </c>
      <c r="C54" s="25" t="s">
        <v>56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120</v>
      </c>
    </row>
    <row r="55" spans="1:13" x14ac:dyDescent="0.25">
      <c r="A55" s="36" t="s">
        <v>123</v>
      </c>
      <c r="B55" s="26" t="s">
        <v>121</v>
      </c>
      <c r="C55" s="25" t="s">
        <v>38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122</v>
      </c>
    </row>
    <row r="56" spans="1:13" x14ac:dyDescent="0.25">
      <c r="A56" s="36" t="s">
        <v>124</v>
      </c>
      <c r="B56" s="26" t="s">
        <v>67</v>
      </c>
      <c r="C56" s="25" t="s">
        <v>47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125</v>
      </c>
    </row>
    <row r="57" spans="1:13" x14ac:dyDescent="0.25">
      <c r="A57" s="36" t="s">
        <v>124</v>
      </c>
      <c r="B57" s="24" t="s">
        <v>65</v>
      </c>
      <c r="C57" s="25" t="s">
        <v>44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126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690.11999999999989</v>
      </c>
      <c r="G58" s="43">
        <f>SUBTOTAL(9,G4:G57)</f>
        <v>98</v>
      </c>
      <c r="H58" s="44"/>
      <c r="I58" s="42">
        <f>SUBTOTAL(9,I4:I57)</f>
        <v>1155.6999999999998</v>
      </c>
      <c r="J58" s="45">
        <f>SUBTOTAL(9,J4:J57)</f>
        <v>4.8</v>
      </c>
      <c r="K58" s="45">
        <f>SUBTOTAL(9,K4:K57)</f>
        <v>465.58000000000015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129</v>
      </c>
      <c r="C63" s="56">
        <v>70</v>
      </c>
      <c r="D63" s="57">
        <v>100</v>
      </c>
    </row>
    <row r="64" spans="1:13" ht="15.75" customHeight="1" x14ac:dyDescent="0.25">
      <c r="B64" s="55" t="s">
        <v>127</v>
      </c>
      <c r="C64" s="56">
        <v>14</v>
      </c>
      <c r="D64" s="57">
        <v>20</v>
      </c>
    </row>
    <row r="65" spans="2:9" ht="15.75" customHeight="1" x14ac:dyDescent="0.25">
      <c r="B65" s="55" t="s">
        <v>128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130</v>
      </c>
      <c r="C70" s="56">
        <v>14.1</v>
      </c>
      <c r="D70" s="57">
        <v>60</v>
      </c>
    </row>
    <row r="71" spans="2:9" x14ac:dyDescent="0.25">
      <c r="B71" s="55" t="s">
        <v>131</v>
      </c>
      <c r="C71" s="56">
        <v>7.55</v>
      </c>
      <c r="D71" s="57">
        <v>30</v>
      </c>
    </row>
    <row r="72" spans="2:9" x14ac:dyDescent="0.25">
      <c r="B72" s="55" t="s">
        <v>136</v>
      </c>
      <c r="C72" s="56">
        <v>10</v>
      </c>
      <c r="D72" s="57">
        <v>45</v>
      </c>
    </row>
    <row r="73" spans="2:9" x14ac:dyDescent="0.25">
      <c r="B73" s="55" t="s">
        <v>137</v>
      </c>
      <c r="C73" s="56">
        <v>9.1199999999999992</v>
      </c>
      <c r="D73" s="57">
        <v>24</v>
      </c>
    </row>
    <row r="74" spans="2:9" x14ac:dyDescent="0.25">
      <c r="B74" s="55" t="s">
        <v>26</v>
      </c>
      <c r="C74" s="56">
        <v>12</v>
      </c>
      <c r="D74" s="57">
        <v>40</v>
      </c>
    </row>
    <row r="75" spans="2:9" x14ac:dyDescent="0.25">
      <c r="B75" s="55" t="s">
        <v>132</v>
      </c>
      <c r="C75" s="56">
        <v>80.5</v>
      </c>
      <c r="D75" s="57">
        <v>115</v>
      </c>
    </row>
    <row r="76" spans="2:9" x14ac:dyDescent="0.25">
      <c r="B76" s="55" t="s">
        <v>133</v>
      </c>
      <c r="C76" s="56">
        <v>109.9</v>
      </c>
      <c r="D76" s="57">
        <v>245</v>
      </c>
    </row>
    <row r="77" spans="2:9" x14ac:dyDescent="0.25">
      <c r="B77" s="55" t="s">
        <v>134</v>
      </c>
      <c r="C77" s="56">
        <v>11.7</v>
      </c>
      <c r="D77" s="57">
        <v>30</v>
      </c>
    </row>
    <row r="78" spans="2:9" x14ac:dyDescent="0.25">
      <c r="B78" s="55" t="s">
        <v>135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138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29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139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30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74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opLeftCell="A3" workbookViewId="0">
      <selection activeCell="D14" sqref="D1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42401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143</v>
      </c>
    </row>
    <row r="5" spans="1:13" ht="15" customHeight="1" x14ac:dyDescent="0.25">
      <c r="A5" s="23">
        <v>42402</v>
      </c>
      <c r="B5" s="34" t="s">
        <v>96</v>
      </c>
      <c r="C5" s="25" t="s">
        <v>44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144</v>
      </c>
    </row>
    <row r="6" spans="1:13" ht="15" customHeight="1" x14ac:dyDescent="0.25">
      <c r="A6" s="23">
        <v>42402</v>
      </c>
      <c r="B6" s="24" t="s">
        <v>58</v>
      </c>
      <c r="C6" s="25" t="s">
        <v>59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147</v>
      </c>
    </row>
    <row r="7" spans="1:13" ht="16.5" customHeight="1" x14ac:dyDescent="0.25">
      <c r="A7" s="23">
        <v>42403</v>
      </c>
      <c r="B7" s="26" t="s">
        <v>145</v>
      </c>
      <c r="C7" s="25" t="s">
        <v>38</v>
      </c>
      <c r="D7" s="26" t="s">
        <v>146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148</v>
      </c>
    </row>
    <row r="8" spans="1:13" ht="15" customHeight="1" x14ac:dyDescent="0.25">
      <c r="A8" s="23">
        <v>42404</v>
      </c>
      <c r="B8" s="34" t="s">
        <v>78</v>
      </c>
      <c r="C8" s="25" t="s">
        <v>38</v>
      </c>
      <c r="D8" s="26" t="s">
        <v>41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149</v>
      </c>
    </row>
    <row r="9" spans="1:13" ht="15" customHeight="1" x14ac:dyDescent="0.25">
      <c r="A9" s="23">
        <v>42404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149</v>
      </c>
    </row>
    <row r="10" spans="1:13" ht="15" customHeight="1" x14ac:dyDescent="0.25">
      <c r="A10" s="23">
        <v>42404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149</v>
      </c>
    </row>
    <row r="11" spans="1:13" ht="15" customHeight="1" x14ac:dyDescent="0.25">
      <c r="A11" s="23">
        <v>42406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152</v>
      </c>
    </row>
    <row r="12" spans="1:13" ht="15" customHeight="1" x14ac:dyDescent="0.25">
      <c r="A12" s="23">
        <v>42407</v>
      </c>
      <c r="B12" s="24" t="s">
        <v>58</v>
      </c>
      <c r="C12" s="25" t="s">
        <v>59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153</v>
      </c>
    </row>
    <row r="13" spans="1:13" ht="15" customHeight="1" x14ac:dyDescent="0.25">
      <c r="A13" s="23">
        <v>42407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154</v>
      </c>
    </row>
    <row r="14" spans="1:13" ht="15" customHeight="1" x14ac:dyDescent="0.25">
      <c r="A14" s="23">
        <v>42407</v>
      </c>
      <c r="B14" s="26" t="s">
        <v>91</v>
      </c>
      <c r="C14" s="25" t="s">
        <v>38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154</v>
      </c>
    </row>
    <row r="15" spans="1:13" ht="15" customHeight="1" x14ac:dyDescent="0.25">
      <c r="A15" s="23">
        <v>42407</v>
      </c>
      <c r="B15" s="34" t="s">
        <v>96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155</v>
      </c>
    </row>
    <row r="16" spans="1:13" ht="15" customHeight="1" x14ac:dyDescent="0.25">
      <c r="A16" s="23">
        <v>42410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156</v>
      </c>
    </row>
    <row r="17" spans="1:13" ht="15" customHeight="1" x14ac:dyDescent="0.25">
      <c r="A17" s="23">
        <v>42410</v>
      </c>
      <c r="B17" s="24" t="s">
        <v>65</v>
      </c>
      <c r="C17" s="25" t="s">
        <v>44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157</v>
      </c>
    </row>
    <row r="18" spans="1:13" ht="15" customHeight="1" x14ac:dyDescent="0.25">
      <c r="A18" s="23">
        <v>42410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158</v>
      </c>
    </row>
    <row r="19" spans="1:13" ht="15" customHeight="1" x14ac:dyDescent="0.25">
      <c r="A19" s="23">
        <v>42410</v>
      </c>
      <c r="B19" s="26" t="s">
        <v>67</v>
      </c>
      <c r="C19" s="25" t="s">
        <v>47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158</v>
      </c>
    </row>
    <row r="20" spans="1:13" ht="15" customHeight="1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159</v>
      </c>
    </row>
    <row r="21" spans="1:13" ht="15" customHeight="1" x14ac:dyDescent="0.25">
      <c r="A21" s="23">
        <v>42411</v>
      </c>
      <c r="B21" s="34" t="s">
        <v>101</v>
      </c>
      <c r="C21" s="25" t="s">
        <v>34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160</v>
      </c>
    </row>
    <row r="22" spans="1:13" ht="15" customHeight="1" x14ac:dyDescent="0.25">
      <c r="A22" s="23">
        <v>42412</v>
      </c>
      <c r="B22" s="34" t="s">
        <v>142</v>
      </c>
      <c r="C22" s="25" t="s">
        <v>53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161</v>
      </c>
    </row>
    <row r="23" spans="1:13" ht="15" customHeight="1" x14ac:dyDescent="0.25">
      <c r="A23" s="23">
        <v>42412</v>
      </c>
      <c r="B23" s="34" t="s">
        <v>52</v>
      </c>
      <c r="C23" s="25" t="s">
        <v>53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161</v>
      </c>
    </row>
    <row r="24" spans="1:13" ht="15" customHeight="1" x14ac:dyDescent="0.25">
      <c r="A24" s="36" t="s">
        <v>162</v>
      </c>
      <c r="B24" s="34" t="s">
        <v>101</v>
      </c>
      <c r="C24" s="25" t="s">
        <v>34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163</v>
      </c>
    </row>
    <row r="25" spans="1:13" ht="15" customHeight="1" x14ac:dyDescent="0.25">
      <c r="A25" s="36" t="s">
        <v>162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165</v>
      </c>
    </row>
    <row r="26" spans="1:13" ht="15" customHeight="1" x14ac:dyDescent="0.25">
      <c r="A26" s="36" t="s">
        <v>166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167</v>
      </c>
    </row>
    <row r="27" spans="1:13" ht="15" customHeight="1" x14ac:dyDescent="0.25">
      <c r="A27" s="36">
        <v>42415</v>
      </c>
      <c r="B27" s="34" t="s">
        <v>55</v>
      </c>
      <c r="C27" s="25" t="s">
        <v>56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168</v>
      </c>
    </row>
    <row r="28" spans="1:13" ht="15" customHeight="1" x14ac:dyDescent="0.25">
      <c r="A28" s="36">
        <v>42415</v>
      </c>
      <c r="B28" s="65" t="s">
        <v>49</v>
      </c>
      <c r="C28" s="25" t="s">
        <v>38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168</v>
      </c>
    </row>
    <row r="29" spans="1:13" ht="15" customHeight="1" x14ac:dyDescent="0.25">
      <c r="A29" s="36" t="s">
        <v>169</v>
      </c>
      <c r="B29" s="34" t="s">
        <v>170</v>
      </c>
      <c r="C29" s="25" t="s">
        <v>171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172</v>
      </c>
    </row>
    <row r="30" spans="1:13" ht="15" customHeight="1" x14ac:dyDescent="0.25">
      <c r="A30" s="36" t="s">
        <v>169</v>
      </c>
      <c r="B30" s="34" t="s">
        <v>101</v>
      </c>
      <c r="C30" s="25" t="s">
        <v>34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173</v>
      </c>
    </row>
    <row r="31" spans="1:13" ht="15" customHeight="1" x14ac:dyDescent="0.25">
      <c r="A31" s="36" t="s">
        <v>169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174</v>
      </c>
    </row>
    <row r="32" spans="1:13" ht="15" customHeight="1" x14ac:dyDescent="0.25">
      <c r="A32" s="36" t="s">
        <v>169</v>
      </c>
      <c r="B32" s="34" t="s">
        <v>82</v>
      </c>
      <c r="C32" s="25" t="s">
        <v>44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174</v>
      </c>
    </row>
    <row r="33" spans="1:13" ht="15" customHeight="1" x14ac:dyDescent="0.25">
      <c r="A33" s="36" t="s">
        <v>175</v>
      </c>
      <c r="B33" s="24" t="s">
        <v>58</v>
      </c>
      <c r="C33" s="25" t="s">
        <v>59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176</v>
      </c>
    </row>
    <row r="34" spans="1:13" ht="15" customHeight="1" x14ac:dyDescent="0.25">
      <c r="A34" s="36" t="s">
        <v>177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178</v>
      </c>
    </row>
    <row r="35" spans="1:13" ht="15" customHeight="1" x14ac:dyDescent="0.25">
      <c r="A35" s="36" t="s">
        <v>179</v>
      </c>
      <c r="B35" s="26" t="s">
        <v>62</v>
      </c>
      <c r="C35" s="25" t="s">
        <v>63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180</v>
      </c>
    </row>
    <row r="36" spans="1:13" ht="15" customHeight="1" x14ac:dyDescent="0.25">
      <c r="A36" s="36" t="s">
        <v>179</v>
      </c>
      <c r="B36" s="34" t="s">
        <v>101</v>
      </c>
      <c r="C36" s="25" t="s">
        <v>34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180</v>
      </c>
    </row>
    <row r="37" spans="1:13" ht="15" customHeight="1" x14ac:dyDescent="0.25">
      <c r="A37" s="36" t="s">
        <v>179</v>
      </c>
      <c r="B37" s="26" t="s">
        <v>35</v>
      </c>
      <c r="C37" s="25" t="s">
        <v>36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180</v>
      </c>
    </row>
    <row r="38" spans="1:13" ht="15" customHeight="1" x14ac:dyDescent="0.25">
      <c r="A38" s="36" t="s">
        <v>179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181</v>
      </c>
    </row>
    <row r="39" spans="1:13" ht="15" customHeight="1" x14ac:dyDescent="0.25">
      <c r="A39" s="36" t="s">
        <v>179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182</v>
      </c>
    </row>
    <row r="40" spans="1:13" ht="15" customHeight="1" x14ac:dyDescent="0.25">
      <c r="A40" s="36" t="s">
        <v>183</v>
      </c>
      <c r="B40" s="34" t="s">
        <v>78</v>
      </c>
      <c r="C40" s="25" t="s">
        <v>38</v>
      </c>
      <c r="D40" s="26" t="s">
        <v>41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184</v>
      </c>
    </row>
    <row r="41" spans="1:13" ht="15" customHeight="1" x14ac:dyDescent="0.25">
      <c r="A41" s="36" t="s">
        <v>186</v>
      </c>
      <c r="B41" s="34" t="s">
        <v>185</v>
      </c>
      <c r="C41" s="25" t="s">
        <v>38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187</v>
      </c>
    </row>
    <row r="42" spans="1:13" ht="15" customHeight="1" x14ac:dyDescent="0.25">
      <c r="A42" s="36" t="s">
        <v>188</v>
      </c>
      <c r="B42" s="34" t="s">
        <v>43</v>
      </c>
      <c r="C42" s="25" t="s">
        <v>44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189</v>
      </c>
    </row>
    <row r="43" spans="1:13" ht="15" customHeight="1" x14ac:dyDescent="0.25">
      <c r="A43" s="36" t="s">
        <v>188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190</v>
      </c>
    </row>
    <row r="44" spans="1:13" ht="15" customHeight="1" x14ac:dyDescent="0.25">
      <c r="A44" s="36" t="s">
        <v>188</v>
      </c>
      <c r="B44" s="34" t="s">
        <v>43</v>
      </c>
      <c r="C44" s="25" t="s">
        <v>44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190</v>
      </c>
    </row>
    <row r="45" spans="1:13" ht="15" customHeight="1" x14ac:dyDescent="0.25">
      <c r="A45" s="36" t="s">
        <v>188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191</v>
      </c>
    </row>
    <row r="46" spans="1:13" ht="15" customHeight="1" x14ac:dyDescent="0.25">
      <c r="A46" s="36" t="s">
        <v>188</v>
      </c>
      <c r="B46" s="24" t="s">
        <v>58</v>
      </c>
      <c r="C46" s="25" t="s">
        <v>59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192</v>
      </c>
    </row>
    <row r="47" spans="1:13" ht="15" customHeight="1" x14ac:dyDescent="0.25">
      <c r="A47" s="36" t="s">
        <v>193</v>
      </c>
      <c r="B47" s="34" t="s">
        <v>164</v>
      </c>
      <c r="C47" s="25" t="s">
        <v>47</v>
      </c>
      <c r="D47" s="26" t="s">
        <v>41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194</v>
      </c>
    </row>
    <row r="48" spans="1:13" ht="15" customHeight="1" x14ac:dyDescent="0.25">
      <c r="A48" s="36" t="s">
        <v>193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195</v>
      </c>
    </row>
    <row r="49" spans="1:14" ht="15" customHeight="1" x14ac:dyDescent="0.25">
      <c r="A49" s="36" t="s">
        <v>193</v>
      </c>
      <c r="B49" s="34" t="s">
        <v>82</v>
      </c>
      <c r="C49" s="25" t="s">
        <v>44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195</v>
      </c>
    </row>
    <row r="50" spans="1:14" ht="15" customHeight="1" x14ac:dyDescent="0.25">
      <c r="A50" s="36" t="s">
        <v>193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196</v>
      </c>
    </row>
    <row r="51" spans="1:14" ht="15" customHeight="1" x14ac:dyDescent="0.25">
      <c r="A51" s="36" t="s">
        <v>193</v>
      </c>
      <c r="B51" s="34" t="s">
        <v>142</v>
      </c>
      <c r="C51" s="25" t="s">
        <v>53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197</v>
      </c>
    </row>
    <row r="52" spans="1:14" ht="15" customHeight="1" x14ac:dyDescent="0.25">
      <c r="A52" s="36" t="s">
        <v>193</v>
      </c>
      <c r="B52" s="34" t="s">
        <v>198</v>
      </c>
      <c r="C52" s="25" t="s">
        <v>71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199</v>
      </c>
    </row>
    <row r="53" spans="1:14" ht="15" customHeight="1" x14ac:dyDescent="0.25">
      <c r="A53" s="36" t="s">
        <v>200</v>
      </c>
      <c r="B53" s="34" t="s">
        <v>40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201</v>
      </c>
    </row>
    <row r="54" spans="1:14" ht="15" customHeight="1" x14ac:dyDescent="0.25">
      <c r="A54" s="36" t="s">
        <v>200</v>
      </c>
      <c r="B54" s="24" t="s">
        <v>65</v>
      </c>
      <c r="C54" s="25" t="s">
        <v>44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202</v>
      </c>
    </row>
    <row r="55" spans="1:14" ht="15" customHeight="1" x14ac:dyDescent="0.25">
      <c r="A55" s="36" t="s">
        <v>200</v>
      </c>
      <c r="B55" s="26" t="s">
        <v>67</v>
      </c>
      <c r="C55" s="25" t="s">
        <v>47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203</v>
      </c>
    </row>
    <row r="56" spans="1:14" ht="15" customHeight="1" x14ac:dyDescent="0.25">
      <c r="A56" s="36" t="s">
        <v>200</v>
      </c>
      <c r="B56" s="26" t="s">
        <v>91</v>
      </c>
      <c r="C56" s="25" t="s">
        <v>38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204</v>
      </c>
    </row>
    <row r="57" spans="1:14" ht="15" customHeight="1" x14ac:dyDescent="0.25">
      <c r="A57" s="36" t="s">
        <v>205</v>
      </c>
      <c r="B57" s="24" t="s">
        <v>58</v>
      </c>
      <c r="C57" s="25" t="s">
        <v>59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206</v>
      </c>
    </row>
    <row r="58" spans="1:14" ht="15" customHeight="1" x14ac:dyDescent="0.25">
      <c r="A58" s="36" t="s">
        <v>205</v>
      </c>
      <c r="B58" s="24" t="s">
        <v>58</v>
      </c>
      <c r="C58" s="25" t="s">
        <v>59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207</v>
      </c>
    </row>
    <row r="59" spans="1:14" ht="15" customHeight="1" x14ac:dyDescent="0.25">
      <c r="A59" s="36" t="s">
        <v>208</v>
      </c>
      <c r="B59" s="34" t="s">
        <v>198</v>
      </c>
      <c r="C59" s="25" t="s">
        <v>71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209</v>
      </c>
    </row>
    <row r="60" spans="1:14" ht="15" customHeight="1" x14ac:dyDescent="0.25">
      <c r="A60" s="36" t="s">
        <v>208</v>
      </c>
      <c r="B60" s="26" t="s">
        <v>103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209</v>
      </c>
    </row>
    <row r="61" spans="1:14" ht="15" customHeight="1" x14ac:dyDescent="0.25">
      <c r="A61" s="36" t="s">
        <v>210</v>
      </c>
      <c r="B61" s="34" t="s">
        <v>52</v>
      </c>
      <c r="C61" s="25" t="s">
        <v>53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211</v>
      </c>
      <c r="N61" s="35"/>
    </row>
    <row r="62" spans="1:14" ht="15" customHeight="1" x14ac:dyDescent="0.25">
      <c r="A62" s="36" t="s">
        <v>210</v>
      </c>
      <c r="B62" s="34" t="s">
        <v>78</v>
      </c>
      <c r="C62" s="25" t="s">
        <v>38</v>
      </c>
      <c r="D62" s="26" t="s">
        <v>41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212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793.49999999999989</v>
      </c>
      <c r="G63" s="43">
        <f>SUBTOTAL(9,G4:G62)</f>
        <v>86</v>
      </c>
      <c r="H63" s="44"/>
      <c r="I63" s="42">
        <f>SUBTOTAL(9,I4:I62)</f>
        <v>1335.7999999999997</v>
      </c>
      <c r="J63" s="45">
        <f>SUBTOTAL(9,J4:J62)</f>
        <v>4.8</v>
      </c>
      <c r="K63" s="45">
        <f>SUBTOTAL(9,K4:K62)</f>
        <v>542.30000000000007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213</v>
      </c>
      <c r="C69" s="56">
        <v>28</v>
      </c>
      <c r="D69" s="57">
        <v>40</v>
      </c>
    </row>
    <row r="70" spans="1:12" ht="15.75" customHeight="1" x14ac:dyDescent="0.25">
      <c r="B70" s="55" t="s">
        <v>214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215</v>
      </c>
      <c r="C75" s="56">
        <v>9.4</v>
      </c>
      <c r="D75" s="57">
        <v>40</v>
      </c>
    </row>
    <row r="76" spans="1:12" x14ac:dyDescent="0.25">
      <c r="B76" s="55" t="s">
        <v>216</v>
      </c>
      <c r="C76" s="56">
        <v>5.75</v>
      </c>
      <c r="D76" s="57">
        <v>25</v>
      </c>
    </row>
    <row r="77" spans="1:12" x14ac:dyDescent="0.25">
      <c r="B77" s="55" t="s">
        <v>136</v>
      </c>
      <c r="C77" s="56">
        <v>6.8</v>
      </c>
      <c r="D77" s="57">
        <v>30</v>
      </c>
    </row>
    <row r="78" spans="1:12" x14ac:dyDescent="0.25">
      <c r="B78" s="55" t="s">
        <v>217</v>
      </c>
      <c r="C78" s="56">
        <v>4.5599999999999996</v>
      </c>
      <c r="D78" s="57">
        <v>12</v>
      </c>
    </row>
    <row r="79" spans="1:12" x14ac:dyDescent="0.25">
      <c r="B79" s="55" t="s">
        <v>218</v>
      </c>
      <c r="C79" s="56">
        <v>6</v>
      </c>
      <c r="D79" s="57">
        <v>20</v>
      </c>
    </row>
    <row r="80" spans="1:12" x14ac:dyDescent="0.25">
      <c r="B80" s="55" t="s">
        <v>219</v>
      </c>
      <c r="C80" s="56">
        <v>45.5</v>
      </c>
      <c r="D80" s="57">
        <v>65</v>
      </c>
    </row>
    <row r="81" spans="2:4" x14ac:dyDescent="0.25">
      <c r="B81" s="55" t="s">
        <v>221</v>
      </c>
      <c r="C81" s="56">
        <v>188.4</v>
      </c>
      <c r="D81" s="57">
        <v>420</v>
      </c>
    </row>
    <row r="82" spans="2:4" x14ac:dyDescent="0.25">
      <c r="B82" s="55" t="s">
        <v>220</v>
      </c>
      <c r="C82" s="56">
        <v>31.2</v>
      </c>
      <c r="D82" s="57">
        <v>80</v>
      </c>
    </row>
    <row r="83" spans="2:4" x14ac:dyDescent="0.25">
      <c r="B83" s="55" t="s">
        <v>222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129</v>
      </c>
      <c r="C88" s="56">
        <v>28</v>
      </c>
      <c r="D88" s="57">
        <v>40</v>
      </c>
    </row>
    <row r="89" spans="2:4" x14ac:dyDescent="0.25">
      <c r="B89" s="55" t="s">
        <v>223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29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224</v>
      </c>
      <c r="C95" s="56">
        <v>132</v>
      </c>
      <c r="D95" s="57">
        <v>165</v>
      </c>
    </row>
    <row r="96" spans="2:4" x14ac:dyDescent="0.25">
      <c r="B96" s="55" t="s">
        <v>225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146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226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8"/>
  <sheetViews>
    <sheetView topLeftCell="A19" workbookViewId="0">
      <selection activeCell="A38" sqref="A38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42430</v>
      </c>
      <c r="B4" s="2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>
        <v>4.8</v>
      </c>
      <c r="K4" s="30">
        <f t="shared" ref="K4:K45" si="0">I4-F4</f>
        <v>1.5</v>
      </c>
      <c r="L4" s="31">
        <f>K4</f>
        <v>1.5</v>
      </c>
      <c r="M4" s="32" t="s">
        <v>227</v>
      </c>
    </row>
    <row r="5" spans="1:13" x14ac:dyDescent="0.25">
      <c r="A5" s="23">
        <v>42431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45" si="1">E5*G5</f>
        <v>3.9</v>
      </c>
      <c r="G5" s="26">
        <v>1</v>
      </c>
      <c r="H5" s="33">
        <v>10</v>
      </c>
      <c r="I5" s="29">
        <f t="shared" ref="I5:I45" si="2">H5*G5</f>
        <v>10</v>
      </c>
      <c r="J5" s="29"/>
      <c r="K5" s="30">
        <f t="shared" si="0"/>
        <v>6.1</v>
      </c>
      <c r="L5" s="31">
        <f>L4+K5</f>
        <v>7.6</v>
      </c>
      <c r="M5" s="32" t="s">
        <v>228</v>
      </c>
    </row>
    <row r="6" spans="1:13" x14ac:dyDescent="0.25">
      <c r="A6" s="23">
        <v>42431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1"/>
        <v>1.1499999999999999</v>
      </c>
      <c r="G6" s="26">
        <v>1</v>
      </c>
      <c r="H6" s="33">
        <v>5</v>
      </c>
      <c r="I6" s="29">
        <f t="shared" si="2"/>
        <v>5</v>
      </c>
      <c r="J6" s="29"/>
      <c r="K6" s="30">
        <f t="shared" si="0"/>
        <v>3.85</v>
      </c>
      <c r="L6" s="31">
        <f t="shared" ref="L6:L45" si="3">L5+K6</f>
        <v>11.45</v>
      </c>
      <c r="M6" s="32" t="s">
        <v>229</v>
      </c>
    </row>
    <row r="7" spans="1:13" ht="16.5" customHeight="1" x14ac:dyDescent="0.25">
      <c r="A7" s="23">
        <v>42431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1"/>
        <v>6.8</v>
      </c>
      <c r="G7" s="26">
        <v>2</v>
      </c>
      <c r="H7" s="33">
        <v>15</v>
      </c>
      <c r="I7" s="29">
        <f t="shared" si="2"/>
        <v>30</v>
      </c>
      <c r="J7" s="29"/>
      <c r="K7" s="30">
        <f t="shared" si="0"/>
        <v>23.2</v>
      </c>
      <c r="L7" s="31">
        <f t="shared" si="3"/>
        <v>34.65</v>
      </c>
      <c r="M7" s="32" t="s">
        <v>230</v>
      </c>
    </row>
    <row r="8" spans="1:13" x14ac:dyDescent="0.25">
      <c r="A8" s="23">
        <v>42432</v>
      </c>
      <c r="B8" s="34" t="s">
        <v>164</v>
      </c>
      <c r="C8" s="25" t="s">
        <v>47</v>
      </c>
      <c r="D8" s="26" t="s">
        <v>41</v>
      </c>
      <c r="E8" s="27">
        <v>48</v>
      </c>
      <c r="F8" s="27">
        <f t="shared" si="1"/>
        <v>48</v>
      </c>
      <c r="G8" s="26">
        <v>1</v>
      </c>
      <c r="H8" s="33">
        <v>60</v>
      </c>
      <c r="I8" s="29">
        <f t="shared" si="2"/>
        <v>60</v>
      </c>
      <c r="J8" s="29"/>
      <c r="K8" s="30">
        <f t="shared" si="0"/>
        <v>12</v>
      </c>
      <c r="L8" s="31">
        <f t="shared" si="3"/>
        <v>46.65</v>
      </c>
      <c r="M8" s="32" t="s">
        <v>231</v>
      </c>
    </row>
    <row r="9" spans="1:13" x14ac:dyDescent="0.25">
      <c r="A9" s="23">
        <v>42433</v>
      </c>
      <c r="B9" s="34" t="s">
        <v>164</v>
      </c>
      <c r="C9" s="25" t="s">
        <v>47</v>
      </c>
      <c r="D9" s="26" t="s">
        <v>41</v>
      </c>
      <c r="E9" s="27">
        <v>48</v>
      </c>
      <c r="F9" s="27">
        <f t="shared" si="1"/>
        <v>48</v>
      </c>
      <c r="G9" s="26">
        <v>1</v>
      </c>
      <c r="H9" s="33">
        <v>60</v>
      </c>
      <c r="I9" s="29">
        <f t="shared" si="2"/>
        <v>60</v>
      </c>
      <c r="J9" s="29"/>
      <c r="K9" s="30">
        <f t="shared" si="0"/>
        <v>12</v>
      </c>
      <c r="L9" s="31">
        <f t="shared" si="3"/>
        <v>58.65</v>
      </c>
      <c r="M9" s="32" t="s">
        <v>232</v>
      </c>
    </row>
    <row r="10" spans="1:13" x14ac:dyDescent="0.25">
      <c r="A10" s="23">
        <v>42433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62.75</v>
      </c>
      <c r="M10" s="32" t="s">
        <v>232</v>
      </c>
    </row>
    <row r="11" spans="1:13" x14ac:dyDescent="0.25">
      <c r="A11" s="23">
        <v>42434</v>
      </c>
      <c r="B11" s="24" t="s">
        <v>65</v>
      </c>
      <c r="C11" s="25" t="s">
        <v>44</v>
      </c>
      <c r="D11" s="26" t="s">
        <v>13</v>
      </c>
      <c r="E11" s="27">
        <v>15.7</v>
      </c>
      <c r="F11" s="27">
        <f t="shared" si="1"/>
        <v>15.7</v>
      </c>
      <c r="G11" s="26">
        <v>1</v>
      </c>
      <c r="H11" s="33">
        <v>35</v>
      </c>
      <c r="I11" s="29">
        <f t="shared" si="2"/>
        <v>35</v>
      </c>
      <c r="J11" s="29"/>
      <c r="K11" s="30">
        <f t="shared" si="0"/>
        <v>19.3</v>
      </c>
      <c r="L11" s="31">
        <f t="shared" si="3"/>
        <v>82.05</v>
      </c>
      <c r="M11" s="32" t="s">
        <v>233</v>
      </c>
    </row>
    <row r="12" spans="1:13" x14ac:dyDescent="0.25">
      <c r="A12" s="23">
        <v>42434</v>
      </c>
      <c r="B12" s="34" t="s">
        <v>52</v>
      </c>
      <c r="C12" s="25" t="s">
        <v>53</v>
      </c>
      <c r="D12" s="26" t="s">
        <v>13</v>
      </c>
      <c r="E12" s="27">
        <v>0.95</v>
      </c>
      <c r="F12" s="27">
        <f t="shared" si="1"/>
        <v>4.75</v>
      </c>
      <c r="G12" s="26">
        <v>5</v>
      </c>
      <c r="H12" s="33">
        <v>1</v>
      </c>
      <c r="I12" s="29">
        <f t="shared" si="2"/>
        <v>5</v>
      </c>
      <c r="J12" s="29"/>
      <c r="K12" s="30">
        <f t="shared" si="0"/>
        <v>0.25</v>
      </c>
      <c r="L12" s="31">
        <f t="shared" si="3"/>
        <v>82.3</v>
      </c>
      <c r="M12" s="32" t="s">
        <v>234</v>
      </c>
    </row>
    <row r="13" spans="1:13" x14ac:dyDescent="0.25">
      <c r="A13" s="23">
        <v>42434</v>
      </c>
      <c r="B13" s="26" t="s">
        <v>67</v>
      </c>
      <c r="C13" s="25" t="s">
        <v>47</v>
      </c>
      <c r="D13" s="26" t="s">
        <v>19</v>
      </c>
      <c r="E13" s="27">
        <v>17.5</v>
      </c>
      <c r="F13" s="27">
        <f t="shared" si="1"/>
        <v>17.5</v>
      </c>
      <c r="G13" s="26">
        <v>1</v>
      </c>
      <c r="H13" s="33">
        <v>25</v>
      </c>
      <c r="I13" s="29">
        <f t="shared" si="2"/>
        <v>25</v>
      </c>
      <c r="J13" s="29"/>
      <c r="K13" s="30">
        <f t="shared" si="0"/>
        <v>7.5</v>
      </c>
      <c r="L13" s="31">
        <f t="shared" si="3"/>
        <v>89.8</v>
      </c>
      <c r="M13" s="32" t="s">
        <v>235</v>
      </c>
    </row>
    <row r="14" spans="1:13" x14ac:dyDescent="0.25">
      <c r="A14" s="23">
        <v>42434</v>
      </c>
      <c r="B14" s="34" t="s">
        <v>198</v>
      </c>
      <c r="C14" s="25" t="s">
        <v>71</v>
      </c>
      <c r="D14" s="26" t="s">
        <v>19</v>
      </c>
      <c r="E14" s="27">
        <v>14</v>
      </c>
      <c r="F14" s="27">
        <f t="shared" si="1"/>
        <v>14</v>
      </c>
      <c r="G14" s="26">
        <v>1</v>
      </c>
      <c r="H14" s="33">
        <v>20</v>
      </c>
      <c r="I14" s="29">
        <f t="shared" si="2"/>
        <v>20</v>
      </c>
      <c r="J14" s="29"/>
      <c r="K14" s="30">
        <f t="shared" si="0"/>
        <v>6</v>
      </c>
      <c r="L14" s="31">
        <f t="shared" si="3"/>
        <v>95.8</v>
      </c>
      <c r="M14" s="32" t="s">
        <v>236</v>
      </c>
    </row>
    <row r="15" spans="1:13" x14ac:dyDescent="0.25">
      <c r="A15" s="23">
        <v>42437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101.89999999999999</v>
      </c>
      <c r="M15" s="32" t="s">
        <v>238</v>
      </c>
    </row>
    <row r="16" spans="1:13" x14ac:dyDescent="0.25">
      <c r="A16" s="23">
        <v>42438</v>
      </c>
      <c r="B16" s="34" t="s">
        <v>239</v>
      </c>
      <c r="C16" s="25" t="s">
        <v>38</v>
      </c>
      <c r="D16" s="26" t="s">
        <v>19</v>
      </c>
      <c r="E16" s="27">
        <v>14</v>
      </c>
      <c r="F16" s="27">
        <f t="shared" si="1"/>
        <v>14</v>
      </c>
      <c r="G16" s="26">
        <v>1</v>
      </c>
      <c r="H16" s="33">
        <v>20</v>
      </c>
      <c r="I16" s="29">
        <f t="shared" si="2"/>
        <v>20</v>
      </c>
      <c r="J16" s="29"/>
      <c r="K16" s="30">
        <f t="shared" si="0"/>
        <v>6</v>
      </c>
      <c r="L16" s="31">
        <f t="shared" si="3"/>
        <v>107.89999999999999</v>
      </c>
      <c r="M16" s="32" t="s">
        <v>240</v>
      </c>
    </row>
    <row r="17" spans="1:13" x14ac:dyDescent="0.25">
      <c r="A17" s="23">
        <v>42438</v>
      </c>
      <c r="B17" s="34" t="s">
        <v>185</v>
      </c>
      <c r="C17" s="25" t="s">
        <v>38</v>
      </c>
      <c r="D17" s="26" t="s">
        <v>19</v>
      </c>
      <c r="E17" s="27">
        <v>14</v>
      </c>
      <c r="F17" s="27">
        <f t="shared" si="1"/>
        <v>14</v>
      </c>
      <c r="G17" s="26">
        <v>1</v>
      </c>
      <c r="H17" s="33">
        <v>20</v>
      </c>
      <c r="I17" s="29">
        <f t="shared" si="2"/>
        <v>20</v>
      </c>
      <c r="J17" s="29"/>
      <c r="K17" s="30">
        <f t="shared" si="0"/>
        <v>6</v>
      </c>
      <c r="L17" s="31">
        <f t="shared" si="3"/>
        <v>113.89999999999999</v>
      </c>
      <c r="M17" s="32" t="s">
        <v>240</v>
      </c>
    </row>
    <row r="18" spans="1:13" x14ac:dyDescent="0.25">
      <c r="A18" s="23">
        <v>42438</v>
      </c>
      <c r="B18" s="65" t="s">
        <v>49</v>
      </c>
      <c r="C18" s="25" t="s">
        <v>38</v>
      </c>
      <c r="D18" s="26" t="s">
        <v>19</v>
      </c>
      <c r="E18" s="27">
        <v>17.5</v>
      </c>
      <c r="F18" s="27">
        <f t="shared" si="1"/>
        <v>17.5</v>
      </c>
      <c r="G18" s="26">
        <v>1</v>
      </c>
      <c r="H18" s="33">
        <v>25</v>
      </c>
      <c r="I18" s="29">
        <f t="shared" si="2"/>
        <v>25</v>
      </c>
      <c r="J18" s="29"/>
      <c r="K18" s="30">
        <f t="shared" si="0"/>
        <v>7.5</v>
      </c>
      <c r="L18" s="31">
        <f t="shared" si="3"/>
        <v>121.39999999999999</v>
      </c>
      <c r="M18" s="32" t="s">
        <v>240</v>
      </c>
    </row>
    <row r="19" spans="1:13" x14ac:dyDescent="0.25">
      <c r="A19" s="23">
        <v>42438</v>
      </c>
      <c r="B19" s="26" t="s">
        <v>15</v>
      </c>
      <c r="C19" s="25" t="s">
        <v>16</v>
      </c>
      <c r="D19" s="26" t="s">
        <v>13</v>
      </c>
      <c r="E19" s="27">
        <v>4.7</v>
      </c>
      <c r="F19" s="27">
        <f t="shared" si="1"/>
        <v>9.4</v>
      </c>
      <c r="G19" s="26">
        <v>2</v>
      </c>
      <c r="H19" s="33">
        <v>20</v>
      </c>
      <c r="I19" s="29">
        <f t="shared" si="2"/>
        <v>40</v>
      </c>
      <c r="J19" s="29"/>
      <c r="K19" s="30">
        <f t="shared" si="0"/>
        <v>30.6</v>
      </c>
      <c r="L19" s="31">
        <f t="shared" si="3"/>
        <v>152</v>
      </c>
      <c r="M19" s="32" t="s">
        <v>241</v>
      </c>
    </row>
    <row r="20" spans="1:13" x14ac:dyDescent="0.25">
      <c r="A20" s="23">
        <v>42439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171.3</v>
      </c>
      <c r="M20" s="32" t="s">
        <v>242</v>
      </c>
    </row>
    <row r="21" spans="1:13" x14ac:dyDescent="0.25">
      <c r="A21" s="23">
        <v>42440</v>
      </c>
      <c r="B21" s="24" t="s">
        <v>65</v>
      </c>
      <c r="C21" s="25" t="s">
        <v>44</v>
      </c>
      <c r="D21" s="26" t="s">
        <v>13</v>
      </c>
      <c r="E21" s="27">
        <v>15.7</v>
      </c>
      <c r="F21" s="27">
        <f t="shared" si="1"/>
        <v>157</v>
      </c>
      <c r="G21" s="26">
        <v>10</v>
      </c>
      <c r="H21" s="33">
        <v>35</v>
      </c>
      <c r="I21" s="29">
        <f t="shared" si="2"/>
        <v>350</v>
      </c>
      <c r="J21" s="29"/>
      <c r="K21" s="30">
        <f t="shared" si="0"/>
        <v>193</v>
      </c>
      <c r="L21" s="31">
        <f t="shared" si="3"/>
        <v>364.3</v>
      </c>
      <c r="M21" s="32" t="s">
        <v>243</v>
      </c>
    </row>
    <row r="22" spans="1:13" x14ac:dyDescent="0.25">
      <c r="A22" s="23">
        <v>42440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1"/>
        <v>15.7</v>
      </c>
      <c r="G22" s="26">
        <v>1</v>
      </c>
      <c r="H22" s="33">
        <v>35</v>
      </c>
      <c r="I22" s="29">
        <f t="shared" si="2"/>
        <v>35</v>
      </c>
      <c r="J22" s="29"/>
      <c r="K22" s="30">
        <f t="shared" si="0"/>
        <v>19.3</v>
      </c>
      <c r="L22" s="31">
        <f t="shared" si="3"/>
        <v>383.6</v>
      </c>
      <c r="M22" s="32" t="s">
        <v>244</v>
      </c>
    </row>
    <row r="23" spans="1:13" x14ac:dyDescent="0.25">
      <c r="A23" s="23">
        <v>42441</v>
      </c>
      <c r="B23" s="34" t="s">
        <v>237</v>
      </c>
      <c r="C23" s="25" t="s">
        <v>44</v>
      </c>
      <c r="D23" s="26" t="s">
        <v>13</v>
      </c>
      <c r="E23" s="27">
        <v>3.9</v>
      </c>
      <c r="F23" s="27">
        <f t="shared" si="1"/>
        <v>3.9</v>
      </c>
      <c r="G23" s="26">
        <v>1</v>
      </c>
      <c r="H23" s="33">
        <v>10</v>
      </c>
      <c r="I23" s="29">
        <f t="shared" si="2"/>
        <v>10</v>
      </c>
      <c r="J23" s="29"/>
      <c r="K23" s="30">
        <f t="shared" si="0"/>
        <v>6.1</v>
      </c>
      <c r="L23" s="31">
        <f t="shared" si="3"/>
        <v>389.70000000000005</v>
      </c>
      <c r="M23" s="32" t="s">
        <v>245</v>
      </c>
    </row>
    <row r="24" spans="1:13" x14ac:dyDescent="0.25">
      <c r="A24" s="23">
        <v>42441</v>
      </c>
      <c r="B24" s="34" t="s">
        <v>43</v>
      </c>
      <c r="C24" s="25" t="s">
        <v>44</v>
      </c>
      <c r="D24" s="26" t="s">
        <v>13</v>
      </c>
      <c r="E24" s="27">
        <v>3.9</v>
      </c>
      <c r="F24" s="27">
        <f t="shared" si="1"/>
        <v>3.9</v>
      </c>
      <c r="G24" s="26">
        <v>1</v>
      </c>
      <c r="H24" s="33">
        <v>10</v>
      </c>
      <c r="I24" s="29">
        <f t="shared" si="2"/>
        <v>10</v>
      </c>
      <c r="J24" s="29"/>
      <c r="K24" s="30">
        <f t="shared" si="0"/>
        <v>6.1</v>
      </c>
      <c r="L24" s="31">
        <f t="shared" si="3"/>
        <v>395.80000000000007</v>
      </c>
      <c r="M24" s="32" t="s">
        <v>245</v>
      </c>
    </row>
    <row r="25" spans="1:13" x14ac:dyDescent="0.25">
      <c r="A25" s="23">
        <v>42441</v>
      </c>
      <c r="B25" s="34" t="s">
        <v>170</v>
      </c>
      <c r="C25" s="25" t="s">
        <v>171</v>
      </c>
      <c r="D25" s="26" t="s">
        <v>17</v>
      </c>
      <c r="E25" s="27">
        <v>15.4</v>
      </c>
      <c r="F25" s="27">
        <f t="shared" si="1"/>
        <v>30.8</v>
      </c>
      <c r="G25" s="26">
        <v>2</v>
      </c>
      <c r="H25" s="33">
        <v>22</v>
      </c>
      <c r="I25" s="29">
        <f t="shared" si="2"/>
        <v>44</v>
      </c>
      <c r="J25" s="29"/>
      <c r="K25" s="30">
        <f t="shared" si="0"/>
        <v>13.2</v>
      </c>
      <c r="L25" s="31">
        <f t="shared" si="3"/>
        <v>409.00000000000006</v>
      </c>
      <c r="M25" s="32" t="s">
        <v>245</v>
      </c>
    </row>
    <row r="26" spans="1:13" x14ac:dyDescent="0.25">
      <c r="A26" s="36" t="s">
        <v>246</v>
      </c>
      <c r="B26" s="34" t="s">
        <v>82</v>
      </c>
      <c r="C26" s="25" t="s">
        <v>44</v>
      </c>
      <c r="D26" s="26" t="s">
        <v>13</v>
      </c>
      <c r="E26" s="27">
        <v>3.9</v>
      </c>
      <c r="F26" s="27">
        <f t="shared" si="1"/>
        <v>3.9</v>
      </c>
      <c r="G26" s="26">
        <v>1</v>
      </c>
      <c r="H26" s="33">
        <v>10</v>
      </c>
      <c r="I26" s="29">
        <f t="shared" si="2"/>
        <v>10</v>
      </c>
      <c r="J26" s="29"/>
      <c r="K26" s="30">
        <f t="shared" si="0"/>
        <v>6.1</v>
      </c>
      <c r="L26" s="31">
        <f t="shared" si="3"/>
        <v>415.10000000000008</v>
      </c>
      <c r="M26" s="32" t="s">
        <v>247</v>
      </c>
    </row>
    <row r="27" spans="1:13" x14ac:dyDescent="0.25">
      <c r="A27" s="36" t="s">
        <v>248</v>
      </c>
      <c r="B27" s="24" t="s">
        <v>58</v>
      </c>
      <c r="C27" s="25" t="s">
        <v>59</v>
      </c>
      <c r="D27" s="26" t="s">
        <v>13</v>
      </c>
      <c r="E27" s="27">
        <v>3.5</v>
      </c>
      <c r="F27" s="27">
        <f t="shared" si="1"/>
        <v>7</v>
      </c>
      <c r="G27" s="26">
        <v>2</v>
      </c>
      <c r="H27" s="33">
        <v>5</v>
      </c>
      <c r="I27" s="29">
        <f t="shared" si="2"/>
        <v>10</v>
      </c>
      <c r="J27" s="29"/>
      <c r="K27" s="30">
        <f t="shared" si="0"/>
        <v>3</v>
      </c>
      <c r="L27" s="31">
        <f t="shared" si="3"/>
        <v>418.10000000000008</v>
      </c>
      <c r="M27" s="32" t="s">
        <v>249</v>
      </c>
    </row>
    <row r="28" spans="1:13" x14ac:dyDescent="0.25">
      <c r="A28" s="36" t="s">
        <v>248</v>
      </c>
      <c r="B28" s="34" t="s">
        <v>55</v>
      </c>
      <c r="C28" s="25" t="s">
        <v>56</v>
      </c>
      <c r="D28" s="26" t="s">
        <v>13</v>
      </c>
      <c r="E28" s="27">
        <v>3.4</v>
      </c>
      <c r="F28" s="27">
        <f t="shared" si="1"/>
        <v>3.4</v>
      </c>
      <c r="G28" s="26">
        <v>1</v>
      </c>
      <c r="H28" s="33">
        <v>15</v>
      </c>
      <c r="I28" s="29">
        <f t="shared" si="2"/>
        <v>15</v>
      </c>
      <c r="J28" s="29"/>
      <c r="K28" s="30">
        <f t="shared" si="0"/>
        <v>11.6</v>
      </c>
      <c r="L28" s="31">
        <f t="shared" si="3"/>
        <v>429.7000000000001</v>
      </c>
      <c r="M28" s="32" t="s">
        <v>250</v>
      </c>
    </row>
    <row r="29" spans="1:13" x14ac:dyDescent="0.25">
      <c r="A29" s="36" t="s">
        <v>251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1"/>
        <v>15.7</v>
      </c>
      <c r="G29" s="26">
        <v>1</v>
      </c>
      <c r="H29" s="33">
        <v>35</v>
      </c>
      <c r="I29" s="29">
        <f t="shared" si="2"/>
        <v>35</v>
      </c>
      <c r="J29" s="29"/>
      <c r="K29" s="30">
        <f t="shared" si="0"/>
        <v>19.3</v>
      </c>
      <c r="L29" s="31">
        <f t="shared" si="3"/>
        <v>449.00000000000011</v>
      </c>
      <c r="M29" s="32" t="s">
        <v>252</v>
      </c>
    </row>
    <row r="30" spans="1:13" x14ac:dyDescent="0.25">
      <c r="A30" s="36">
        <v>42448</v>
      </c>
      <c r="B30" s="26" t="s">
        <v>35</v>
      </c>
      <c r="C30" s="25" t="s">
        <v>36</v>
      </c>
      <c r="D30" s="26" t="s">
        <v>13</v>
      </c>
      <c r="E30" s="27">
        <v>4.5599999999999996</v>
      </c>
      <c r="F30" s="27">
        <f t="shared" si="1"/>
        <v>9.1199999999999992</v>
      </c>
      <c r="G30" s="26">
        <v>2</v>
      </c>
      <c r="H30" s="33">
        <v>12</v>
      </c>
      <c r="I30" s="29">
        <f t="shared" si="2"/>
        <v>24</v>
      </c>
      <c r="J30" s="29"/>
      <c r="K30" s="30">
        <f t="shared" si="0"/>
        <v>14.88</v>
      </c>
      <c r="L30" s="31">
        <f t="shared" si="3"/>
        <v>463.88000000000011</v>
      </c>
      <c r="M30" s="32" t="s">
        <v>254</v>
      </c>
    </row>
    <row r="31" spans="1:13" x14ac:dyDescent="0.25">
      <c r="A31" s="36">
        <v>42448</v>
      </c>
      <c r="B31" s="26" t="s">
        <v>253</v>
      </c>
      <c r="C31" s="26" t="s">
        <v>38</v>
      </c>
      <c r="D31" s="26" t="s">
        <v>146</v>
      </c>
      <c r="E31" s="27">
        <v>3.5</v>
      </c>
      <c r="F31" s="27">
        <f t="shared" si="1"/>
        <v>3.5</v>
      </c>
      <c r="G31" s="26">
        <v>1</v>
      </c>
      <c r="H31" s="33">
        <v>5</v>
      </c>
      <c r="I31" s="29">
        <f t="shared" si="2"/>
        <v>5</v>
      </c>
      <c r="J31" s="29"/>
      <c r="K31" s="30">
        <f t="shared" si="0"/>
        <v>1.5</v>
      </c>
      <c r="L31" s="31">
        <f t="shared" si="3"/>
        <v>465.38000000000011</v>
      </c>
      <c r="M31" s="32" t="s">
        <v>254</v>
      </c>
    </row>
    <row r="32" spans="1:13" x14ac:dyDescent="0.25">
      <c r="A32" s="36">
        <v>42448</v>
      </c>
      <c r="B32" s="26" t="s">
        <v>62</v>
      </c>
      <c r="C32" s="25" t="s">
        <v>63</v>
      </c>
      <c r="D32" s="26" t="s">
        <v>13</v>
      </c>
      <c r="E32" s="27">
        <v>3</v>
      </c>
      <c r="F32" s="27">
        <f t="shared" si="1"/>
        <v>3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7</v>
      </c>
      <c r="L32" s="31">
        <f t="shared" si="3"/>
        <v>472.38000000000011</v>
      </c>
      <c r="M32" s="32" t="s">
        <v>254</v>
      </c>
    </row>
    <row r="33" spans="1:13" x14ac:dyDescent="0.25">
      <c r="A33" s="36" t="s">
        <v>256</v>
      </c>
      <c r="B33" s="34" t="s">
        <v>37</v>
      </c>
      <c r="C33" s="25" t="s">
        <v>38</v>
      </c>
      <c r="D33" s="26" t="s">
        <v>17</v>
      </c>
      <c r="E33" s="27">
        <v>11.2</v>
      </c>
      <c r="F33" s="27">
        <f t="shared" si="1"/>
        <v>11.2</v>
      </c>
      <c r="G33" s="26">
        <v>1</v>
      </c>
      <c r="H33" s="33">
        <v>16</v>
      </c>
      <c r="I33" s="29">
        <f t="shared" si="2"/>
        <v>16</v>
      </c>
      <c r="J33" s="29"/>
      <c r="K33" s="30">
        <f t="shared" si="0"/>
        <v>4.8000000000000007</v>
      </c>
      <c r="L33" s="31">
        <f t="shared" si="3"/>
        <v>477.18000000000012</v>
      </c>
      <c r="M33" s="32" t="s">
        <v>255</v>
      </c>
    </row>
    <row r="34" spans="1:13" x14ac:dyDescent="0.25">
      <c r="A34" s="36" t="s">
        <v>256</v>
      </c>
      <c r="B34" s="26" t="s">
        <v>121</v>
      </c>
      <c r="C34" s="25" t="s">
        <v>38</v>
      </c>
      <c r="D34" s="26" t="s">
        <v>17</v>
      </c>
      <c r="E34" s="27">
        <v>11.2</v>
      </c>
      <c r="F34" s="27">
        <f t="shared" si="1"/>
        <v>11.2</v>
      </c>
      <c r="G34" s="26">
        <v>1</v>
      </c>
      <c r="H34" s="33">
        <v>16</v>
      </c>
      <c r="I34" s="29">
        <f t="shared" si="2"/>
        <v>16</v>
      </c>
      <c r="J34" s="29"/>
      <c r="K34" s="30">
        <f t="shared" si="0"/>
        <v>4.8000000000000007</v>
      </c>
      <c r="L34" s="31">
        <f t="shared" si="3"/>
        <v>481.98000000000013</v>
      </c>
      <c r="M34" s="32" t="s">
        <v>255</v>
      </c>
    </row>
    <row r="35" spans="1:13" x14ac:dyDescent="0.25">
      <c r="A35" s="36" t="s">
        <v>257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1"/>
        <v>3.4</v>
      </c>
      <c r="G35" s="26">
        <v>1</v>
      </c>
      <c r="H35" s="33">
        <v>15</v>
      </c>
      <c r="I35" s="29">
        <f t="shared" si="2"/>
        <v>15</v>
      </c>
      <c r="J35" s="29"/>
      <c r="K35" s="30">
        <f t="shared" si="0"/>
        <v>11.6</v>
      </c>
      <c r="L35" s="31">
        <f t="shared" si="3"/>
        <v>493.58000000000015</v>
      </c>
      <c r="M35" s="32" t="s">
        <v>258</v>
      </c>
    </row>
    <row r="36" spans="1:13" x14ac:dyDescent="0.25">
      <c r="A36" s="36" t="s">
        <v>257</v>
      </c>
      <c r="B36" s="26" t="s">
        <v>73</v>
      </c>
      <c r="C36" s="25" t="s">
        <v>47</v>
      </c>
      <c r="D36" s="26" t="s">
        <v>74</v>
      </c>
      <c r="E36" s="27">
        <v>18</v>
      </c>
      <c r="F36" s="27">
        <f t="shared" si="1"/>
        <v>18</v>
      </c>
      <c r="G36" s="26">
        <v>1</v>
      </c>
      <c r="H36" s="33">
        <v>25</v>
      </c>
      <c r="I36" s="29">
        <f t="shared" si="2"/>
        <v>25</v>
      </c>
      <c r="J36" s="29"/>
      <c r="K36" s="30">
        <f t="shared" si="0"/>
        <v>7</v>
      </c>
      <c r="L36" s="31">
        <f t="shared" si="3"/>
        <v>500.58000000000015</v>
      </c>
      <c r="M36" s="32" t="s">
        <v>258</v>
      </c>
    </row>
    <row r="37" spans="1:13" x14ac:dyDescent="0.25">
      <c r="A37" s="36" t="s">
        <v>259</v>
      </c>
      <c r="B37" s="26" t="s">
        <v>91</v>
      </c>
      <c r="C37" s="25" t="s">
        <v>38</v>
      </c>
      <c r="D37" s="26" t="s">
        <v>17</v>
      </c>
      <c r="E37" s="27">
        <v>7</v>
      </c>
      <c r="F37" s="27">
        <f t="shared" si="1"/>
        <v>14</v>
      </c>
      <c r="G37" s="26">
        <v>2</v>
      </c>
      <c r="H37" s="33">
        <v>10</v>
      </c>
      <c r="I37" s="29">
        <f t="shared" si="2"/>
        <v>20</v>
      </c>
      <c r="J37" s="29"/>
      <c r="K37" s="30">
        <f t="shared" si="0"/>
        <v>6</v>
      </c>
      <c r="L37" s="31">
        <f t="shared" si="3"/>
        <v>506.58000000000015</v>
      </c>
      <c r="M37" s="32" t="s">
        <v>260</v>
      </c>
    </row>
    <row r="38" spans="1:13" x14ac:dyDescent="0.25">
      <c r="A38" s="36" t="s">
        <v>259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513.58000000000015</v>
      </c>
      <c r="M38" s="32" t="s">
        <v>261</v>
      </c>
    </row>
    <row r="39" spans="1:13" x14ac:dyDescent="0.25">
      <c r="A39" s="36" t="s">
        <v>263</v>
      </c>
      <c r="B39" s="34" t="s">
        <v>101</v>
      </c>
      <c r="C39" s="25" t="s">
        <v>34</v>
      </c>
      <c r="D39" s="26" t="s">
        <v>13</v>
      </c>
      <c r="E39" s="27">
        <v>1.1499999999999999</v>
      </c>
      <c r="F39" s="27">
        <f t="shared" si="1"/>
        <v>2.2999999999999998</v>
      </c>
      <c r="G39" s="26">
        <v>2</v>
      </c>
      <c r="H39" s="33">
        <v>5</v>
      </c>
      <c r="I39" s="29">
        <f t="shared" si="2"/>
        <v>10</v>
      </c>
      <c r="J39" s="29"/>
      <c r="K39" s="30">
        <f t="shared" si="0"/>
        <v>7.7</v>
      </c>
      <c r="L39" s="31">
        <f>L38+K39</f>
        <v>521.2800000000002</v>
      </c>
      <c r="M39" s="32" t="s">
        <v>262</v>
      </c>
    </row>
    <row r="40" spans="1:13" x14ac:dyDescent="0.25">
      <c r="A40" s="36" t="s">
        <v>263</v>
      </c>
      <c r="B40" s="34" t="s">
        <v>264</v>
      </c>
      <c r="C40" s="25" t="s">
        <v>47</v>
      </c>
      <c r="D40" s="26" t="s">
        <v>41</v>
      </c>
      <c r="E40" s="27">
        <v>24</v>
      </c>
      <c r="F40" s="27">
        <f t="shared" si="1"/>
        <v>24</v>
      </c>
      <c r="G40" s="26">
        <v>1</v>
      </c>
      <c r="H40" s="33">
        <v>30</v>
      </c>
      <c r="I40" s="29">
        <f t="shared" si="2"/>
        <v>30</v>
      </c>
      <c r="J40" s="29"/>
      <c r="K40" s="30">
        <f t="shared" si="0"/>
        <v>6</v>
      </c>
      <c r="L40" s="31">
        <f t="shared" si="3"/>
        <v>527.2800000000002</v>
      </c>
      <c r="M40" s="32" t="s">
        <v>265</v>
      </c>
    </row>
    <row r="41" spans="1:13" x14ac:dyDescent="0.25">
      <c r="A41" s="36" t="s">
        <v>263</v>
      </c>
      <c r="B41" s="67" t="s">
        <v>266</v>
      </c>
      <c r="C41" s="25" t="s">
        <v>267</v>
      </c>
      <c r="D41" s="26" t="s">
        <v>268</v>
      </c>
      <c r="E41" s="27">
        <v>100</v>
      </c>
      <c r="F41" s="27">
        <f t="shared" si="1"/>
        <v>100</v>
      </c>
      <c r="G41" s="26">
        <v>1</v>
      </c>
      <c r="H41" s="33">
        <v>149</v>
      </c>
      <c r="I41" s="29">
        <f t="shared" si="2"/>
        <v>149</v>
      </c>
      <c r="J41" s="29"/>
      <c r="K41" s="30">
        <f t="shared" si="0"/>
        <v>49</v>
      </c>
      <c r="L41" s="31">
        <f t="shared" si="3"/>
        <v>576.2800000000002</v>
      </c>
      <c r="M41" s="32" t="s">
        <v>269</v>
      </c>
    </row>
    <row r="42" spans="1:13" x14ac:dyDescent="0.25">
      <c r="A42" s="36" t="s">
        <v>263</v>
      </c>
      <c r="B42" s="26" t="s">
        <v>121</v>
      </c>
      <c r="C42" s="25" t="s">
        <v>38</v>
      </c>
      <c r="D42" s="26" t="s">
        <v>17</v>
      </c>
      <c r="E42" s="27">
        <v>11.2</v>
      </c>
      <c r="F42" s="27">
        <f t="shared" si="1"/>
        <v>11.2</v>
      </c>
      <c r="G42" s="26">
        <v>1</v>
      </c>
      <c r="H42" s="33">
        <v>16</v>
      </c>
      <c r="I42" s="29">
        <f t="shared" si="2"/>
        <v>16</v>
      </c>
      <c r="J42" s="29"/>
      <c r="K42" s="30">
        <f t="shared" si="0"/>
        <v>4.8000000000000007</v>
      </c>
      <c r="L42" s="31">
        <f t="shared" si="3"/>
        <v>581.08000000000015</v>
      </c>
      <c r="M42" s="32" t="s">
        <v>270</v>
      </c>
    </row>
    <row r="43" spans="1:13" x14ac:dyDescent="0.25">
      <c r="A43" s="36" t="s">
        <v>273</v>
      </c>
      <c r="B43" s="34" t="s">
        <v>271</v>
      </c>
      <c r="C43" s="25" t="s">
        <v>38</v>
      </c>
      <c r="D43" s="26" t="s">
        <v>19</v>
      </c>
      <c r="E43" s="27">
        <v>14</v>
      </c>
      <c r="F43" s="27">
        <f t="shared" si="1"/>
        <v>14</v>
      </c>
      <c r="G43" s="26">
        <v>1</v>
      </c>
      <c r="H43" s="33">
        <v>20</v>
      </c>
      <c r="I43" s="29">
        <f t="shared" si="2"/>
        <v>20</v>
      </c>
      <c r="J43" s="29"/>
      <c r="K43" s="30">
        <f t="shared" si="0"/>
        <v>6</v>
      </c>
      <c r="L43" s="31">
        <f t="shared" si="3"/>
        <v>587.08000000000015</v>
      </c>
      <c r="M43" s="32" t="s">
        <v>272</v>
      </c>
    </row>
    <row r="44" spans="1:13" x14ac:dyDescent="0.25">
      <c r="A44" s="36" t="s">
        <v>274</v>
      </c>
      <c r="B44" s="24" t="s">
        <v>58</v>
      </c>
      <c r="C44" s="25" t="s">
        <v>59</v>
      </c>
      <c r="D44" s="26" t="s">
        <v>13</v>
      </c>
      <c r="E44" s="27">
        <v>3.5</v>
      </c>
      <c r="F44" s="27">
        <f t="shared" si="1"/>
        <v>7</v>
      </c>
      <c r="G44" s="26">
        <v>2</v>
      </c>
      <c r="H44" s="33">
        <v>5</v>
      </c>
      <c r="I44" s="29">
        <f t="shared" si="2"/>
        <v>10</v>
      </c>
      <c r="J44" s="29"/>
      <c r="K44" s="30">
        <f t="shared" si="0"/>
        <v>3</v>
      </c>
      <c r="L44" s="31">
        <f t="shared" si="3"/>
        <v>590.08000000000015</v>
      </c>
      <c r="M44" s="32" t="s">
        <v>275</v>
      </c>
    </row>
    <row r="45" spans="1:13" x14ac:dyDescent="0.25">
      <c r="A45" s="36" t="s">
        <v>276</v>
      </c>
      <c r="B45" s="34" t="s">
        <v>82</v>
      </c>
      <c r="C45" s="25" t="s">
        <v>44</v>
      </c>
      <c r="D45" s="26" t="s">
        <v>13</v>
      </c>
      <c r="E45" s="27">
        <v>3.9</v>
      </c>
      <c r="F45" s="27">
        <f t="shared" si="1"/>
        <v>3.9</v>
      </c>
      <c r="G45" s="26">
        <v>1</v>
      </c>
      <c r="H45" s="33">
        <v>10</v>
      </c>
      <c r="I45" s="29">
        <f t="shared" si="2"/>
        <v>10</v>
      </c>
      <c r="J45" s="29"/>
      <c r="K45" s="30">
        <f t="shared" si="0"/>
        <v>6.1</v>
      </c>
      <c r="L45" s="31">
        <f t="shared" si="3"/>
        <v>596.18000000000018</v>
      </c>
      <c r="M45" s="32" t="s">
        <v>277</v>
      </c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753.71999999999991</v>
      </c>
      <c r="G46" s="43">
        <f>SUBTOTAL(9,G4:G45)</f>
        <v>63</v>
      </c>
      <c r="H46" s="44"/>
      <c r="I46" s="42">
        <f>SUBTOTAL(9,I4:I45)</f>
        <v>1349.9</v>
      </c>
      <c r="J46" s="45">
        <f>SUBTOTAL(9,J4:J45)</f>
        <v>4.8</v>
      </c>
      <c r="K46" s="45">
        <f>SUBTOTAL(9,K4:K45)</f>
        <v>596.18000000000018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8"/>
  <sheetViews>
    <sheetView topLeftCell="A13" workbookViewId="0">
      <selection activeCell="D32" sqref="D3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42461</v>
      </c>
      <c r="B4" s="26" t="s">
        <v>91</v>
      </c>
      <c r="C4" s="25" t="s">
        <v>38</v>
      </c>
      <c r="D4" s="26" t="s">
        <v>17</v>
      </c>
      <c r="E4" s="27">
        <v>7</v>
      </c>
      <c r="F4" s="27">
        <f>E4*G4</f>
        <v>14</v>
      </c>
      <c r="G4" s="26">
        <v>2</v>
      </c>
      <c r="H4" s="28">
        <v>10</v>
      </c>
      <c r="I4" s="29">
        <f>H4*G4</f>
        <v>20</v>
      </c>
      <c r="J4" s="29"/>
      <c r="K4" s="30">
        <f>I4-F4</f>
        <v>6</v>
      </c>
      <c r="L4" s="31">
        <f>K4</f>
        <v>6</v>
      </c>
      <c r="M4" s="32" t="s">
        <v>290</v>
      </c>
    </row>
    <row r="5" spans="1:13" x14ac:dyDescent="0.25">
      <c r="A5" s="23">
        <v>42462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39" si="0">E5*G5</f>
        <v>3.9</v>
      </c>
      <c r="G5" s="26">
        <v>1</v>
      </c>
      <c r="H5" s="33">
        <v>10</v>
      </c>
      <c r="I5" s="29">
        <f t="shared" ref="I5:I39" si="1">H5*G5</f>
        <v>10</v>
      </c>
      <c r="J5" s="29"/>
      <c r="K5" s="30">
        <f t="shared" ref="K5:K39" si="2">I5-F5</f>
        <v>6.1</v>
      </c>
      <c r="L5" s="31">
        <f>L4+K5</f>
        <v>12.1</v>
      </c>
      <c r="M5" s="32" t="s">
        <v>291</v>
      </c>
    </row>
    <row r="6" spans="1:13" x14ac:dyDescent="0.25">
      <c r="A6" s="23">
        <v>42462</v>
      </c>
      <c r="B6" s="34" t="s">
        <v>78</v>
      </c>
      <c r="C6" s="25" t="s">
        <v>38</v>
      </c>
      <c r="D6" s="26" t="s">
        <v>41</v>
      </c>
      <c r="E6" s="27">
        <v>12</v>
      </c>
      <c r="F6" s="27">
        <f t="shared" si="0"/>
        <v>12</v>
      </c>
      <c r="G6" s="26">
        <v>1</v>
      </c>
      <c r="H6" s="33">
        <v>15</v>
      </c>
      <c r="I6" s="29">
        <f t="shared" si="1"/>
        <v>15</v>
      </c>
      <c r="J6" s="29"/>
      <c r="K6" s="30">
        <f t="shared" si="2"/>
        <v>3</v>
      </c>
      <c r="L6" s="31">
        <f t="shared" ref="L6:L39" si="3">L5+K6</f>
        <v>15.1</v>
      </c>
      <c r="M6" s="32" t="s">
        <v>292</v>
      </c>
    </row>
    <row r="7" spans="1:13" ht="16.5" customHeight="1" x14ac:dyDescent="0.25">
      <c r="A7" s="23">
        <v>42462</v>
      </c>
      <c r="B7" s="26" t="s">
        <v>121</v>
      </c>
      <c r="C7" s="25" t="s">
        <v>38</v>
      </c>
      <c r="D7" s="26" t="s">
        <v>17</v>
      </c>
      <c r="E7" s="27">
        <v>11.2</v>
      </c>
      <c r="F7" s="27">
        <f t="shared" si="0"/>
        <v>11.2</v>
      </c>
      <c r="G7" s="26">
        <v>1</v>
      </c>
      <c r="H7" s="33">
        <v>16</v>
      </c>
      <c r="I7" s="29">
        <f t="shared" si="1"/>
        <v>16</v>
      </c>
      <c r="J7" s="29"/>
      <c r="K7" s="30">
        <f t="shared" si="2"/>
        <v>4.8000000000000007</v>
      </c>
      <c r="L7" s="31">
        <f t="shared" si="3"/>
        <v>19.899999999999999</v>
      </c>
      <c r="M7" s="32" t="s">
        <v>292</v>
      </c>
    </row>
    <row r="8" spans="1:13" x14ac:dyDescent="0.25">
      <c r="A8" s="23">
        <v>42466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47.099999999999994</v>
      </c>
      <c r="G8" s="26">
        <v>3</v>
      </c>
      <c r="H8" s="33">
        <v>35</v>
      </c>
      <c r="I8" s="29">
        <f t="shared" si="1"/>
        <v>105</v>
      </c>
      <c r="J8" s="29"/>
      <c r="K8" s="30">
        <f t="shared" si="2"/>
        <v>57.900000000000006</v>
      </c>
      <c r="L8" s="31">
        <f t="shared" si="3"/>
        <v>77.800000000000011</v>
      </c>
      <c r="M8" s="32" t="s">
        <v>293</v>
      </c>
    </row>
    <row r="9" spans="1:13" x14ac:dyDescent="0.25">
      <c r="A9" s="23">
        <v>42466</v>
      </c>
      <c r="B9" s="34" t="s">
        <v>40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80.800000000000011</v>
      </c>
      <c r="M9" s="32" t="s">
        <v>294</v>
      </c>
    </row>
    <row r="10" spans="1:13" x14ac:dyDescent="0.25">
      <c r="A10" s="23">
        <v>42467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0"/>
        <v>24</v>
      </c>
      <c r="G10" s="26">
        <v>1</v>
      </c>
      <c r="H10" s="33">
        <v>30</v>
      </c>
      <c r="I10" s="29">
        <f t="shared" si="1"/>
        <v>30</v>
      </c>
      <c r="J10" s="29"/>
      <c r="K10" s="30">
        <f t="shared" si="2"/>
        <v>6</v>
      </c>
      <c r="L10" s="31">
        <f t="shared" si="3"/>
        <v>86.800000000000011</v>
      </c>
      <c r="M10" s="32" t="s">
        <v>295</v>
      </c>
    </row>
    <row r="11" spans="1:13" x14ac:dyDescent="0.25">
      <c r="A11" s="23">
        <v>42467</v>
      </c>
      <c r="B11" s="34" t="s">
        <v>78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89.800000000000011</v>
      </c>
      <c r="M11" s="32" t="s">
        <v>295</v>
      </c>
    </row>
    <row r="12" spans="1:13" x14ac:dyDescent="0.25">
      <c r="A12" s="23">
        <v>42467</v>
      </c>
      <c r="B12" s="24" t="s">
        <v>65</v>
      </c>
      <c r="C12" s="25" t="s">
        <v>44</v>
      </c>
      <c r="D12" s="26" t="s">
        <v>13</v>
      </c>
      <c r="E12" s="27">
        <v>15.7</v>
      </c>
      <c r="F12" s="27">
        <f t="shared" si="0"/>
        <v>15.7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19.3</v>
      </c>
      <c r="L12" s="31">
        <f t="shared" si="3"/>
        <v>109.10000000000001</v>
      </c>
      <c r="M12" s="32" t="s">
        <v>295</v>
      </c>
    </row>
    <row r="13" spans="1:13" x14ac:dyDescent="0.25">
      <c r="A13" s="23">
        <v>42468</v>
      </c>
      <c r="B13" s="26" t="s">
        <v>253</v>
      </c>
      <c r="C13" s="25" t="s">
        <v>38</v>
      </c>
      <c r="D13" s="26" t="s">
        <v>146</v>
      </c>
      <c r="E13" s="27">
        <v>3.5</v>
      </c>
      <c r="F13" s="27">
        <f t="shared" si="0"/>
        <v>3.5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1.5</v>
      </c>
      <c r="L13" s="31">
        <f t="shared" si="3"/>
        <v>110.60000000000001</v>
      </c>
      <c r="M13" s="32" t="s">
        <v>296</v>
      </c>
    </row>
    <row r="14" spans="1:13" x14ac:dyDescent="0.25">
      <c r="A14" s="23">
        <v>42470</v>
      </c>
      <c r="B14" s="26" t="s">
        <v>62</v>
      </c>
      <c r="C14" s="25" t="s">
        <v>63</v>
      </c>
      <c r="D14" s="26" t="s">
        <v>13</v>
      </c>
      <c r="E14" s="27">
        <v>3</v>
      </c>
      <c r="F14" s="27">
        <f t="shared" si="0"/>
        <v>3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7</v>
      </c>
      <c r="L14" s="31">
        <f t="shared" si="3"/>
        <v>117.60000000000001</v>
      </c>
      <c r="M14" s="32" t="s">
        <v>297</v>
      </c>
    </row>
    <row r="15" spans="1:13" x14ac:dyDescent="0.25">
      <c r="A15" s="23">
        <v>42471</v>
      </c>
      <c r="B15" s="24" t="s">
        <v>65</v>
      </c>
      <c r="C15" s="25" t="s">
        <v>44</v>
      </c>
      <c r="D15" s="26" t="s">
        <v>13</v>
      </c>
      <c r="E15" s="27">
        <v>15.7</v>
      </c>
      <c r="F15" s="27">
        <f t="shared" si="0"/>
        <v>15.7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19.3</v>
      </c>
      <c r="L15" s="31">
        <f t="shared" si="3"/>
        <v>136.9</v>
      </c>
      <c r="M15" s="32" t="s">
        <v>298</v>
      </c>
    </row>
    <row r="16" spans="1:13" x14ac:dyDescent="0.25">
      <c r="A16" s="23">
        <v>42471</v>
      </c>
      <c r="B16" s="26" t="s">
        <v>46</v>
      </c>
      <c r="C16" s="25" t="s">
        <v>47</v>
      </c>
      <c r="D16" s="26" t="s">
        <v>14</v>
      </c>
      <c r="E16" s="27">
        <v>35.799999999999997</v>
      </c>
      <c r="F16" s="27">
        <f t="shared" si="0"/>
        <v>71.599999999999994</v>
      </c>
      <c r="G16" s="26">
        <v>2</v>
      </c>
      <c r="H16" s="33">
        <v>39.9</v>
      </c>
      <c r="I16" s="29">
        <f t="shared" si="1"/>
        <v>79.8</v>
      </c>
      <c r="J16" s="29"/>
      <c r="K16" s="30">
        <f t="shared" si="2"/>
        <v>8.2000000000000028</v>
      </c>
      <c r="L16" s="31">
        <f t="shared" si="3"/>
        <v>145.10000000000002</v>
      </c>
      <c r="M16" s="32" t="s">
        <v>299</v>
      </c>
    </row>
    <row r="17" spans="1:15" x14ac:dyDescent="0.25">
      <c r="A17" s="23">
        <v>42472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5250</v>
      </c>
      <c r="G17" s="26">
        <v>1500</v>
      </c>
      <c r="H17" s="33">
        <v>5</v>
      </c>
      <c r="I17" s="29">
        <f t="shared" si="1"/>
        <v>7500</v>
      </c>
      <c r="J17" s="29"/>
      <c r="K17" s="30">
        <f t="shared" si="2"/>
        <v>2250</v>
      </c>
      <c r="L17" s="31">
        <f t="shared" si="3"/>
        <v>2395.1</v>
      </c>
      <c r="M17" s="32" t="s">
        <v>301</v>
      </c>
      <c r="N17" s="68" t="s">
        <v>300</v>
      </c>
      <c r="O17" s="35" t="s">
        <v>338</v>
      </c>
    </row>
    <row r="18" spans="1:15" x14ac:dyDescent="0.25">
      <c r="A18" s="36" t="s">
        <v>305</v>
      </c>
      <c r="B18" s="65" t="s">
        <v>302</v>
      </c>
      <c r="C18" s="25" t="s">
        <v>303</v>
      </c>
      <c r="D18" s="26" t="s">
        <v>13</v>
      </c>
      <c r="E18" s="27">
        <v>8.1818181818099998</v>
      </c>
      <c r="F18" s="27">
        <f>E18*G18</f>
        <v>179.99999999982001</v>
      </c>
      <c r="G18" s="26">
        <v>22</v>
      </c>
      <c r="H18" s="33">
        <v>10</v>
      </c>
      <c r="I18" s="29">
        <f t="shared" si="1"/>
        <v>220</v>
      </c>
      <c r="J18" s="29"/>
      <c r="K18" s="30">
        <f t="shared" si="2"/>
        <v>40.000000000179995</v>
      </c>
      <c r="L18" s="31">
        <f t="shared" si="3"/>
        <v>2435.10000000018</v>
      </c>
      <c r="M18" s="32" t="s">
        <v>304</v>
      </c>
    </row>
    <row r="19" spans="1:15" x14ac:dyDescent="0.25">
      <c r="A19" s="36" t="s">
        <v>305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7.8</v>
      </c>
      <c r="G19" s="26">
        <v>2</v>
      </c>
      <c r="H19" s="33">
        <v>10</v>
      </c>
      <c r="I19" s="29">
        <f t="shared" si="1"/>
        <v>20</v>
      </c>
      <c r="J19" s="29"/>
      <c r="K19" s="30">
        <f t="shared" si="2"/>
        <v>12.2</v>
      </c>
      <c r="L19" s="31">
        <f t="shared" si="3"/>
        <v>2447.3000000001798</v>
      </c>
      <c r="M19" s="32" t="s">
        <v>306</v>
      </c>
    </row>
    <row r="20" spans="1:15" x14ac:dyDescent="0.25">
      <c r="A20" s="36" t="s">
        <v>305</v>
      </c>
      <c r="B20" s="34" t="s">
        <v>237</v>
      </c>
      <c r="C20" s="25" t="s">
        <v>44</v>
      </c>
      <c r="D20" s="26" t="s">
        <v>13</v>
      </c>
      <c r="E20" s="27">
        <v>3.9</v>
      </c>
      <c r="F20" s="27">
        <f t="shared" si="0"/>
        <v>7.8</v>
      </c>
      <c r="G20" s="26">
        <v>2</v>
      </c>
      <c r="H20" s="33">
        <v>10</v>
      </c>
      <c r="I20" s="29">
        <f t="shared" si="1"/>
        <v>20</v>
      </c>
      <c r="J20" s="29"/>
      <c r="K20" s="30">
        <f t="shared" si="2"/>
        <v>12.2</v>
      </c>
      <c r="L20" s="31">
        <f t="shared" si="3"/>
        <v>2459.5000000001796</v>
      </c>
      <c r="M20" s="32" t="s">
        <v>306</v>
      </c>
    </row>
    <row r="21" spans="1:15" x14ac:dyDescent="0.25">
      <c r="A21" s="36" t="s">
        <v>305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14</v>
      </c>
      <c r="G21" s="26">
        <v>4</v>
      </c>
      <c r="H21" s="33">
        <v>5</v>
      </c>
      <c r="I21" s="29">
        <f t="shared" si="1"/>
        <v>20</v>
      </c>
      <c r="J21" s="29"/>
      <c r="K21" s="30">
        <f t="shared" si="2"/>
        <v>6</v>
      </c>
      <c r="L21" s="31">
        <f t="shared" si="3"/>
        <v>2465.5000000001796</v>
      </c>
      <c r="M21" s="32" t="s">
        <v>307</v>
      </c>
    </row>
    <row r="22" spans="1:15" x14ac:dyDescent="0.25">
      <c r="A22" s="36" t="s">
        <v>305</v>
      </c>
      <c r="B22" s="34" t="s">
        <v>185</v>
      </c>
      <c r="C22" s="25" t="s">
        <v>38</v>
      </c>
      <c r="D22" s="26" t="s">
        <v>19</v>
      </c>
      <c r="E22" s="27">
        <v>14</v>
      </c>
      <c r="F22" s="27">
        <f t="shared" si="0"/>
        <v>14</v>
      </c>
      <c r="G22" s="26">
        <v>1</v>
      </c>
      <c r="H22" s="33">
        <v>20</v>
      </c>
      <c r="I22" s="29">
        <f t="shared" si="1"/>
        <v>20</v>
      </c>
      <c r="J22" s="29"/>
      <c r="K22" s="30">
        <f t="shared" si="2"/>
        <v>6</v>
      </c>
      <c r="L22" s="31">
        <f t="shared" si="3"/>
        <v>2471.5000000001796</v>
      </c>
      <c r="M22" s="32" t="s">
        <v>308</v>
      </c>
    </row>
    <row r="23" spans="1:15" x14ac:dyDescent="0.25">
      <c r="A23" s="36" t="s">
        <v>305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2474.5000000001796</v>
      </c>
      <c r="M23" s="32" t="s">
        <v>309</v>
      </c>
    </row>
    <row r="24" spans="1:15" x14ac:dyDescent="0.25">
      <c r="A24" s="36" t="s">
        <v>310</v>
      </c>
      <c r="B24" s="65" t="s">
        <v>302</v>
      </c>
      <c r="C24" s="25" t="s">
        <v>303</v>
      </c>
      <c r="D24" s="26" t="s">
        <v>13</v>
      </c>
      <c r="E24" s="27">
        <v>9</v>
      </c>
      <c r="F24" s="27">
        <f t="shared" si="0"/>
        <v>180</v>
      </c>
      <c r="G24" s="26">
        <v>20</v>
      </c>
      <c r="H24" s="33">
        <v>10</v>
      </c>
      <c r="I24" s="29">
        <f t="shared" si="1"/>
        <v>200</v>
      </c>
      <c r="J24" s="29"/>
      <c r="K24" s="30">
        <f t="shared" si="2"/>
        <v>20</v>
      </c>
      <c r="L24" s="31">
        <f t="shared" si="3"/>
        <v>2494.5000000001796</v>
      </c>
      <c r="M24" s="32" t="s">
        <v>311</v>
      </c>
    </row>
    <row r="25" spans="1:15" x14ac:dyDescent="0.25">
      <c r="A25" s="36" t="s">
        <v>310</v>
      </c>
      <c r="B25" s="24" t="s">
        <v>65</v>
      </c>
      <c r="C25" s="25" t="s">
        <v>44</v>
      </c>
      <c r="D25" s="26" t="s">
        <v>13</v>
      </c>
      <c r="E25" s="27">
        <v>15.7</v>
      </c>
      <c r="F25" s="27">
        <f t="shared" si="0"/>
        <v>15.7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19.3</v>
      </c>
      <c r="L25" s="31">
        <f t="shared" si="3"/>
        <v>2513.8000000001798</v>
      </c>
      <c r="M25" s="32" t="s">
        <v>312</v>
      </c>
    </row>
    <row r="26" spans="1:15" x14ac:dyDescent="0.25">
      <c r="A26" s="36" t="s">
        <v>313</v>
      </c>
      <c r="B26" s="65" t="s">
        <v>302</v>
      </c>
      <c r="C26" s="25" t="s">
        <v>303</v>
      </c>
      <c r="D26" s="26" t="s">
        <v>13</v>
      </c>
      <c r="E26" s="27">
        <v>9.4736842105200001</v>
      </c>
      <c r="F26" s="27">
        <f t="shared" si="0"/>
        <v>179.99999999988</v>
      </c>
      <c r="G26" s="26">
        <v>19</v>
      </c>
      <c r="H26" s="33">
        <v>10</v>
      </c>
      <c r="I26" s="29">
        <f t="shared" si="1"/>
        <v>190</v>
      </c>
      <c r="J26" s="29"/>
      <c r="K26" s="30">
        <f t="shared" si="2"/>
        <v>10.000000000119996</v>
      </c>
      <c r="L26" s="31">
        <f t="shared" si="3"/>
        <v>2523.8000000002999</v>
      </c>
      <c r="M26" s="32" t="s">
        <v>314</v>
      </c>
    </row>
    <row r="27" spans="1:15" x14ac:dyDescent="0.25">
      <c r="A27" s="36" t="s">
        <v>315</v>
      </c>
      <c r="B27" s="34" t="s">
        <v>40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2526.8000000002999</v>
      </c>
      <c r="M27" s="32" t="s">
        <v>316</v>
      </c>
    </row>
    <row r="28" spans="1:15" x14ac:dyDescent="0.25">
      <c r="A28" s="36" t="s">
        <v>317</v>
      </c>
      <c r="B28" s="26" t="s">
        <v>318</v>
      </c>
      <c r="C28" s="25" t="s">
        <v>38</v>
      </c>
      <c r="D28" s="26" t="s">
        <v>319</v>
      </c>
      <c r="E28" s="27">
        <v>5.6</v>
      </c>
      <c r="F28" s="27">
        <f t="shared" si="0"/>
        <v>5.6</v>
      </c>
      <c r="G28" s="26">
        <v>1</v>
      </c>
      <c r="H28" s="33">
        <v>8</v>
      </c>
      <c r="I28" s="29">
        <f t="shared" si="1"/>
        <v>8</v>
      </c>
      <c r="J28" s="29"/>
      <c r="K28" s="30">
        <f t="shared" si="2"/>
        <v>2.4000000000000004</v>
      </c>
      <c r="L28" s="31">
        <f t="shared" si="3"/>
        <v>2529.2000000003</v>
      </c>
      <c r="M28" s="32" t="s">
        <v>320</v>
      </c>
    </row>
    <row r="29" spans="1:15" x14ac:dyDescent="0.25">
      <c r="A29" s="36" t="s">
        <v>317</v>
      </c>
      <c r="B29" s="34" t="s">
        <v>40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2532.2000000003</v>
      </c>
      <c r="M29" s="32" t="s">
        <v>320</v>
      </c>
    </row>
    <row r="30" spans="1:15" x14ac:dyDescent="0.25">
      <c r="A30" s="36" t="s">
        <v>322</v>
      </c>
      <c r="B30" s="26" t="s">
        <v>73</v>
      </c>
      <c r="C30" s="25" t="s">
        <v>47</v>
      </c>
      <c r="D30" s="26" t="s">
        <v>74</v>
      </c>
      <c r="E30" s="27">
        <v>18</v>
      </c>
      <c r="F30" s="27">
        <f t="shared" si="0"/>
        <v>18</v>
      </c>
      <c r="G30" s="26">
        <v>1</v>
      </c>
      <c r="H30" s="33">
        <v>25</v>
      </c>
      <c r="I30" s="29">
        <f>H30*G30</f>
        <v>25</v>
      </c>
      <c r="J30" s="29"/>
      <c r="K30" s="30">
        <f t="shared" si="2"/>
        <v>7</v>
      </c>
      <c r="L30" s="31">
        <f t="shared" si="3"/>
        <v>2539.2000000003</v>
      </c>
      <c r="M30" s="32" t="s">
        <v>321</v>
      </c>
    </row>
    <row r="31" spans="1:15" x14ac:dyDescent="0.25">
      <c r="A31" s="36" t="s">
        <v>322</v>
      </c>
      <c r="B31" s="26" t="s">
        <v>91</v>
      </c>
      <c r="C31" s="25" t="s">
        <v>38</v>
      </c>
      <c r="D31" s="26" t="s">
        <v>17</v>
      </c>
      <c r="E31" s="27">
        <v>7</v>
      </c>
      <c r="F31" s="27">
        <f t="shared" si="0"/>
        <v>21</v>
      </c>
      <c r="G31" s="26">
        <v>3</v>
      </c>
      <c r="H31" s="33">
        <v>10</v>
      </c>
      <c r="I31" s="29">
        <f t="shared" si="1"/>
        <v>30</v>
      </c>
      <c r="J31" s="29"/>
      <c r="K31" s="30">
        <f t="shared" si="2"/>
        <v>9</v>
      </c>
      <c r="L31" s="31">
        <f t="shared" si="3"/>
        <v>2548.2000000003</v>
      </c>
      <c r="M31" s="32" t="s">
        <v>323</v>
      </c>
    </row>
    <row r="32" spans="1:15" x14ac:dyDescent="0.25">
      <c r="A32" s="36" t="s">
        <v>322</v>
      </c>
      <c r="B32" s="34" t="s">
        <v>324</v>
      </c>
      <c r="C32" s="25" t="s">
        <v>38</v>
      </c>
      <c r="D32" s="26" t="s">
        <v>17</v>
      </c>
      <c r="E32" s="27">
        <v>11.2</v>
      </c>
      <c r="F32" s="27">
        <f t="shared" si="0"/>
        <v>22.4</v>
      </c>
      <c r="G32" s="26">
        <v>2</v>
      </c>
      <c r="H32" s="33">
        <v>16</v>
      </c>
      <c r="I32" s="29">
        <f t="shared" si="1"/>
        <v>32</v>
      </c>
      <c r="J32" s="29"/>
      <c r="K32" s="30">
        <f t="shared" si="2"/>
        <v>9.6000000000000014</v>
      </c>
      <c r="L32" s="31">
        <f t="shared" si="3"/>
        <v>2557.8000000002999</v>
      </c>
      <c r="M32" s="32" t="s">
        <v>323</v>
      </c>
    </row>
    <row r="33" spans="1:13" x14ac:dyDescent="0.25">
      <c r="A33" s="36" t="s">
        <v>336</v>
      </c>
      <c r="B33" s="26" t="s">
        <v>70</v>
      </c>
      <c r="C33" s="25" t="s">
        <v>71</v>
      </c>
      <c r="D33" s="26" t="s">
        <v>19</v>
      </c>
      <c r="E33" s="27">
        <v>14</v>
      </c>
      <c r="F33" s="27">
        <f t="shared" si="0"/>
        <v>14</v>
      </c>
      <c r="G33" s="26">
        <v>1</v>
      </c>
      <c r="H33" s="33">
        <v>20</v>
      </c>
      <c r="I33" s="29">
        <f t="shared" si="1"/>
        <v>20</v>
      </c>
      <c r="J33" s="29"/>
      <c r="K33" s="30">
        <f t="shared" si="2"/>
        <v>6</v>
      </c>
      <c r="L33" s="31">
        <f t="shared" si="3"/>
        <v>2563.8000000002999</v>
      </c>
      <c r="M33" s="32" t="s">
        <v>325</v>
      </c>
    </row>
    <row r="34" spans="1:13" x14ac:dyDescent="0.25">
      <c r="A34" s="36" t="s">
        <v>328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78.5</v>
      </c>
      <c r="G34" s="26">
        <v>5</v>
      </c>
      <c r="H34" s="33">
        <v>35</v>
      </c>
      <c r="I34" s="29">
        <f t="shared" si="1"/>
        <v>175</v>
      </c>
      <c r="J34" s="29"/>
      <c r="K34" s="30">
        <f t="shared" si="2"/>
        <v>96.5</v>
      </c>
      <c r="L34" s="31">
        <f t="shared" si="3"/>
        <v>2660.3000000002999</v>
      </c>
      <c r="M34" s="32" t="s">
        <v>326</v>
      </c>
    </row>
    <row r="35" spans="1:13" x14ac:dyDescent="0.25">
      <c r="A35" s="36" t="s">
        <v>329</v>
      </c>
      <c r="B35" s="26" t="s">
        <v>103</v>
      </c>
      <c r="C35" s="25" t="s">
        <v>16</v>
      </c>
      <c r="D35" s="26" t="s">
        <v>13</v>
      </c>
      <c r="E35" s="27">
        <v>4.7</v>
      </c>
      <c r="F35" s="27">
        <f t="shared" si="0"/>
        <v>4.7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15.3</v>
      </c>
      <c r="L35" s="31">
        <f t="shared" si="3"/>
        <v>2675.6000000003</v>
      </c>
      <c r="M35" s="32" t="s">
        <v>327</v>
      </c>
    </row>
    <row r="36" spans="1:13" x14ac:dyDescent="0.25">
      <c r="A36" s="36" t="s">
        <v>329</v>
      </c>
      <c r="B36" s="34" t="s">
        <v>82</v>
      </c>
      <c r="C36" s="25" t="s">
        <v>44</v>
      </c>
      <c r="D36" s="26" t="s">
        <v>13</v>
      </c>
      <c r="E36" s="27">
        <v>3.9</v>
      </c>
      <c r="F36" s="27">
        <f t="shared" si="0"/>
        <v>3.9</v>
      </c>
      <c r="G36" s="26">
        <v>1</v>
      </c>
      <c r="H36" s="33">
        <v>10</v>
      </c>
      <c r="I36" s="29">
        <f t="shared" si="1"/>
        <v>10</v>
      </c>
      <c r="J36" s="29"/>
      <c r="K36" s="30">
        <f t="shared" si="2"/>
        <v>6.1</v>
      </c>
      <c r="L36" s="31">
        <f t="shared" si="3"/>
        <v>2681.7000000003</v>
      </c>
      <c r="M36" s="32" t="s">
        <v>330</v>
      </c>
    </row>
    <row r="37" spans="1:13" x14ac:dyDescent="0.25">
      <c r="A37" s="36" t="s">
        <v>329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2701.0000000003001</v>
      </c>
      <c r="M37" s="32" t="s">
        <v>331</v>
      </c>
    </row>
    <row r="38" spans="1:13" x14ac:dyDescent="0.25">
      <c r="A38" s="36" t="s">
        <v>332</v>
      </c>
      <c r="B38" s="34" t="s">
        <v>37</v>
      </c>
      <c r="C38" s="25" t="s">
        <v>38</v>
      </c>
      <c r="D38" s="26" t="s">
        <v>17</v>
      </c>
      <c r="E38" s="27">
        <v>11.2</v>
      </c>
      <c r="F38" s="27">
        <f t="shared" si="0"/>
        <v>11.2</v>
      </c>
      <c r="G38" s="26">
        <v>1</v>
      </c>
      <c r="H38" s="33">
        <v>16</v>
      </c>
      <c r="I38" s="29">
        <f>H38*G38</f>
        <v>16</v>
      </c>
      <c r="J38" s="29"/>
      <c r="K38" s="30">
        <f t="shared" si="2"/>
        <v>4.8000000000000007</v>
      </c>
      <c r="L38" s="31">
        <f t="shared" si="3"/>
        <v>2705.8000000003003</v>
      </c>
      <c r="M38" s="32" t="s">
        <v>333</v>
      </c>
    </row>
    <row r="39" spans="1:13" x14ac:dyDescent="0.25">
      <c r="A39" s="36" t="s">
        <v>334</v>
      </c>
      <c r="B39" s="26" t="s">
        <v>46</v>
      </c>
      <c r="C39" s="25" t="s">
        <v>47</v>
      </c>
      <c r="D39" s="26" t="s">
        <v>14</v>
      </c>
      <c r="E39" s="27">
        <v>35.799999999999997</v>
      </c>
      <c r="F39" s="27">
        <f t="shared" si="0"/>
        <v>35.799999999999997</v>
      </c>
      <c r="G39" s="26">
        <v>1</v>
      </c>
      <c r="H39" s="33">
        <v>39.9</v>
      </c>
      <c r="I39" s="29">
        <f t="shared" si="1"/>
        <v>39.9</v>
      </c>
      <c r="J39" s="29"/>
      <c r="K39" s="30">
        <f t="shared" si="2"/>
        <v>4.1000000000000014</v>
      </c>
      <c r="L39" s="31">
        <f t="shared" si="3"/>
        <v>2709.9000000003002</v>
      </c>
      <c r="M39" s="32" t="s">
        <v>335</v>
      </c>
    </row>
    <row r="40" spans="1:13" s="47" customFormat="1" ht="18.75" customHeight="1" x14ac:dyDescent="0.25">
      <c r="A40" s="37"/>
      <c r="B40" s="38" t="s">
        <v>18</v>
      </c>
      <c r="C40" s="39"/>
      <c r="D40" s="40"/>
      <c r="E40" s="41"/>
      <c r="F40" s="42">
        <f>SUBTOTAL(9,F4:F39)</f>
        <v>6361.7999999996991</v>
      </c>
      <c r="G40" s="43">
        <f>SUBTOTAL(9,G4:G39)</f>
        <v>1609</v>
      </c>
      <c r="H40" s="44"/>
      <c r="I40" s="42">
        <f>SUBTOTAL(9,I4:I39)</f>
        <v>9071.6999999999989</v>
      </c>
      <c r="J40" s="45">
        <f>SUBTOTAL(9,J4:J39)</f>
        <v>0</v>
      </c>
      <c r="K40" s="45">
        <f>SUBTOTAL(9,K4:K39)</f>
        <v>2709.9000000003002</v>
      </c>
      <c r="L40" s="46"/>
    </row>
    <row r="41" spans="1:13" x14ac:dyDescent="0.25">
      <c r="A41" s="2"/>
      <c r="B41" s="2"/>
      <c r="D41" s="48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2"/>
      <c r="D42" s="48"/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A43" s="2"/>
      <c r="B43" s="49" t="s">
        <v>19</v>
      </c>
      <c r="C43" s="50"/>
      <c r="D43" s="51"/>
      <c r="E43" s="4"/>
      <c r="F43" s="4"/>
      <c r="G43" s="5"/>
      <c r="H43" s="6"/>
      <c r="I43" s="12"/>
      <c r="J43" s="13"/>
      <c r="K43" s="9"/>
      <c r="L43" s="10"/>
    </row>
    <row r="44" spans="1:13" x14ac:dyDescent="0.25">
      <c r="A44" s="2"/>
      <c r="B44" s="52" t="s">
        <v>20</v>
      </c>
      <c r="C44" s="53" t="s">
        <v>21</v>
      </c>
      <c r="D44" s="54" t="s">
        <v>22</v>
      </c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B45" s="55" t="s">
        <v>284</v>
      </c>
      <c r="C45" s="56">
        <v>14</v>
      </c>
      <c r="D45" s="57">
        <v>20</v>
      </c>
    </row>
    <row r="46" spans="1:13" ht="15.75" customHeight="1" x14ac:dyDescent="0.25">
      <c r="B46" s="55" t="s">
        <v>127</v>
      </c>
      <c r="C46" s="56">
        <v>14</v>
      </c>
      <c r="D46" s="57">
        <v>20</v>
      </c>
    </row>
    <row r="47" spans="1:13" ht="15.75" customHeight="1" x14ac:dyDescent="0.25">
      <c r="B47" s="59" t="s">
        <v>18</v>
      </c>
      <c r="C47" s="60">
        <f>SUM(C45:C46)</f>
        <v>28</v>
      </c>
      <c r="D47" s="61">
        <f>SUM(D45:D46)</f>
        <v>40</v>
      </c>
    </row>
    <row r="48" spans="1:13" s="62" customFormat="1" ht="18" customHeight="1" x14ac:dyDescent="0.25">
      <c r="B48" s="11"/>
      <c r="C48" s="63"/>
      <c r="D48" s="11"/>
      <c r="E48" s="64"/>
      <c r="F48" s="64"/>
      <c r="G48" s="64"/>
      <c r="H48" s="64"/>
      <c r="I48" s="64"/>
    </row>
    <row r="49" spans="2:4" x14ac:dyDescent="0.25">
      <c r="B49" s="49" t="s">
        <v>13</v>
      </c>
      <c r="C49" s="50"/>
      <c r="D49" s="51"/>
    </row>
    <row r="50" spans="2:4" x14ac:dyDescent="0.25">
      <c r="B50" s="52" t="s">
        <v>20</v>
      </c>
      <c r="C50" s="53" t="s">
        <v>21</v>
      </c>
      <c r="D50" s="54" t="s">
        <v>22</v>
      </c>
    </row>
    <row r="51" spans="2:4" x14ac:dyDescent="0.25">
      <c r="B51" s="55" t="s">
        <v>337</v>
      </c>
      <c r="C51" s="56">
        <v>4.7</v>
      </c>
      <c r="D51" s="57">
        <v>20</v>
      </c>
    </row>
    <row r="52" spans="2:4" x14ac:dyDescent="0.25">
      <c r="B52" s="55" t="s">
        <v>340</v>
      </c>
      <c r="C52" s="56">
        <v>3</v>
      </c>
      <c r="D52" s="57">
        <v>10</v>
      </c>
    </row>
    <row r="53" spans="2:4" x14ac:dyDescent="0.25">
      <c r="B53" s="55" t="s">
        <v>339</v>
      </c>
      <c r="C53" s="56">
        <v>5264</v>
      </c>
      <c r="D53" s="57">
        <v>7520</v>
      </c>
    </row>
    <row r="54" spans="2:4" x14ac:dyDescent="0.25">
      <c r="B54" s="55" t="s">
        <v>221</v>
      </c>
      <c r="C54" s="56">
        <v>188.4</v>
      </c>
      <c r="D54" s="57">
        <v>420</v>
      </c>
    </row>
    <row r="55" spans="2:4" x14ac:dyDescent="0.25">
      <c r="B55" s="55" t="s">
        <v>282</v>
      </c>
      <c r="C55" s="56">
        <v>23.4</v>
      </c>
      <c r="D55" s="57">
        <v>60</v>
      </c>
    </row>
    <row r="56" spans="2:4" x14ac:dyDescent="0.25">
      <c r="B56" s="55" t="s">
        <v>341</v>
      </c>
      <c r="C56" s="56">
        <v>540</v>
      </c>
      <c r="D56" s="57">
        <v>610</v>
      </c>
    </row>
    <row r="57" spans="2:4" x14ac:dyDescent="0.25">
      <c r="B57" s="59" t="s">
        <v>18</v>
      </c>
      <c r="C57" s="60">
        <f>SUM(C51:C56)</f>
        <v>6023.4999999999991</v>
      </c>
      <c r="D57" s="61">
        <f>SUM(D51:D56)</f>
        <v>8640</v>
      </c>
    </row>
    <row r="58" spans="2:4" x14ac:dyDescent="0.25">
      <c r="C58" s="63"/>
    </row>
    <row r="59" spans="2:4" x14ac:dyDescent="0.25">
      <c r="B59" s="49" t="s">
        <v>17</v>
      </c>
      <c r="C59" s="50"/>
      <c r="D59" s="51"/>
    </row>
    <row r="60" spans="2:4" x14ac:dyDescent="0.25">
      <c r="B60" s="52" t="s">
        <v>20</v>
      </c>
      <c r="C60" s="53" t="s">
        <v>21</v>
      </c>
      <c r="D60" s="54" t="s">
        <v>22</v>
      </c>
    </row>
    <row r="61" spans="2:4" x14ac:dyDescent="0.25">
      <c r="B61" s="55" t="s">
        <v>342</v>
      </c>
      <c r="C61" s="56">
        <v>79.8</v>
      </c>
      <c r="D61" s="57">
        <v>114</v>
      </c>
    </row>
    <row r="62" spans="2:4" x14ac:dyDescent="0.25">
      <c r="B62" s="59" t="s">
        <v>18</v>
      </c>
      <c r="C62" s="60">
        <f>SUM(C61:C61)</f>
        <v>79.8</v>
      </c>
      <c r="D62" s="61">
        <f>SUBTOTAL(9,D61:D61)</f>
        <v>114</v>
      </c>
    </row>
    <row r="64" spans="2:4" x14ac:dyDescent="0.25">
      <c r="B64" s="49" t="s">
        <v>146</v>
      </c>
      <c r="C64" s="50"/>
      <c r="D64" s="51"/>
    </row>
    <row r="65" spans="2:4" x14ac:dyDescent="0.25">
      <c r="B65" s="52" t="s">
        <v>20</v>
      </c>
      <c r="C65" s="53" t="s">
        <v>21</v>
      </c>
      <c r="D65" s="54" t="s">
        <v>22</v>
      </c>
    </row>
    <row r="66" spans="2:4" x14ac:dyDescent="0.25">
      <c r="B66" s="55" t="s">
        <v>284</v>
      </c>
      <c r="C66" s="56">
        <v>3.5</v>
      </c>
      <c r="D66" s="57">
        <v>5</v>
      </c>
    </row>
    <row r="67" spans="2:4" x14ac:dyDescent="0.25">
      <c r="B67" s="59" t="s">
        <v>18</v>
      </c>
      <c r="C67" s="60">
        <f>SUM(C66:C66)</f>
        <v>3.5</v>
      </c>
      <c r="D67" s="61">
        <f>SUM(D66:D66)</f>
        <v>5</v>
      </c>
    </row>
    <row r="69" spans="2:4" x14ac:dyDescent="0.25">
      <c r="B69" s="49" t="s">
        <v>29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343</v>
      </c>
      <c r="C71" s="53">
        <v>24</v>
      </c>
      <c r="D71" s="57">
        <v>30</v>
      </c>
    </row>
    <row r="72" spans="2:4" x14ac:dyDescent="0.25">
      <c r="B72" s="55" t="s">
        <v>139</v>
      </c>
      <c r="C72" s="56">
        <v>72</v>
      </c>
      <c r="D72" s="57">
        <v>90</v>
      </c>
    </row>
    <row r="73" spans="2:4" x14ac:dyDescent="0.25">
      <c r="B73" s="59" t="s">
        <v>18</v>
      </c>
      <c r="C73" s="60">
        <f>SUM(C71:C72)</f>
        <v>96</v>
      </c>
      <c r="D73" s="61">
        <f>SUM(D71:D72)</f>
        <v>120</v>
      </c>
    </row>
    <row r="75" spans="2:4" x14ac:dyDescent="0.25">
      <c r="B75" s="49" t="s">
        <v>14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30</v>
      </c>
      <c r="C77" s="56">
        <v>107.4</v>
      </c>
      <c r="D77" s="57">
        <v>119.7</v>
      </c>
    </row>
    <row r="78" spans="2:4" x14ac:dyDescent="0.25">
      <c r="B78" s="59" t="s">
        <v>18</v>
      </c>
      <c r="C78" s="60">
        <f>SUBTOTAL(9,C77)</f>
        <v>107.4</v>
      </c>
      <c r="D78" s="61">
        <f>SUBTOTAL(9,D77)</f>
        <v>119.7</v>
      </c>
    </row>
    <row r="80" spans="2:4" x14ac:dyDescent="0.25">
      <c r="B80" s="49" t="s">
        <v>74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25</v>
      </c>
      <c r="C82" s="56">
        <v>18</v>
      </c>
      <c r="D82" s="57">
        <v>25</v>
      </c>
    </row>
    <row r="83" spans="2:4" x14ac:dyDescent="0.25">
      <c r="B83" s="59" t="s">
        <v>18</v>
      </c>
      <c r="C83" s="60">
        <f>SUM(C82:C82)</f>
        <v>18</v>
      </c>
      <c r="D83" s="61">
        <f>SUM(D82:D82)</f>
        <v>25</v>
      </c>
    </row>
    <row r="85" spans="2:4" x14ac:dyDescent="0.25">
      <c r="B85" s="49" t="s">
        <v>344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345</v>
      </c>
      <c r="C87" s="56">
        <v>5.6</v>
      </c>
      <c r="D87" s="57">
        <v>8</v>
      </c>
    </row>
    <row r="88" spans="2:4" x14ac:dyDescent="0.25">
      <c r="B88" s="59" t="s">
        <v>18</v>
      </c>
      <c r="C88" s="60">
        <f>SUM(C87:C87)</f>
        <v>5.6</v>
      </c>
      <c r="D88" s="61">
        <f>SUM(D87:D87)</f>
        <v>8</v>
      </c>
    </row>
  </sheetData>
  <autoFilter ref="A3:L3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1"/>
  <sheetViews>
    <sheetView tabSelected="1" view="pageBreakPreview" zoomScale="60" zoomScaleNormal="100" workbookViewId="0">
      <selection activeCell="D2" sqref="D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374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42492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346</v>
      </c>
    </row>
    <row r="5" spans="1:13" x14ac:dyDescent="0.25">
      <c r="A5" s="23">
        <v>42493</v>
      </c>
      <c r="B5" s="34" t="s">
        <v>151</v>
      </c>
      <c r="C5" s="25" t="s">
        <v>47</v>
      </c>
      <c r="D5" s="26" t="s">
        <v>41</v>
      </c>
      <c r="E5" s="27">
        <v>24</v>
      </c>
      <c r="F5" s="27">
        <f>E5*G5</f>
        <v>24</v>
      </c>
      <c r="G5" s="26">
        <v>1</v>
      </c>
      <c r="H5" s="33">
        <v>30</v>
      </c>
      <c r="I5" s="29">
        <f>H5*G5</f>
        <v>30</v>
      </c>
      <c r="J5" s="29"/>
      <c r="K5" s="30">
        <f>I5-F5</f>
        <v>6</v>
      </c>
      <c r="L5" s="31">
        <f>L4+K5</f>
        <v>25.3</v>
      </c>
      <c r="M5" s="32" t="s">
        <v>347</v>
      </c>
    </row>
    <row r="6" spans="1:13" x14ac:dyDescent="0.25">
      <c r="A6" s="23">
        <v>42493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ref="F6:F28" si="0">E6*G6</f>
        <v>31.4</v>
      </c>
      <c r="G6" s="26">
        <v>2</v>
      </c>
      <c r="H6" s="33">
        <v>35</v>
      </c>
      <c r="I6" s="29">
        <f t="shared" ref="I6:I28" si="1">H6*G6</f>
        <v>70</v>
      </c>
      <c r="J6" s="29"/>
      <c r="K6" s="30">
        <f>I6-F6</f>
        <v>38.6</v>
      </c>
      <c r="L6" s="31">
        <f t="shared" ref="L6:L28" si="2">L5+K6</f>
        <v>63.900000000000006</v>
      </c>
      <c r="M6" s="32" t="s">
        <v>348</v>
      </c>
    </row>
    <row r="7" spans="1:13" ht="16.5" customHeight="1" x14ac:dyDescent="0.25">
      <c r="A7" s="23">
        <v>42493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>I7-F7</f>
        <v>19.3</v>
      </c>
      <c r="L7" s="31">
        <f t="shared" si="2"/>
        <v>83.2</v>
      </c>
      <c r="M7" s="32" t="s">
        <v>349</v>
      </c>
    </row>
    <row r="8" spans="1:13" x14ac:dyDescent="0.25">
      <c r="A8" s="23">
        <v>42496</v>
      </c>
      <c r="B8" s="34" t="s">
        <v>55</v>
      </c>
      <c r="C8" s="25" t="s">
        <v>56</v>
      </c>
      <c r="D8" s="26" t="s">
        <v>13</v>
      </c>
      <c r="E8" s="27">
        <v>3.4</v>
      </c>
      <c r="F8" s="27">
        <f t="shared" si="0"/>
        <v>3.4</v>
      </c>
      <c r="G8" s="26">
        <v>1</v>
      </c>
      <c r="H8" s="33">
        <v>15</v>
      </c>
      <c r="I8" s="29">
        <f t="shared" si="1"/>
        <v>15</v>
      </c>
      <c r="J8" s="29"/>
      <c r="K8" s="30">
        <f t="shared" ref="K8:K28" si="3">I8-F8</f>
        <v>11.6</v>
      </c>
      <c r="L8" s="31">
        <f t="shared" si="2"/>
        <v>94.8</v>
      </c>
      <c r="M8" s="32" t="s">
        <v>350</v>
      </c>
    </row>
    <row r="9" spans="1:13" x14ac:dyDescent="0.25">
      <c r="A9" s="23">
        <v>42501</v>
      </c>
      <c r="B9" s="34" t="s">
        <v>101</v>
      </c>
      <c r="C9" s="25" t="s">
        <v>34</v>
      </c>
      <c r="D9" s="26" t="s">
        <v>13</v>
      </c>
      <c r="E9" s="27">
        <v>1.1499999999999999</v>
      </c>
      <c r="F9" s="27">
        <f t="shared" si="0"/>
        <v>1.1499999999999999</v>
      </c>
      <c r="G9" s="26">
        <v>1</v>
      </c>
      <c r="H9" s="33">
        <v>5</v>
      </c>
      <c r="I9" s="29">
        <f t="shared" si="1"/>
        <v>5</v>
      </c>
      <c r="J9" s="29"/>
      <c r="K9" s="30">
        <f t="shared" si="3"/>
        <v>3.85</v>
      </c>
      <c r="L9" s="31">
        <f t="shared" si="2"/>
        <v>98.649999999999991</v>
      </c>
      <c r="M9" s="32" t="s">
        <v>351</v>
      </c>
    </row>
    <row r="10" spans="1:13" x14ac:dyDescent="0.25">
      <c r="A10" s="23">
        <v>42501</v>
      </c>
      <c r="B10" s="26" t="s">
        <v>67</v>
      </c>
      <c r="C10" s="25" t="s">
        <v>47</v>
      </c>
      <c r="D10" s="26" t="s">
        <v>19</v>
      </c>
      <c r="E10" s="27">
        <v>17.5</v>
      </c>
      <c r="F10" s="27">
        <f t="shared" si="0"/>
        <v>17.5</v>
      </c>
      <c r="G10" s="26">
        <v>1</v>
      </c>
      <c r="H10" s="33">
        <v>25</v>
      </c>
      <c r="I10" s="29">
        <f t="shared" si="1"/>
        <v>25</v>
      </c>
      <c r="J10" s="29"/>
      <c r="K10" s="30">
        <f t="shared" si="3"/>
        <v>7.5</v>
      </c>
      <c r="L10" s="31">
        <f t="shared" si="2"/>
        <v>106.14999999999999</v>
      </c>
      <c r="M10" s="32" t="s">
        <v>352</v>
      </c>
    </row>
    <row r="11" spans="1:13" x14ac:dyDescent="0.25">
      <c r="A11" s="23">
        <v>42501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0"/>
        <v>24</v>
      </c>
      <c r="G11" s="26">
        <v>1</v>
      </c>
      <c r="H11" s="33">
        <v>30</v>
      </c>
      <c r="I11" s="29">
        <f t="shared" si="1"/>
        <v>30</v>
      </c>
      <c r="J11" s="29"/>
      <c r="K11" s="30">
        <f t="shared" si="3"/>
        <v>6</v>
      </c>
      <c r="L11" s="31">
        <f t="shared" si="2"/>
        <v>112.14999999999999</v>
      </c>
      <c r="M11" s="32" t="s">
        <v>352</v>
      </c>
    </row>
    <row r="12" spans="1:13" x14ac:dyDescent="0.25">
      <c r="A12" s="23">
        <v>42503</v>
      </c>
      <c r="B12" s="26" t="s">
        <v>353</v>
      </c>
      <c r="C12" s="25" t="s">
        <v>38</v>
      </c>
      <c r="D12" s="26" t="s">
        <v>146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3"/>
        <v>6</v>
      </c>
      <c r="L12" s="31">
        <f t="shared" si="2"/>
        <v>118.14999999999999</v>
      </c>
      <c r="M12" s="32" t="s">
        <v>354</v>
      </c>
    </row>
    <row r="13" spans="1:13" x14ac:dyDescent="0.25">
      <c r="A13" s="23">
        <v>42503</v>
      </c>
      <c r="B13" s="34" t="s">
        <v>185</v>
      </c>
      <c r="C13" s="25" t="s">
        <v>38</v>
      </c>
      <c r="D13" s="26" t="s">
        <v>19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3"/>
        <v>6</v>
      </c>
      <c r="L13" s="31">
        <f t="shared" si="2"/>
        <v>124.14999999999999</v>
      </c>
      <c r="M13" s="32" t="s">
        <v>354</v>
      </c>
    </row>
    <row r="14" spans="1:13" x14ac:dyDescent="0.25">
      <c r="A14" s="23">
        <v>42504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15.7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3"/>
        <v>19.3</v>
      </c>
      <c r="L14" s="31">
        <f t="shared" si="2"/>
        <v>143.44999999999999</v>
      </c>
      <c r="M14" s="32" t="s">
        <v>355</v>
      </c>
    </row>
    <row r="15" spans="1:13" x14ac:dyDescent="0.25">
      <c r="A15" s="23">
        <v>42504</v>
      </c>
      <c r="B15" s="26" t="s">
        <v>35</v>
      </c>
      <c r="C15" s="25" t="s">
        <v>36</v>
      </c>
      <c r="D15" s="26" t="s">
        <v>13</v>
      </c>
      <c r="E15" s="27">
        <v>4.5599999999999996</v>
      </c>
      <c r="F15" s="27">
        <f t="shared" si="0"/>
        <v>4.5599999999999996</v>
      </c>
      <c r="G15" s="26">
        <v>1</v>
      </c>
      <c r="H15" s="33">
        <v>12</v>
      </c>
      <c r="I15" s="29">
        <f t="shared" si="1"/>
        <v>12</v>
      </c>
      <c r="J15" s="29"/>
      <c r="K15" s="30">
        <f t="shared" si="3"/>
        <v>7.44</v>
      </c>
      <c r="L15" s="31">
        <f t="shared" si="2"/>
        <v>150.88999999999999</v>
      </c>
      <c r="M15" s="32" t="s">
        <v>356</v>
      </c>
    </row>
    <row r="16" spans="1:13" x14ac:dyDescent="0.25">
      <c r="A16" s="23">
        <v>42504</v>
      </c>
      <c r="B16" s="34" t="s">
        <v>264</v>
      </c>
      <c r="C16" s="25" t="s">
        <v>47</v>
      </c>
      <c r="D16" s="26" t="s">
        <v>41</v>
      </c>
      <c r="E16" s="27">
        <v>24</v>
      </c>
      <c r="F16" s="27">
        <f t="shared" si="0"/>
        <v>48</v>
      </c>
      <c r="G16" s="26">
        <v>2</v>
      </c>
      <c r="H16" s="33">
        <v>30</v>
      </c>
      <c r="I16" s="29">
        <f t="shared" si="1"/>
        <v>60</v>
      </c>
      <c r="J16" s="29"/>
      <c r="K16" s="30">
        <f t="shared" si="3"/>
        <v>12</v>
      </c>
      <c r="L16" s="31">
        <f t="shared" si="2"/>
        <v>162.88999999999999</v>
      </c>
      <c r="M16" s="32" t="s">
        <v>356</v>
      </c>
    </row>
    <row r="17" spans="1:15" x14ac:dyDescent="0.25">
      <c r="A17" s="23">
        <v>42508</v>
      </c>
      <c r="B17" s="26" t="s">
        <v>253</v>
      </c>
      <c r="C17" s="25" t="s">
        <v>38</v>
      </c>
      <c r="D17" s="26" t="s">
        <v>146</v>
      </c>
      <c r="E17" s="27">
        <v>3.5</v>
      </c>
      <c r="F17" s="27">
        <f t="shared" si="0"/>
        <v>3.5</v>
      </c>
      <c r="G17" s="26">
        <v>1</v>
      </c>
      <c r="H17" s="33">
        <v>5</v>
      </c>
      <c r="I17" s="29">
        <f t="shared" si="1"/>
        <v>5</v>
      </c>
      <c r="J17" s="29"/>
      <c r="K17" s="30">
        <f t="shared" si="3"/>
        <v>1.5</v>
      </c>
      <c r="L17" s="31">
        <f t="shared" si="2"/>
        <v>164.39</v>
      </c>
      <c r="M17" s="32" t="s">
        <v>357</v>
      </c>
      <c r="N17" s="68"/>
      <c r="O17" s="35"/>
    </row>
    <row r="18" spans="1:15" x14ac:dyDescent="0.25">
      <c r="A18" s="23">
        <v>42511</v>
      </c>
      <c r="B18" s="34" t="s">
        <v>237</v>
      </c>
      <c r="C18" s="25" t="s">
        <v>44</v>
      </c>
      <c r="D18" s="26" t="s">
        <v>13</v>
      </c>
      <c r="E18" s="27">
        <v>3.9</v>
      </c>
      <c r="F18" s="27">
        <f t="shared" si="0"/>
        <v>3.9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3"/>
        <v>6.1</v>
      </c>
      <c r="L18" s="31">
        <f t="shared" si="2"/>
        <v>170.48999999999998</v>
      </c>
      <c r="M18" s="32" t="s">
        <v>358</v>
      </c>
    </row>
    <row r="19" spans="1:15" x14ac:dyDescent="0.25">
      <c r="A19" s="23">
        <v>42511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3"/>
        <v>6.1</v>
      </c>
      <c r="L19" s="31">
        <f t="shared" si="2"/>
        <v>176.58999999999997</v>
      </c>
      <c r="M19" s="32" t="s">
        <v>358</v>
      </c>
    </row>
    <row r="20" spans="1:15" x14ac:dyDescent="0.25">
      <c r="A20" s="23">
        <v>42512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3"/>
        <v>7.44</v>
      </c>
      <c r="L20" s="31">
        <f t="shared" si="2"/>
        <v>184.02999999999997</v>
      </c>
      <c r="M20" s="32" t="s">
        <v>359</v>
      </c>
    </row>
    <row r="21" spans="1:15" x14ac:dyDescent="0.25">
      <c r="A21" s="23">
        <v>42513</v>
      </c>
      <c r="B21" s="26" t="s">
        <v>62</v>
      </c>
      <c r="C21" s="25" t="s">
        <v>63</v>
      </c>
      <c r="D21" s="26" t="s">
        <v>13</v>
      </c>
      <c r="E21" s="27">
        <v>3</v>
      </c>
      <c r="F21" s="27">
        <f t="shared" si="0"/>
        <v>3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3"/>
        <v>7</v>
      </c>
      <c r="L21" s="31">
        <f t="shared" si="2"/>
        <v>191.02999999999997</v>
      </c>
      <c r="M21" s="32" t="s">
        <v>360</v>
      </c>
    </row>
    <row r="22" spans="1:15" x14ac:dyDescent="0.25">
      <c r="A22" s="23">
        <v>42513</v>
      </c>
      <c r="B22" s="34" t="s">
        <v>264</v>
      </c>
      <c r="C22" s="25" t="s">
        <v>47</v>
      </c>
      <c r="D22" s="26" t="s">
        <v>41</v>
      </c>
      <c r="E22" s="27">
        <v>24</v>
      </c>
      <c r="F22" s="27">
        <f t="shared" si="0"/>
        <v>24</v>
      </c>
      <c r="G22" s="26">
        <v>1</v>
      </c>
      <c r="H22" s="33">
        <v>30</v>
      </c>
      <c r="I22" s="29">
        <f t="shared" si="1"/>
        <v>30</v>
      </c>
      <c r="J22" s="29"/>
      <c r="K22" s="30">
        <f t="shared" si="3"/>
        <v>6</v>
      </c>
      <c r="L22" s="31">
        <f t="shared" si="2"/>
        <v>197.02999999999997</v>
      </c>
      <c r="M22" s="32" t="s">
        <v>361</v>
      </c>
    </row>
    <row r="23" spans="1:15" x14ac:dyDescent="0.25">
      <c r="A23" s="36" t="s">
        <v>362</v>
      </c>
      <c r="B23" s="34" t="s">
        <v>324</v>
      </c>
      <c r="C23" s="25" t="s">
        <v>38</v>
      </c>
      <c r="D23" s="26" t="s">
        <v>17</v>
      </c>
      <c r="E23" s="27">
        <v>11.2</v>
      </c>
      <c r="F23" s="27">
        <f t="shared" si="0"/>
        <v>11.2</v>
      </c>
      <c r="G23" s="26">
        <v>1</v>
      </c>
      <c r="H23" s="33">
        <v>16</v>
      </c>
      <c r="I23" s="29">
        <f t="shared" si="1"/>
        <v>16</v>
      </c>
      <c r="J23" s="29"/>
      <c r="K23" s="30">
        <f t="shared" si="3"/>
        <v>4.8000000000000007</v>
      </c>
      <c r="L23" s="31">
        <f t="shared" si="2"/>
        <v>201.82999999999998</v>
      </c>
      <c r="M23" s="32" t="s">
        <v>363</v>
      </c>
    </row>
    <row r="24" spans="1:15" x14ac:dyDescent="0.25">
      <c r="A24" s="36" t="s">
        <v>362</v>
      </c>
      <c r="B24" s="26" t="s">
        <v>85</v>
      </c>
      <c r="C24" s="25" t="s">
        <v>38</v>
      </c>
      <c r="D24" s="26" t="s">
        <v>17</v>
      </c>
      <c r="E24" s="27">
        <v>11.2</v>
      </c>
      <c r="F24" s="27">
        <f t="shared" si="0"/>
        <v>11.2</v>
      </c>
      <c r="G24" s="26">
        <v>1</v>
      </c>
      <c r="H24" s="33">
        <v>16</v>
      </c>
      <c r="I24" s="29">
        <f t="shared" si="1"/>
        <v>16</v>
      </c>
      <c r="J24" s="29"/>
      <c r="K24" s="30">
        <f t="shared" si="3"/>
        <v>4.8000000000000007</v>
      </c>
      <c r="L24" s="31">
        <f t="shared" si="2"/>
        <v>206.63</v>
      </c>
      <c r="M24" s="32" t="s">
        <v>363</v>
      </c>
    </row>
    <row r="25" spans="1:15" x14ac:dyDescent="0.25">
      <c r="A25" s="36" t="s">
        <v>365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0"/>
        <v>48</v>
      </c>
      <c r="G25" s="26">
        <v>1</v>
      </c>
      <c r="H25" s="33">
        <v>60</v>
      </c>
      <c r="I25" s="29">
        <f t="shared" si="1"/>
        <v>60</v>
      </c>
      <c r="J25" s="29"/>
      <c r="K25" s="30">
        <f t="shared" si="3"/>
        <v>12</v>
      </c>
      <c r="L25" s="31">
        <f t="shared" si="2"/>
        <v>218.63</v>
      </c>
      <c r="M25" s="32" t="s">
        <v>364</v>
      </c>
    </row>
    <row r="26" spans="1:15" x14ac:dyDescent="0.25">
      <c r="A26" s="36" t="s">
        <v>365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0"/>
        <v>1.1499999999999999</v>
      </c>
      <c r="G26" s="26">
        <v>1</v>
      </c>
      <c r="H26" s="33">
        <v>5</v>
      </c>
      <c r="I26" s="29">
        <f t="shared" si="1"/>
        <v>5</v>
      </c>
      <c r="J26" s="29"/>
      <c r="K26" s="30">
        <f t="shared" si="3"/>
        <v>3.85</v>
      </c>
      <c r="L26" s="31">
        <f t="shared" si="2"/>
        <v>222.48</v>
      </c>
      <c r="M26" s="32" t="s">
        <v>366</v>
      </c>
    </row>
    <row r="27" spans="1:15" x14ac:dyDescent="0.25">
      <c r="A27" s="36" t="s">
        <v>365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3"/>
        <v>19.3</v>
      </c>
      <c r="L27" s="31">
        <f t="shared" si="2"/>
        <v>241.78</v>
      </c>
      <c r="M27" s="32" t="s">
        <v>367</v>
      </c>
    </row>
    <row r="28" spans="1:15" x14ac:dyDescent="0.25">
      <c r="A28" s="36" t="s">
        <v>368</v>
      </c>
      <c r="B28" s="24" t="s">
        <v>65</v>
      </c>
      <c r="C28" s="25" t="s">
        <v>44</v>
      </c>
      <c r="D28" s="26" t="s">
        <v>13</v>
      </c>
      <c r="E28" s="27">
        <v>15.7</v>
      </c>
      <c r="F28" s="27">
        <f t="shared" si="0"/>
        <v>15.7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3"/>
        <v>19.3</v>
      </c>
      <c r="L28" s="31">
        <f t="shared" si="2"/>
        <v>261.08</v>
      </c>
      <c r="M28" s="32" t="s">
        <v>367</v>
      </c>
    </row>
    <row r="29" spans="1:15" s="47" customFormat="1" ht="18.75" customHeight="1" x14ac:dyDescent="0.25">
      <c r="A29" s="37"/>
      <c r="B29" s="38" t="s">
        <v>18</v>
      </c>
      <c r="C29" s="39"/>
      <c r="D29" s="40"/>
      <c r="E29" s="41"/>
      <c r="F29" s="42">
        <f>SUBTOTAL(9,F4:F28)</f>
        <v>374.91999999999996</v>
      </c>
      <c r="G29" s="43">
        <f>SUBTOTAL(9,G4:G28)</f>
        <v>27</v>
      </c>
      <c r="H29" s="44"/>
      <c r="I29" s="42">
        <f>SUBTOTAL(9,I4:I28)</f>
        <v>636</v>
      </c>
      <c r="J29" s="45">
        <f>SUBTOTAL(9,J4:J28)</f>
        <v>0</v>
      </c>
      <c r="K29" s="45">
        <f>SUBTOTAL(9,K4:K28)</f>
        <v>261.08</v>
      </c>
      <c r="L29" s="46"/>
    </row>
    <row r="30" spans="1:15" x14ac:dyDescent="0.25">
      <c r="A30" s="2"/>
      <c r="B30" s="2"/>
      <c r="D30" s="48"/>
      <c r="E30" s="4"/>
      <c r="F30" s="4"/>
      <c r="G30" s="5"/>
      <c r="H30" s="6"/>
      <c r="I30" s="12"/>
      <c r="J30" s="13"/>
      <c r="K30" s="9"/>
      <c r="L30" s="10"/>
    </row>
    <row r="31" spans="1:15" x14ac:dyDescent="0.25">
      <c r="A31" s="2"/>
      <c r="B31" s="2"/>
      <c r="D31" s="48"/>
      <c r="E31" s="4"/>
      <c r="F31" s="4"/>
      <c r="G31" s="5"/>
      <c r="H31" s="6"/>
      <c r="I31" s="12"/>
      <c r="J31" s="13"/>
      <c r="K31" s="9"/>
      <c r="L31" s="10"/>
    </row>
    <row r="32" spans="1:15" x14ac:dyDescent="0.25">
      <c r="A32" s="2"/>
      <c r="B32" s="49" t="s">
        <v>19</v>
      </c>
      <c r="C32" s="50"/>
      <c r="D32" s="51"/>
      <c r="E32" s="4"/>
      <c r="F32" s="4"/>
      <c r="G32" s="5"/>
      <c r="H32" s="6"/>
      <c r="I32" s="12"/>
      <c r="J32" s="13"/>
      <c r="K32" s="9"/>
      <c r="L32" s="10"/>
    </row>
    <row r="33" spans="1:12" x14ac:dyDescent="0.25">
      <c r="A33" s="2"/>
      <c r="B33" s="52" t="s">
        <v>20</v>
      </c>
      <c r="C33" s="53" t="s">
        <v>21</v>
      </c>
      <c r="D33" s="54" t="s">
        <v>22</v>
      </c>
      <c r="E33" s="4"/>
      <c r="F33" s="4"/>
      <c r="G33" s="5"/>
      <c r="H33" s="6"/>
      <c r="I33" s="12"/>
      <c r="J33" s="13"/>
      <c r="K33" s="9"/>
      <c r="L33" s="10"/>
    </row>
    <row r="34" spans="1:12" x14ac:dyDescent="0.25">
      <c r="B34" s="55" t="s">
        <v>284</v>
      </c>
      <c r="C34" s="56">
        <v>14</v>
      </c>
      <c r="D34" s="57">
        <v>20</v>
      </c>
    </row>
    <row r="35" spans="1:12" ht="15.75" customHeight="1" x14ac:dyDescent="0.25">
      <c r="B35" s="55" t="s">
        <v>25</v>
      </c>
      <c r="C35" s="56">
        <v>17.5</v>
      </c>
      <c r="D35" s="57">
        <v>25</v>
      </c>
    </row>
    <row r="36" spans="1:12" ht="15.75" customHeight="1" x14ac:dyDescent="0.25">
      <c r="B36" s="59" t="s">
        <v>18</v>
      </c>
      <c r="C36" s="60">
        <f>SUM(C34:C35)</f>
        <v>31.5</v>
      </c>
      <c r="D36" s="61">
        <f>SUM(D34:D35)</f>
        <v>45</v>
      </c>
    </row>
    <row r="37" spans="1:12" s="62" customFormat="1" ht="18" customHeight="1" x14ac:dyDescent="0.25">
      <c r="B37" s="11"/>
      <c r="C37" s="63"/>
      <c r="D37" s="11"/>
      <c r="E37" s="64"/>
      <c r="F37" s="64"/>
      <c r="G37" s="64"/>
      <c r="H37" s="64"/>
      <c r="I37" s="64"/>
    </row>
    <row r="38" spans="1:12" x14ac:dyDescent="0.25">
      <c r="B38" s="49" t="s">
        <v>13</v>
      </c>
      <c r="C38" s="50"/>
      <c r="D38" s="51"/>
    </row>
    <row r="39" spans="1:12" x14ac:dyDescent="0.25">
      <c r="B39" s="52" t="s">
        <v>20</v>
      </c>
      <c r="C39" s="53" t="s">
        <v>21</v>
      </c>
      <c r="D39" s="54" t="s">
        <v>22</v>
      </c>
    </row>
    <row r="40" spans="1:12" x14ac:dyDescent="0.25">
      <c r="B40" s="55" t="s">
        <v>370</v>
      </c>
      <c r="C40" s="56">
        <v>2.2999999999999998</v>
      </c>
      <c r="D40" s="57">
        <v>10</v>
      </c>
    </row>
    <row r="41" spans="1:12" x14ac:dyDescent="0.25">
      <c r="B41" s="55" t="s">
        <v>340</v>
      </c>
      <c r="C41" s="56">
        <v>3</v>
      </c>
      <c r="D41" s="57">
        <v>10</v>
      </c>
    </row>
    <row r="42" spans="1:12" x14ac:dyDescent="0.25">
      <c r="B42" s="55" t="s">
        <v>371</v>
      </c>
      <c r="C42" s="56">
        <v>3.4</v>
      </c>
      <c r="D42" s="57">
        <v>15</v>
      </c>
    </row>
    <row r="43" spans="1:12" x14ac:dyDescent="0.25">
      <c r="B43" s="55" t="s">
        <v>133</v>
      </c>
      <c r="C43" s="56">
        <v>109.9</v>
      </c>
      <c r="D43" s="57">
        <v>245</v>
      </c>
    </row>
    <row r="44" spans="1:12" x14ac:dyDescent="0.25">
      <c r="B44" s="55" t="s">
        <v>369</v>
      </c>
      <c r="C44" s="56">
        <v>7.8</v>
      </c>
      <c r="D44" s="57">
        <v>20</v>
      </c>
    </row>
    <row r="45" spans="1:12" x14ac:dyDescent="0.25">
      <c r="B45" s="55" t="s">
        <v>372</v>
      </c>
      <c r="C45" s="56">
        <v>9.1199999999999992</v>
      </c>
      <c r="D45" s="57">
        <v>24</v>
      </c>
    </row>
    <row r="46" spans="1:12" x14ac:dyDescent="0.25">
      <c r="B46" s="59" t="s">
        <v>18</v>
      </c>
      <c r="C46" s="60">
        <f>SUM(C40:C45)</f>
        <v>135.52000000000001</v>
      </c>
      <c r="D46" s="61">
        <f>SUM(D40:D45)</f>
        <v>324</v>
      </c>
    </row>
    <row r="47" spans="1:12" x14ac:dyDescent="0.25">
      <c r="C47" s="63"/>
    </row>
    <row r="48" spans="1:12" x14ac:dyDescent="0.25">
      <c r="B48" s="49" t="s">
        <v>17</v>
      </c>
      <c r="C48" s="50"/>
      <c r="D48" s="51"/>
    </row>
    <row r="49" spans="2:4" x14ac:dyDescent="0.25">
      <c r="B49" s="52" t="s">
        <v>20</v>
      </c>
      <c r="C49" s="53" t="s">
        <v>21</v>
      </c>
      <c r="D49" s="54" t="s">
        <v>22</v>
      </c>
    </row>
    <row r="50" spans="2:4" x14ac:dyDescent="0.25">
      <c r="B50" s="55" t="s">
        <v>23</v>
      </c>
      <c r="C50" s="56">
        <v>22.4</v>
      </c>
      <c r="D50" s="57">
        <v>32</v>
      </c>
    </row>
    <row r="51" spans="2:4" x14ac:dyDescent="0.25">
      <c r="B51" s="59" t="s">
        <v>18</v>
      </c>
      <c r="C51" s="60">
        <f>SUM(C50:C50)</f>
        <v>22.4</v>
      </c>
      <c r="D51" s="61">
        <f>SUBTOTAL(9,D50:D50)</f>
        <v>32</v>
      </c>
    </row>
    <row r="53" spans="2:4" x14ac:dyDescent="0.25">
      <c r="B53" s="49" t="s">
        <v>146</v>
      </c>
      <c r="C53" s="50"/>
      <c r="D53" s="51"/>
    </row>
    <row r="54" spans="2:4" x14ac:dyDescent="0.25">
      <c r="B54" s="52" t="s">
        <v>20</v>
      </c>
      <c r="C54" s="53" t="s">
        <v>21</v>
      </c>
      <c r="D54" s="54" t="s">
        <v>22</v>
      </c>
    </row>
    <row r="55" spans="2:4" x14ac:dyDescent="0.25">
      <c r="B55" s="55" t="s">
        <v>23</v>
      </c>
      <c r="C55" s="56">
        <v>17.5</v>
      </c>
      <c r="D55" s="57">
        <v>25</v>
      </c>
    </row>
    <row r="56" spans="2:4" x14ac:dyDescent="0.25">
      <c r="B56" s="59" t="s">
        <v>18</v>
      </c>
      <c r="C56" s="60">
        <f>SUM(C55:C55)</f>
        <v>17.5</v>
      </c>
      <c r="D56" s="61">
        <f>SUM(D55:D55)</f>
        <v>25</v>
      </c>
    </row>
    <row r="58" spans="2:4" x14ac:dyDescent="0.25">
      <c r="B58" s="49" t="s">
        <v>29</v>
      </c>
      <c r="C58" s="50"/>
      <c r="D58" s="51"/>
    </row>
    <row r="59" spans="2:4" x14ac:dyDescent="0.25">
      <c r="B59" s="52" t="s">
        <v>20</v>
      </c>
      <c r="C59" s="53" t="s">
        <v>21</v>
      </c>
      <c r="D59" s="54" t="s">
        <v>22</v>
      </c>
    </row>
    <row r="60" spans="2:4" x14ac:dyDescent="0.25">
      <c r="B60" s="55" t="s">
        <v>373</v>
      </c>
      <c r="C60" s="69">
        <v>168</v>
      </c>
      <c r="D60" s="57">
        <v>210</v>
      </c>
    </row>
    <row r="61" spans="2:4" x14ac:dyDescent="0.25">
      <c r="B61" s="59" t="s">
        <v>18</v>
      </c>
      <c r="C61" s="60">
        <f>SUM(C60:C60)</f>
        <v>168</v>
      </c>
      <c r="D61" s="61">
        <f>SUM(D60:D60)</f>
        <v>210</v>
      </c>
    </row>
  </sheetData>
  <autoFilter ref="A3:L28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TIC Daily Merchandise Jan' </vt:lpstr>
      <vt:lpstr>TIC Daily Merchandise Feb' 2016</vt:lpstr>
      <vt:lpstr>TIC Daily Merchandise March'16</vt:lpstr>
      <vt:lpstr>TIC Daily Merchandise April'16 </vt:lpstr>
      <vt:lpstr>TIC Daily Merchandise May'16</vt:lpstr>
      <vt:lpstr>'TIC Daily Merchandise May''16'!Print_Area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2016-06-09T08:19:31Z</cp:lastPrinted>
  <dcterms:created xsi:type="dcterms:W3CDTF">2015-12-14T08:56:47Z</dcterms:created>
  <dcterms:modified xsi:type="dcterms:W3CDTF">2016-06-09T08:45:17Z</dcterms:modified>
</cp:coreProperties>
</file>