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6\"/>
    </mc:Choice>
  </mc:AlternateContent>
  <bookViews>
    <workbookView xWindow="0" yWindow="0" windowWidth="20490" windowHeight="7530" firstSheet="8" activeTab="11"/>
  </bookViews>
  <sheets>
    <sheet name="TIC Daily Merchandise Jan' " sheetId="1" r:id="rId1"/>
    <sheet name="TIC Daily Merchandise Feb' 2016" sheetId="2" r:id="rId2"/>
    <sheet name="TIC Daily Merchandise March'16" sheetId="3" r:id="rId3"/>
    <sheet name="TIC Daily Merchandise April'16 " sheetId="4" r:id="rId4"/>
    <sheet name="TIC Daily Merchandise May'16" sheetId="5" r:id="rId5"/>
    <sheet name="TIC Daily Merchandise June'16 " sheetId="6" r:id="rId6"/>
    <sheet name="TIC Daily Merchandise July " sheetId="7" r:id="rId7"/>
    <sheet name="TIC Daily Merchandise August" sheetId="8" r:id="rId8"/>
    <sheet name="TIC Daily Merchandise September" sheetId="9" r:id="rId9"/>
    <sheet name="TIC Daily Merchandise October " sheetId="10" r:id="rId10"/>
    <sheet name="TIC Daily Merchandise November" sheetId="11" r:id="rId11"/>
    <sheet name="TIC Daily Merchandise December" sheetId="12" r:id="rId12"/>
    <sheet name="Sheet1" sheetId="13" r:id="rId13"/>
  </sheets>
  <definedNames>
    <definedName name="_xlnm._FilterDatabase" localSheetId="3" hidden="1">'TIC Daily Merchandise April''16 '!$A$3:$L$39</definedName>
    <definedName name="_xlnm._FilterDatabase" localSheetId="7" hidden="1">'TIC Daily Merchandise August'!$A$3:$L$73</definedName>
    <definedName name="_xlnm._FilterDatabase" localSheetId="11" hidden="1">'TIC Daily Merchandise December'!$A$3:$L$60</definedName>
    <definedName name="_xlnm._FilterDatabase" localSheetId="1" hidden="1">'TIC Daily Merchandise Feb'' 2016'!$A$3:$L$62</definedName>
    <definedName name="_xlnm._FilterDatabase" localSheetId="0" hidden="1">'TIC Daily Merchandise Jan'' '!$A$3:$L$57</definedName>
    <definedName name="_xlnm._FilterDatabase" localSheetId="6" hidden="1">'TIC Daily Merchandise July '!$A$3:$L$47</definedName>
    <definedName name="_xlnm._FilterDatabase" localSheetId="5" hidden="1">'TIC Daily Merchandise June''16 '!$A$3:$L$37</definedName>
    <definedName name="_xlnm._FilterDatabase" localSheetId="2" hidden="1">'TIC Daily Merchandise March''16'!$A$3:$L$45</definedName>
    <definedName name="_xlnm._FilterDatabase" localSheetId="4" hidden="1">'TIC Daily Merchandise May''16'!$A$3:$L$28</definedName>
    <definedName name="_xlnm._FilterDatabase" localSheetId="10" hidden="1">'TIC Daily Merchandise November'!$A$3:$L$46</definedName>
    <definedName name="_xlnm._FilterDatabase" localSheetId="9" hidden="1">'TIC Daily Merchandise October '!$A$3:$L$51</definedName>
    <definedName name="_xlnm._FilterDatabase" localSheetId="8" hidden="1">'TIC Daily Merchandise September'!$A$3:$L$49</definedName>
    <definedName name="_xlnm.Print_Area" localSheetId="11">'TIC Daily Merchandise December'!$A$1:$M$61</definedName>
    <definedName name="_xlnm.Print_Titles" localSheetId="11">'TIC Daily Merchandise December'!$1:$3</definedName>
  </definedNames>
  <calcPr calcId="162913"/>
</workbook>
</file>

<file path=xl/calcChain.xml><?xml version="1.0" encoding="utf-8"?>
<calcChain xmlns="http://schemas.openxmlformats.org/spreadsheetml/2006/main">
  <c r="D102" i="12" l="1"/>
  <c r="C102" i="12"/>
  <c r="C82" i="12"/>
  <c r="C77" i="12"/>
  <c r="F52" i="12" l="1"/>
  <c r="F53" i="12"/>
  <c r="F54" i="12"/>
  <c r="F55" i="12"/>
  <c r="F56" i="12"/>
  <c r="F57" i="12"/>
  <c r="F58" i="12"/>
  <c r="I52" i="12"/>
  <c r="I53" i="12"/>
  <c r="I54" i="12"/>
  <c r="I55" i="12"/>
  <c r="I56" i="12"/>
  <c r="I57" i="12"/>
  <c r="I58" i="12"/>
  <c r="I59" i="12"/>
  <c r="I43" i="12"/>
  <c r="I44" i="12"/>
  <c r="I45" i="12"/>
  <c r="I46" i="12"/>
  <c r="I47" i="12"/>
  <c r="I48" i="12"/>
  <c r="I49" i="12"/>
  <c r="I50" i="12"/>
  <c r="I51" i="12"/>
  <c r="I60" i="12"/>
  <c r="F43" i="12"/>
  <c r="F44" i="12"/>
  <c r="F45" i="12"/>
  <c r="F46" i="12"/>
  <c r="F47" i="12"/>
  <c r="F48" i="12"/>
  <c r="F49" i="12"/>
  <c r="F50" i="12"/>
  <c r="F51" i="12"/>
  <c r="F59" i="12"/>
  <c r="F60" i="12"/>
  <c r="D96" i="12"/>
  <c r="C96" i="12"/>
  <c r="D89" i="12"/>
  <c r="C89" i="12"/>
  <c r="D82" i="12"/>
  <c r="D77" i="12"/>
  <c r="J61" i="12"/>
  <c r="G61" i="12"/>
  <c r="I42" i="12"/>
  <c r="F42" i="12"/>
  <c r="I41" i="12"/>
  <c r="F41" i="12"/>
  <c r="I40" i="12"/>
  <c r="F40" i="12"/>
  <c r="I39" i="12"/>
  <c r="F39" i="12"/>
  <c r="I38" i="12"/>
  <c r="F38" i="12"/>
  <c r="I37" i="12"/>
  <c r="F37" i="12"/>
  <c r="I36" i="12"/>
  <c r="F36" i="12"/>
  <c r="I35" i="12"/>
  <c r="F35" i="12"/>
  <c r="I34" i="12"/>
  <c r="F34" i="12"/>
  <c r="I33" i="12"/>
  <c r="F33" i="12"/>
  <c r="I32" i="12"/>
  <c r="F32" i="12"/>
  <c r="I31" i="12"/>
  <c r="F31" i="12"/>
  <c r="I30" i="12"/>
  <c r="F30" i="12"/>
  <c r="I29" i="12"/>
  <c r="F29" i="12"/>
  <c r="I28" i="12"/>
  <c r="F28" i="12"/>
  <c r="I27" i="12"/>
  <c r="F27" i="12"/>
  <c r="I26" i="12"/>
  <c r="F26" i="12"/>
  <c r="I25" i="12"/>
  <c r="F25" i="12"/>
  <c r="I24" i="12"/>
  <c r="F24" i="12"/>
  <c r="I23" i="12"/>
  <c r="F23" i="12"/>
  <c r="I22" i="12"/>
  <c r="F22" i="12"/>
  <c r="I21" i="12"/>
  <c r="F21" i="12"/>
  <c r="I20" i="12"/>
  <c r="F20" i="12"/>
  <c r="I19" i="12"/>
  <c r="F19" i="12"/>
  <c r="I18" i="12"/>
  <c r="F18" i="12"/>
  <c r="I17" i="12"/>
  <c r="F17" i="12"/>
  <c r="I16" i="12"/>
  <c r="F16" i="12"/>
  <c r="I15" i="12"/>
  <c r="F15" i="12"/>
  <c r="I14" i="12"/>
  <c r="F14" i="12"/>
  <c r="I13" i="12"/>
  <c r="F13" i="12"/>
  <c r="I12" i="12"/>
  <c r="F12" i="12"/>
  <c r="I11" i="12"/>
  <c r="F11" i="12"/>
  <c r="I10" i="12"/>
  <c r="F10" i="12"/>
  <c r="I9" i="12"/>
  <c r="F9" i="12"/>
  <c r="I8" i="12"/>
  <c r="F8" i="12"/>
  <c r="I7" i="12"/>
  <c r="F7" i="12"/>
  <c r="I6" i="12"/>
  <c r="F6" i="12"/>
  <c r="I5" i="12"/>
  <c r="F5" i="12"/>
  <c r="I4" i="12"/>
  <c r="F4" i="12"/>
  <c r="K60" i="12" l="1"/>
  <c r="K53" i="12"/>
  <c r="K54" i="12"/>
  <c r="K59" i="12"/>
  <c r="K58" i="12"/>
  <c r="K57" i="12"/>
  <c r="K56" i="12"/>
  <c r="K55" i="12"/>
  <c r="K52" i="12"/>
  <c r="K48" i="12"/>
  <c r="K44" i="12"/>
  <c r="K51" i="12"/>
  <c r="K47" i="12"/>
  <c r="K43" i="12"/>
  <c r="K50" i="12"/>
  <c r="K46" i="12"/>
  <c r="K49" i="12"/>
  <c r="K45" i="12"/>
  <c r="K4" i="12"/>
  <c r="L4" i="12" s="1"/>
  <c r="K22" i="12"/>
  <c r="K24" i="12"/>
  <c r="K26" i="12"/>
  <c r="K38" i="12"/>
  <c r="K6" i="12"/>
  <c r="K27" i="12"/>
  <c r="K29" i="12"/>
  <c r="K31" i="12"/>
  <c r="K33" i="12"/>
  <c r="K37" i="12"/>
  <c r="K8" i="12"/>
  <c r="K10" i="12"/>
  <c r="K14" i="12"/>
  <c r="K20" i="12"/>
  <c r="K34" i="12"/>
  <c r="K42" i="12"/>
  <c r="K35" i="12"/>
  <c r="K11" i="12"/>
  <c r="K17" i="12"/>
  <c r="K18" i="12"/>
  <c r="K40" i="12"/>
  <c r="K13" i="12"/>
  <c r="K15" i="12"/>
  <c r="K28" i="12"/>
  <c r="K30" i="12"/>
  <c r="K36" i="12"/>
  <c r="F61" i="12"/>
  <c r="K21" i="12"/>
  <c r="I61" i="12"/>
  <c r="K7" i="12"/>
  <c r="K9" i="12"/>
  <c r="K16" i="12"/>
  <c r="K23" i="12"/>
  <c r="K25" i="12"/>
  <c r="K32" i="12"/>
  <c r="K39" i="12"/>
  <c r="K41" i="12"/>
  <c r="K5" i="12"/>
  <c r="K12" i="12"/>
  <c r="K19" i="12"/>
  <c r="K61" i="12" l="1"/>
  <c r="L5" i="12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l="1"/>
  <c r="L53" i="12" s="1"/>
  <c r="L54" i="12" s="1"/>
  <c r="L55" i="12" s="1"/>
  <c r="L56" i="12" s="1"/>
  <c r="L57" i="12" s="1"/>
  <c r="L58" i="12" s="1"/>
  <c r="L59" i="12" s="1"/>
  <c r="L60" i="12" s="1"/>
  <c r="D93" i="11" l="1"/>
  <c r="C93" i="11"/>
  <c r="D86" i="11"/>
  <c r="C86" i="11"/>
  <c r="F5" i="11" l="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" i="11"/>
  <c r="F4" i="11"/>
  <c r="D79" i="11"/>
  <c r="C79" i="11"/>
  <c r="D72" i="11"/>
  <c r="C72" i="11"/>
  <c r="D65" i="11"/>
  <c r="C65" i="11"/>
  <c r="D60" i="11"/>
  <c r="C60" i="11"/>
  <c r="J47" i="11"/>
  <c r="G47" i="11"/>
  <c r="K33" i="11" l="1"/>
  <c r="K5" i="11"/>
  <c r="K45" i="11"/>
  <c r="K23" i="11"/>
  <c r="K19" i="11"/>
  <c r="K15" i="11"/>
  <c r="K11" i="11"/>
  <c r="K46" i="11"/>
  <c r="K43" i="11"/>
  <c r="K31" i="11"/>
  <c r="K27" i="11"/>
  <c r="K7" i="11"/>
  <c r="K41" i="11"/>
  <c r="K29" i="11"/>
  <c r="K25" i="11"/>
  <c r="K21" i="11"/>
  <c r="K17" i="11"/>
  <c r="K13" i="11"/>
  <c r="K9" i="11"/>
  <c r="K42" i="11"/>
  <c r="K39" i="11"/>
  <c r="K38" i="11"/>
  <c r="K37" i="11"/>
  <c r="K35" i="11"/>
  <c r="K34" i="11"/>
  <c r="K30" i="11"/>
  <c r="K26" i="11"/>
  <c r="K22" i="11"/>
  <c r="K18" i="11"/>
  <c r="K14" i="11"/>
  <c r="K10" i="11"/>
  <c r="K6" i="11"/>
  <c r="K4" i="11"/>
  <c r="L4" i="11" s="1"/>
  <c r="F47" i="11"/>
  <c r="K44" i="11"/>
  <c r="K40" i="11"/>
  <c r="K36" i="11"/>
  <c r="K32" i="11"/>
  <c r="K28" i="11"/>
  <c r="K24" i="11"/>
  <c r="K20" i="11"/>
  <c r="K16" i="11"/>
  <c r="K12" i="11"/>
  <c r="K8" i="11"/>
  <c r="I47" i="11"/>
  <c r="C74" i="10"/>
  <c r="D91" i="10"/>
  <c r="C91" i="10"/>
  <c r="L5" i="11" l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K47" i="11"/>
  <c r="D96" i="10"/>
  <c r="C96" i="10"/>
  <c r="D74" i="10"/>
  <c r="I16" i="10" l="1"/>
  <c r="I5" i="10" l="1"/>
  <c r="I6" i="10"/>
  <c r="I7" i="10"/>
  <c r="I8" i="10"/>
  <c r="I9" i="10"/>
  <c r="I10" i="10"/>
  <c r="I11" i="10"/>
  <c r="I12" i="10"/>
  <c r="I13" i="10"/>
  <c r="I14" i="10"/>
  <c r="I15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4" i="10"/>
  <c r="F5" i="10"/>
  <c r="F6" i="10"/>
  <c r="F7" i="10"/>
  <c r="F8" i="10"/>
  <c r="F9" i="10"/>
  <c r="F10" i="10"/>
  <c r="F11" i="10"/>
  <c r="F12" i="10"/>
  <c r="F13" i="10"/>
  <c r="F14" i="10"/>
  <c r="F15" i="10"/>
  <c r="F16" i="10"/>
  <c r="K16" i="10" s="1"/>
  <c r="F17" i="10"/>
  <c r="K17" i="10" s="1"/>
  <c r="F18" i="10"/>
  <c r="F19" i="10"/>
  <c r="F20" i="10"/>
  <c r="F21" i="10"/>
  <c r="F22" i="10"/>
  <c r="K22" i="10" s="1"/>
  <c r="F23" i="10"/>
  <c r="F24" i="10"/>
  <c r="K24" i="10" s="1"/>
  <c r="F25" i="10"/>
  <c r="K25" i="10" s="1"/>
  <c r="F26" i="10"/>
  <c r="F27" i="10"/>
  <c r="F28" i="10"/>
  <c r="K28" i="10" s="1"/>
  <c r="F29" i="10"/>
  <c r="K29" i="10" s="1"/>
  <c r="F30" i="10"/>
  <c r="F31" i="10"/>
  <c r="F32" i="10"/>
  <c r="F33" i="10"/>
  <c r="K33" i="10" s="1"/>
  <c r="F34" i="10"/>
  <c r="K34" i="10" s="1"/>
  <c r="F35" i="10"/>
  <c r="F36" i="10"/>
  <c r="F37" i="10"/>
  <c r="F38" i="10"/>
  <c r="K38" i="10" s="1"/>
  <c r="F39" i="10"/>
  <c r="K39" i="10" s="1"/>
  <c r="F40" i="10"/>
  <c r="F41" i="10"/>
  <c r="K41" i="10" s="1"/>
  <c r="F42" i="10"/>
  <c r="F43" i="10"/>
  <c r="F44" i="10"/>
  <c r="F45" i="10"/>
  <c r="K45" i="10" s="1"/>
  <c r="F46" i="10"/>
  <c r="K46" i="10" s="1"/>
  <c r="F47" i="10"/>
  <c r="K47" i="10" s="1"/>
  <c r="F48" i="10"/>
  <c r="K48" i="10" s="1"/>
  <c r="F49" i="10"/>
  <c r="F50" i="10"/>
  <c r="K50" i="10" s="1"/>
  <c r="F51" i="10"/>
  <c r="F4" i="10"/>
  <c r="K4" i="10" s="1"/>
  <c r="L4" i="10" s="1"/>
  <c r="D85" i="10"/>
  <c r="C85" i="10"/>
  <c r="D79" i="10"/>
  <c r="C79" i="10"/>
  <c r="D67" i="10"/>
  <c r="C67" i="10"/>
  <c r="J52" i="10"/>
  <c r="G52" i="10"/>
  <c r="K30" i="10" l="1"/>
  <c r="K44" i="10"/>
  <c r="K19" i="10"/>
  <c r="K13" i="10"/>
  <c r="K5" i="10"/>
  <c r="L5" i="10" s="1"/>
  <c r="K8" i="10"/>
  <c r="K7" i="10"/>
  <c r="K6" i="10"/>
  <c r="K20" i="10"/>
  <c r="K12" i="10"/>
  <c r="K35" i="10"/>
  <c r="K31" i="10"/>
  <c r="K49" i="10"/>
  <c r="K21" i="10"/>
  <c r="K42" i="10"/>
  <c r="K18" i="10"/>
  <c r="K51" i="10"/>
  <c r="K43" i="10"/>
  <c r="K40" i="10"/>
  <c r="K37" i="10"/>
  <c r="K36" i="10"/>
  <c r="K32" i="10"/>
  <c r="K27" i="10"/>
  <c r="K26" i="10"/>
  <c r="K23" i="10"/>
  <c r="K15" i="10"/>
  <c r="K14" i="10"/>
  <c r="K11" i="10"/>
  <c r="K10" i="10"/>
  <c r="K9" i="10"/>
  <c r="F52" i="10"/>
  <c r="I52" i="10"/>
  <c r="D102" i="9"/>
  <c r="C102" i="9"/>
  <c r="L6" i="10" l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K52" i="10"/>
  <c r="D96" i="9"/>
  <c r="C96" i="9"/>
  <c r="I5" i="9" l="1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I4" i="9"/>
  <c r="F4" i="9"/>
  <c r="D90" i="9"/>
  <c r="C90" i="9"/>
  <c r="D84" i="9"/>
  <c r="C84" i="9"/>
  <c r="D80" i="9"/>
  <c r="C80" i="9"/>
  <c r="D74" i="9"/>
  <c r="C74" i="9"/>
  <c r="D69" i="9"/>
  <c r="C69" i="9"/>
  <c r="D64" i="9"/>
  <c r="C64" i="9"/>
  <c r="J50" i="9"/>
  <c r="G50" i="9"/>
  <c r="K49" i="9" l="1"/>
  <c r="K45" i="9"/>
  <c r="K37" i="9"/>
  <c r="K9" i="9"/>
  <c r="K42" i="9"/>
  <c r="K38" i="9"/>
  <c r="K18" i="9"/>
  <c r="K14" i="9"/>
  <c r="K10" i="9"/>
  <c r="K48" i="9"/>
  <c r="K44" i="9"/>
  <c r="K36" i="9"/>
  <c r="K16" i="9"/>
  <c r="K12" i="9"/>
  <c r="K8" i="9"/>
  <c r="K4" i="9"/>
  <c r="L4" i="9" s="1"/>
  <c r="K43" i="9"/>
  <c r="K15" i="9"/>
  <c r="K11" i="9"/>
  <c r="K7" i="9"/>
  <c r="K13" i="9"/>
  <c r="K47" i="9"/>
  <c r="K46" i="9"/>
  <c r="K41" i="9"/>
  <c r="K40" i="9"/>
  <c r="K39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7" i="9"/>
  <c r="K19" i="9"/>
  <c r="K6" i="9"/>
  <c r="K5" i="9"/>
  <c r="F50" i="9"/>
  <c r="I50" i="9"/>
  <c r="L5" i="9" l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D111" i="8" l="1"/>
  <c r="C111" i="8"/>
  <c r="D105" i="8"/>
  <c r="C105" i="8"/>
  <c r="D121" i="8" l="1"/>
  <c r="C121" i="8"/>
  <c r="D115" i="8"/>
  <c r="C115" i="8"/>
  <c r="D100" i="8"/>
  <c r="C100" i="8"/>
  <c r="D93" i="8"/>
  <c r="C93" i="8"/>
  <c r="D81" i="8"/>
  <c r="C81" i="8"/>
  <c r="J74" i="8"/>
  <c r="G74" i="8"/>
  <c r="I73" i="8"/>
  <c r="F73" i="8"/>
  <c r="I72" i="8"/>
  <c r="F72" i="8"/>
  <c r="I71" i="8"/>
  <c r="F71" i="8"/>
  <c r="I70" i="8"/>
  <c r="F70" i="8"/>
  <c r="I69" i="8"/>
  <c r="F69" i="8"/>
  <c r="I68" i="8"/>
  <c r="F68" i="8"/>
  <c r="I67" i="8"/>
  <c r="F67" i="8"/>
  <c r="I66" i="8"/>
  <c r="F66" i="8"/>
  <c r="I65" i="8"/>
  <c r="F65" i="8"/>
  <c r="I64" i="8"/>
  <c r="F64" i="8"/>
  <c r="I63" i="8"/>
  <c r="F63" i="8"/>
  <c r="I62" i="8"/>
  <c r="F62" i="8"/>
  <c r="I61" i="8"/>
  <c r="F61" i="8"/>
  <c r="I60" i="8"/>
  <c r="F60" i="8"/>
  <c r="I59" i="8"/>
  <c r="F59" i="8"/>
  <c r="I58" i="8"/>
  <c r="F58" i="8"/>
  <c r="I57" i="8"/>
  <c r="F57" i="8"/>
  <c r="I56" i="8"/>
  <c r="F56" i="8"/>
  <c r="I55" i="8"/>
  <c r="F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I41" i="8"/>
  <c r="F41" i="8"/>
  <c r="I40" i="8"/>
  <c r="F40" i="8"/>
  <c r="I39" i="8"/>
  <c r="F39" i="8"/>
  <c r="I38" i="8"/>
  <c r="F38" i="8"/>
  <c r="I37" i="8"/>
  <c r="F37" i="8"/>
  <c r="I36" i="8"/>
  <c r="F36" i="8"/>
  <c r="I35" i="8"/>
  <c r="F35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D85" i="7"/>
  <c r="C85" i="7"/>
  <c r="D79" i="7"/>
  <c r="C79" i="7"/>
  <c r="D72" i="7"/>
  <c r="C72" i="7"/>
  <c r="D67" i="7"/>
  <c r="C67" i="7"/>
  <c r="D55" i="7"/>
  <c r="C55" i="7"/>
  <c r="J48" i="7"/>
  <c r="G48" i="7"/>
  <c r="I47" i="7"/>
  <c r="F47" i="7"/>
  <c r="I46" i="7"/>
  <c r="F46" i="7"/>
  <c r="I45" i="7"/>
  <c r="F45" i="7"/>
  <c r="I44" i="7"/>
  <c r="F44" i="7"/>
  <c r="I43" i="7"/>
  <c r="F43" i="7"/>
  <c r="I42" i="7"/>
  <c r="F42" i="7"/>
  <c r="I41" i="7"/>
  <c r="F41" i="7"/>
  <c r="I40" i="7"/>
  <c r="F40" i="7"/>
  <c r="I39" i="7"/>
  <c r="F39" i="7"/>
  <c r="I38" i="7"/>
  <c r="F38" i="7"/>
  <c r="I37" i="7"/>
  <c r="F37" i="7"/>
  <c r="I36" i="7"/>
  <c r="F36" i="7"/>
  <c r="I35" i="7"/>
  <c r="F35" i="7"/>
  <c r="I34" i="7"/>
  <c r="F34" i="7"/>
  <c r="I33" i="7"/>
  <c r="F33" i="7"/>
  <c r="I32" i="7"/>
  <c r="F32" i="7"/>
  <c r="I31" i="7"/>
  <c r="F31" i="7"/>
  <c r="I30" i="7"/>
  <c r="F30" i="7"/>
  <c r="I29" i="7"/>
  <c r="F29" i="7"/>
  <c r="I28" i="7"/>
  <c r="F28" i="7"/>
  <c r="I27" i="7"/>
  <c r="F27" i="7"/>
  <c r="I26" i="7"/>
  <c r="F26" i="7"/>
  <c r="I25" i="7"/>
  <c r="F25" i="7"/>
  <c r="I24" i="7"/>
  <c r="F24" i="7"/>
  <c r="I23" i="7"/>
  <c r="F23" i="7"/>
  <c r="I22" i="7"/>
  <c r="F22" i="7"/>
  <c r="I21" i="7"/>
  <c r="F21" i="7"/>
  <c r="I20" i="7"/>
  <c r="F20" i="7"/>
  <c r="I19" i="7"/>
  <c r="F19" i="7"/>
  <c r="I18" i="7"/>
  <c r="F18" i="7"/>
  <c r="I17" i="7"/>
  <c r="F17" i="7"/>
  <c r="I16" i="7"/>
  <c r="F16" i="7"/>
  <c r="I15" i="7"/>
  <c r="F15" i="7"/>
  <c r="I14" i="7"/>
  <c r="F14" i="7"/>
  <c r="I13" i="7"/>
  <c r="F13" i="7"/>
  <c r="I12" i="7"/>
  <c r="F12" i="7"/>
  <c r="I11" i="7"/>
  <c r="F11" i="7"/>
  <c r="I10" i="7"/>
  <c r="F10" i="7"/>
  <c r="I9" i="7"/>
  <c r="F9" i="7"/>
  <c r="I8" i="7"/>
  <c r="F8" i="7"/>
  <c r="I7" i="7"/>
  <c r="F7" i="7"/>
  <c r="I6" i="7"/>
  <c r="F6" i="7"/>
  <c r="I5" i="7"/>
  <c r="F5" i="7"/>
  <c r="I4" i="7"/>
  <c r="F4" i="7"/>
  <c r="D78" i="6"/>
  <c r="C78" i="6"/>
  <c r="D72" i="6"/>
  <c r="C72" i="6"/>
  <c r="D66" i="6"/>
  <c r="C66" i="6"/>
  <c r="D61" i="6"/>
  <c r="C61" i="6"/>
  <c r="D56" i="6"/>
  <c r="C56" i="6"/>
  <c r="D44" i="6"/>
  <c r="C44" i="6"/>
  <c r="J38" i="6"/>
  <c r="G38" i="6"/>
  <c r="I37" i="6"/>
  <c r="F37" i="6"/>
  <c r="I36" i="6"/>
  <c r="F36" i="6"/>
  <c r="I35" i="6"/>
  <c r="F35" i="6"/>
  <c r="I34" i="6"/>
  <c r="F34" i="6"/>
  <c r="I33" i="6"/>
  <c r="F33" i="6"/>
  <c r="I32" i="6"/>
  <c r="F32" i="6"/>
  <c r="I31" i="6"/>
  <c r="F31" i="6"/>
  <c r="I30" i="6"/>
  <c r="F30" i="6"/>
  <c r="I29" i="6"/>
  <c r="F29" i="6"/>
  <c r="I28" i="6"/>
  <c r="F28" i="6"/>
  <c r="I27" i="6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D61" i="5"/>
  <c r="C61" i="5"/>
  <c r="D56" i="5"/>
  <c r="C56" i="5"/>
  <c r="D51" i="5"/>
  <c r="C51" i="5"/>
  <c r="D46" i="5"/>
  <c r="C46" i="5"/>
  <c r="D36" i="5"/>
  <c r="C36" i="5"/>
  <c r="J29" i="5"/>
  <c r="G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F4" i="5"/>
  <c r="D88" i="4"/>
  <c r="C88" i="4"/>
  <c r="D83" i="4"/>
  <c r="C83" i="4"/>
  <c r="D78" i="4"/>
  <c r="C78" i="4"/>
  <c r="D73" i="4"/>
  <c r="C73" i="4"/>
  <c r="D67" i="4"/>
  <c r="C67" i="4"/>
  <c r="D62" i="4"/>
  <c r="C62" i="4"/>
  <c r="D57" i="4"/>
  <c r="C57" i="4"/>
  <c r="D47" i="4"/>
  <c r="C47" i="4"/>
  <c r="J40" i="4"/>
  <c r="G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F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D98" i="3"/>
  <c r="C98" i="3"/>
  <c r="D93" i="3"/>
  <c r="C93" i="3"/>
  <c r="D88" i="3"/>
  <c r="C88" i="3"/>
  <c r="D83" i="3"/>
  <c r="C83" i="3"/>
  <c r="D78" i="3"/>
  <c r="C78" i="3"/>
  <c r="D73" i="3"/>
  <c r="C73" i="3"/>
  <c r="D67" i="3"/>
  <c r="C67" i="3"/>
  <c r="D54" i="3"/>
  <c r="C54" i="3"/>
  <c r="J46" i="3"/>
  <c r="G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D103" i="2"/>
  <c r="C103" i="2"/>
  <c r="D97" i="2"/>
  <c r="C97" i="2"/>
  <c r="D90" i="2"/>
  <c r="C90" i="2"/>
  <c r="D84" i="2"/>
  <c r="C84" i="2"/>
  <c r="D71" i="2"/>
  <c r="C71" i="2"/>
  <c r="J63" i="2"/>
  <c r="G63" i="2"/>
  <c r="I62" i="2"/>
  <c r="F62" i="2"/>
  <c r="I61" i="2"/>
  <c r="F61" i="2"/>
  <c r="I60" i="2"/>
  <c r="F60" i="2"/>
  <c r="I59" i="2"/>
  <c r="F59" i="2"/>
  <c r="I58" i="2"/>
  <c r="F58" i="2"/>
  <c r="I57" i="2"/>
  <c r="F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I49" i="2"/>
  <c r="F49" i="2"/>
  <c r="I48" i="2"/>
  <c r="F48" i="2"/>
  <c r="I47" i="2"/>
  <c r="F47" i="2"/>
  <c r="I46" i="2"/>
  <c r="F46" i="2"/>
  <c r="I45" i="2"/>
  <c r="F45" i="2"/>
  <c r="I44" i="2"/>
  <c r="F44" i="2"/>
  <c r="I43" i="2"/>
  <c r="F43" i="2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D101" i="1"/>
  <c r="C101" i="1"/>
  <c r="D95" i="1"/>
  <c r="C95" i="1"/>
  <c r="D90" i="1"/>
  <c r="C90" i="1"/>
  <c r="D84" i="1"/>
  <c r="C84" i="1"/>
  <c r="D79" i="1"/>
  <c r="C79" i="1"/>
  <c r="D66" i="1"/>
  <c r="C66" i="1"/>
  <c r="J58" i="1"/>
  <c r="G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F58" i="1" l="1"/>
  <c r="I58" i="1"/>
  <c r="K5" i="1"/>
  <c r="K7" i="1"/>
  <c r="K9" i="1"/>
  <c r="K11" i="1"/>
  <c r="K13" i="1"/>
  <c r="K15" i="1"/>
  <c r="K17" i="1"/>
  <c r="K19" i="1"/>
  <c r="K21" i="1"/>
  <c r="K23" i="1"/>
  <c r="K25" i="1"/>
  <c r="K27" i="1"/>
  <c r="K29" i="1"/>
  <c r="K31" i="1"/>
  <c r="K33" i="1"/>
  <c r="K35" i="1"/>
  <c r="K37" i="1"/>
  <c r="K39" i="1"/>
  <c r="K41" i="1"/>
  <c r="K43" i="1"/>
  <c r="K45" i="1"/>
  <c r="K47" i="1"/>
  <c r="K49" i="1"/>
  <c r="K53" i="1"/>
  <c r="K55" i="1"/>
  <c r="K5" i="7"/>
  <c r="K7" i="7"/>
  <c r="K9" i="7"/>
  <c r="K11" i="7"/>
  <c r="K13" i="7"/>
  <c r="K15" i="7"/>
  <c r="K17" i="7"/>
  <c r="K19" i="7"/>
  <c r="K21" i="7"/>
  <c r="K23" i="7"/>
  <c r="K25" i="7"/>
  <c r="K27" i="7"/>
  <c r="K29" i="7"/>
  <c r="K31" i="7"/>
  <c r="K33" i="7"/>
  <c r="K35" i="7"/>
  <c r="K37" i="7"/>
  <c r="K39" i="7"/>
  <c r="K43" i="7"/>
  <c r="K45" i="7"/>
  <c r="K57" i="1"/>
  <c r="K17" i="2"/>
  <c r="K5" i="2"/>
  <c r="K7" i="2"/>
  <c r="K9" i="2"/>
  <c r="K11" i="2"/>
  <c r="K13" i="2"/>
  <c r="K15" i="2"/>
  <c r="K19" i="2"/>
  <c r="K21" i="2"/>
  <c r="K23" i="2"/>
  <c r="K25" i="2"/>
  <c r="K27" i="2"/>
  <c r="K29" i="2"/>
  <c r="K31" i="2"/>
  <c r="K33" i="2"/>
  <c r="K35" i="2"/>
  <c r="K37" i="2"/>
  <c r="K39" i="2"/>
  <c r="K41" i="2"/>
  <c r="K43" i="2"/>
  <c r="K45" i="2"/>
  <c r="K47" i="2"/>
  <c r="K49" i="2"/>
  <c r="K51" i="2"/>
  <c r="K53" i="2"/>
  <c r="K55" i="2"/>
  <c r="K16" i="1"/>
  <c r="K6" i="1"/>
  <c r="K8" i="1"/>
  <c r="K10" i="1"/>
  <c r="K12" i="1"/>
  <c r="K14" i="1"/>
  <c r="K18" i="1"/>
  <c r="K20" i="1"/>
  <c r="K22" i="1"/>
  <c r="K24" i="1"/>
  <c r="K26" i="1"/>
  <c r="K28" i="1"/>
  <c r="K30" i="1"/>
  <c r="K32" i="1"/>
  <c r="K34" i="1"/>
  <c r="K36" i="1"/>
  <c r="K38" i="1"/>
  <c r="K40" i="1"/>
  <c r="K42" i="1"/>
  <c r="K44" i="1"/>
  <c r="K46" i="1"/>
  <c r="K48" i="1"/>
  <c r="K50" i="1"/>
  <c r="K54" i="1"/>
  <c r="K56" i="1"/>
  <c r="K51" i="1"/>
  <c r="K57" i="2"/>
  <c r="K52" i="1"/>
  <c r="I46" i="3"/>
  <c r="K59" i="2"/>
  <c r="K4" i="2"/>
  <c r="L4" i="2" s="1"/>
  <c r="F46" i="3"/>
  <c r="K8" i="3"/>
  <c r="K14" i="3"/>
  <c r="K18" i="3"/>
  <c r="K20" i="3"/>
  <c r="K22" i="3"/>
  <c r="K28" i="3"/>
  <c r="K30" i="3"/>
  <c r="K32" i="3"/>
  <c r="K34" i="3"/>
  <c r="K36" i="3"/>
  <c r="K38" i="3"/>
  <c r="K40" i="3"/>
  <c r="K42" i="3"/>
  <c r="K44" i="3"/>
  <c r="K10" i="3"/>
  <c r="K16" i="3"/>
  <c r="K26" i="3"/>
  <c r="K6" i="3"/>
  <c r="K12" i="3"/>
  <c r="K24" i="3"/>
  <c r="K5" i="3"/>
  <c r="K7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35" i="3"/>
  <c r="K37" i="3"/>
  <c r="K39" i="3"/>
  <c r="K41" i="3"/>
  <c r="K43" i="3"/>
  <c r="K45" i="3"/>
  <c r="K5" i="5"/>
  <c r="F38" i="6"/>
  <c r="K41" i="7"/>
  <c r="K47" i="7"/>
  <c r="K5" i="6"/>
  <c r="K9" i="6"/>
  <c r="K13" i="6"/>
  <c r="K17" i="6"/>
  <c r="K21" i="6"/>
  <c r="K25" i="6"/>
  <c r="K35" i="6"/>
  <c r="K7" i="6"/>
  <c r="K11" i="6"/>
  <c r="K15" i="6"/>
  <c r="K19" i="6"/>
  <c r="K23" i="6"/>
  <c r="K37" i="6"/>
  <c r="K27" i="6"/>
  <c r="K29" i="6"/>
  <c r="K31" i="6"/>
  <c r="K7" i="5"/>
  <c r="K9" i="5"/>
  <c r="K11" i="5"/>
  <c r="K13" i="5"/>
  <c r="K15" i="5"/>
  <c r="K17" i="5"/>
  <c r="K19" i="5"/>
  <c r="K21" i="5"/>
  <c r="K23" i="5"/>
  <c r="F40" i="4"/>
  <c r="K5" i="4"/>
  <c r="K7" i="4"/>
  <c r="K9" i="4"/>
  <c r="K11" i="4"/>
  <c r="I40" i="4"/>
  <c r="K15" i="4"/>
  <c r="K17" i="4"/>
  <c r="K19" i="4"/>
  <c r="K21" i="4"/>
  <c r="K23" i="4"/>
  <c r="K25" i="4"/>
  <c r="K27" i="4"/>
  <c r="K29" i="4"/>
  <c r="K31" i="4"/>
  <c r="K33" i="4"/>
  <c r="K35" i="4"/>
  <c r="K37" i="4"/>
  <c r="K39" i="4"/>
  <c r="K4" i="4"/>
  <c r="L4" i="4" s="1"/>
  <c r="K6" i="4"/>
  <c r="K8" i="4"/>
  <c r="K10" i="4"/>
  <c r="K12" i="4"/>
  <c r="K14" i="4"/>
  <c r="K16" i="4"/>
  <c r="K18" i="4"/>
  <c r="K20" i="4"/>
  <c r="K22" i="4"/>
  <c r="K24" i="4"/>
  <c r="K26" i="4"/>
  <c r="K28" i="4"/>
  <c r="K30" i="4"/>
  <c r="K32" i="4"/>
  <c r="K34" i="4"/>
  <c r="K36" i="4"/>
  <c r="K38" i="4"/>
  <c r="K4" i="3"/>
  <c r="K6" i="2"/>
  <c r="I63" i="2"/>
  <c r="K10" i="2"/>
  <c r="K12" i="2"/>
  <c r="K14" i="2"/>
  <c r="K16" i="2"/>
  <c r="K18" i="2"/>
  <c r="K20" i="2"/>
  <c r="K22" i="2"/>
  <c r="K24" i="2"/>
  <c r="K26" i="2"/>
  <c r="K28" i="2"/>
  <c r="K30" i="2"/>
  <c r="K32" i="2"/>
  <c r="K34" i="2"/>
  <c r="K36" i="2"/>
  <c r="K38" i="2"/>
  <c r="K40" i="2"/>
  <c r="K42" i="2"/>
  <c r="K44" i="2"/>
  <c r="K46" i="2"/>
  <c r="K48" i="2"/>
  <c r="K50" i="2"/>
  <c r="K52" i="2"/>
  <c r="K54" i="2"/>
  <c r="K56" i="2"/>
  <c r="K58" i="2"/>
  <c r="K60" i="2"/>
  <c r="K62" i="2"/>
  <c r="K61" i="2"/>
  <c r="F63" i="2"/>
  <c r="K4" i="1"/>
  <c r="F29" i="5"/>
  <c r="K25" i="5"/>
  <c r="K13" i="4"/>
  <c r="K4" i="8"/>
  <c r="L4" i="8" s="1"/>
  <c r="K4" i="5"/>
  <c r="L4" i="5" s="1"/>
  <c r="K6" i="5"/>
  <c r="K8" i="5"/>
  <c r="I29" i="5"/>
  <c r="K12" i="5"/>
  <c r="K14" i="5"/>
  <c r="K16" i="5"/>
  <c r="K18" i="5"/>
  <c r="K20" i="5"/>
  <c r="K22" i="5"/>
  <c r="K24" i="5"/>
  <c r="K26" i="5"/>
  <c r="K28" i="5"/>
  <c r="K27" i="5"/>
  <c r="F48" i="7"/>
  <c r="I48" i="7"/>
  <c r="K13" i="8"/>
  <c r="K15" i="8"/>
  <c r="K67" i="8"/>
  <c r="K27" i="8"/>
  <c r="K11" i="8"/>
  <c r="K47" i="8"/>
  <c r="K18" i="8"/>
  <c r="K22" i="8"/>
  <c r="K34" i="8"/>
  <c r="K8" i="8"/>
  <c r="K9" i="8"/>
  <c r="K23" i="8"/>
  <c r="K39" i="8"/>
  <c r="K43" i="8"/>
  <c r="K38" i="8"/>
  <c r="K45" i="8"/>
  <c r="K6" i="8"/>
  <c r="K12" i="8"/>
  <c r="K24" i="8"/>
  <c r="K29" i="8"/>
  <c r="K31" i="8"/>
  <c r="K35" i="8"/>
  <c r="K41" i="8"/>
  <c r="K71" i="8"/>
  <c r="K7" i="8"/>
  <c r="K28" i="8"/>
  <c r="K40" i="8"/>
  <c r="K44" i="8"/>
  <c r="K19" i="8"/>
  <c r="K25" i="8"/>
  <c r="K50" i="8"/>
  <c r="K5" i="8"/>
  <c r="K14" i="8"/>
  <c r="K16" i="8"/>
  <c r="K21" i="8"/>
  <c r="K30" i="8"/>
  <c r="K32" i="8"/>
  <c r="K37" i="8"/>
  <c r="K46" i="8"/>
  <c r="K48" i="8"/>
  <c r="K69" i="8"/>
  <c r="K20" i="8"/>
  <c r="K36" i="8"/>
  <c r="K10" i="8"/>
  <c r="K17" i="8"/>
  <c r="K26" i="8"/>
  <c r="K33" i="8"/>
  <c r="K42" i="8"/>
  <c r="K49" i="8"/>
  <c r="K72" i="8"/>
  <c r="K68" i="8"/>
  <c r="K70" i="8"/>
  <c r="K52" i="8"/>
  <c r="K73" i="8"/>
  <c r="K63" i="8"/>
  <c r="K66" i="8"/>
  <c r="K6" i="7"/>
  <c r="K8" i="7"/>
  <c r="K10" i="7"/>
  <c r="K12" i="7"/>
  <c r="K14" i="7"/>
  <c r="K16" i="7"/>
  <c r="K18" i="7"/>
  <c r="K20" i="7"/>
  <c r="K22" i="7"/>
  <c r="K24" i="7"/>
  <c r="K26" i="7"/>
  <c r="K28" i="7"/>
  <c r="K30" i="7"/>
  <c r="K32" i="7"/>
  <c r="K34" i="7"/>
  <c r="K36" i="7"/>
  <c r="K38" i="7"/>
  <c r="K40" i="7"/>
  <c r="K42" i="7"/>
  <c r="K33" i="6"/>
  <c r="K65" i="8"/>
  <c r="K64" i="8"/>
  <c r="K44" i="7"/>
  <c r="K62" i="8"/>
  <c r="K61" i="8"/>
  <c r="K60" i="8"/>
  <c r="K10" i="5"/>
  <c r="I38" i="6"/>
  <c r="K6" i="6"/>
  <c r="K8" i="6"/>
  <c r="K10" i="6"/>
  <c r="K12" i="6"/>
  <c r="K14" i="6"/>
  <c r="K16" i="6"/>
  <c r="K18" i="6"/>
  <c r="K20" i="6"/>
  <c r="K22" i="6"/>
  <c r="K24" i="6"/>
  <c r="K26" i="6"/>
  <c r="K28" i="6"/>
  <c r="K30" i="6"/>
  <c r="K32" i="6"/>
  <c r="K34" i="6"/>
  <c r="K36" i="6"/>
  <c r="K59" i="8"/>
  <c r="I74" i="8"/>
  <c r="K58" i="8"/>
  <c r="K57" i="8"/>
  <c r="K56" i="8"/>
  <c r="K55" i="8"/>
  <c r="K54" i="8"/>
  <c r="K8" i="2"/>
  <c r="K4" i="6"/>
  <c r="K46" i="7"/>
  <c r="K53" i="8"/>
  <c r="F74" i="8"/>
  <c r="K51" i="8"/>
  <c r="K4" i="7"/>
  <c r="L5" i="4" l="1"/>
  <c r="L6" i="4" s="1"/>
  <c r="L7" i="4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K63" i="2"/>
  <c r="L5" i="2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5" i="5"/>
  <c r="K40" i="4"/>
  <c r="K46" i="3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K58" i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6" i="5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K29" i="5"/>
  <c r="L5" i="8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K38" i="6"/>
  <c r="L4" i="6"/>
  <c r="L5" i="6" s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K74" i="8"/>
  <c r="L4" i="7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L33" i="7" s="1"/>
  <c r="L34" i="7" s="1"/>
  <c r="L35" i="7" s="1"/>
  <c r="L36" i="7" s="1"/>
  <c r="L37" i="7" s="1"/>
  <c r="L38" i="7" s="1"/>
  <c r="L39" i="7" s="1"/>
  <c r="L40" i="7" s="1"/>
  <c r="L41" i="7" s="1"/>
  <c r="L42" i="7" s="1"/>
  <c r="L43" i="7" s="1"/>
  <c r="K48" i="7"/>
  <c r="L47" i="7" l="1"/>
  <c r="L44" i="7"/>
  <c r="L45" i="7" s="1"/>
  <c r="L46" i="7" s="1"/>
  <c r="K50" i="9"/>
</calcChain>
</file>

<file path=xl/comments1.xml><?xml version="1.0" encoding="utf-8"?>
<comments xmlns="http://schemas.openxmlformats.org/spreadsheetml/2006/main">
  <authors>
    <author>user</author>
  </authors>
  <commentList>
    <comment ref="C6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user</author>
  </authors>
  <commentList>
    <comment ref="C9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5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3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C4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user</author>
  </authors>
  <commentList>
    <comment ref="C5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user</author>
  </authors>
  <commentList>
    <comment ref="C7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user</author>
  </authors>
  <commentList>
    <comment ref="C9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user</author>
  </authors>
  <commentList>
    <comment ref="C7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<sst xmlns="http://schemas.openxmlformats.org/spreadsheetml/2006/main" count="3149" uniqueCount="725">
  <si>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</si>
  <si>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</si>
  <si>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</si>
  <si>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</si>
  <si>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</si>
  <si>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</si>
  <si>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</si>
  <si>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</si>
  <si>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</si>
  <si>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</si>
  <si>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</si>
  <si>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</si>
  <si>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</si>
  <si>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</si>
  <si>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</si>
  <si>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Penang Short Cotton Bag</t>
  </si>
  <si>
    <t>Bag</t>
  </si>
  <si>
    <t>Studio Howard</t>
  </si>
  <si>
    <t>TOTAL</t>
  </si>
  <si>
    <t>Kaki Creation</t>
  </si>
  <si>
    <t>Items</t>
  </si>
  <si>
    <t>Cost</t>
  </si>
  <si>
    <t>Sales</t>
  </si>
  <si>
    <t>Purchase - Postcard (2)</t>
  </si>
  <si>
    <t>Purchase - Sketch &amp; Print (3)</t>
  </si>
  <si>
    <t>Purchase - Book (1)</t>
  </si>
  <si>
    <t>Purchase - Pen (4)</t>
  </si>
  <si>
    <t>Purchase - Postcard (5)</t>
  </si>
  <si>
    <t>Purchase - Mouse Pad (2)</t>
  </si>
  <si>
    <t>Clarity 8</t>
  </si>
  <si>
    <t>Purchase - Penang Heritage Food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</si>
  <si>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2016</t>
    </r>
  </si>
  <si>
    <t>001004</t>
  </si>
  <si>
    <t>Penang Gold Collar Pin</t>
  </si>
  <si>
    <t>Collar Pin</t>
  </si>
  <si>
    <t>Street of Harmony Memo Pads</t>
  </si>
  <si>
    <t>Memopad</t>
  </si>
  <si>
    <t xml:space="preserve"> Penang Architecture Postcard</t>
  </si>
  <si>
    <t>Postcard</t>
  </si>
  <si>
    <t>001005</t>
  </si>
  <si>
    <t>Historic Houses of Worship Postcards</t>
  </si>
  <si>
    <t>Clarity Publishing Sdn. Bhd.</t>
  </si>
  <si>
    <t>001006</t>
  </si>
  <si>
    <t>Peranakan Tile Magnet (Single) - Round Green</t>
  </si>
  <si>
    <t>Magnet</t>
  </si>
  <si>
    <t>001007</t>
  </si>
  <si>
    <t>Penang Heritage Food</t>
  </si>
  <si>
    <t>Book</t>
  </si>
  <si>
    <t>001008</t>
  </si>
  <si>
    <t>Penang Sketches Postcard (Colour Series I)</t>
  </si>
  <si>
    <t>001009</t>
  </si>
  <si>
    <t>001010</t>
  </si>
  <si>
    <t>Stamp - RM1</t>
  </si>
  <si>
    <t>Stamp</t>
  </si>
  <si>
    <t>001011</t>
  </si>
  <si>
    <t>Street of Harmony Mug</t>
  </si>
  <si>
    <t>Mug</t>
  </si>
  <si>
    <t>001012</t>
  </si>
  <si>
    <t>Disposable Raincoat</t>
  </si>
  <si>
    <t>Raincoat</t>
  </si>
  <si>
    <t>001013</t>
  </si>
  <si>
    <t>001014</t>
  </si>
  <si>
    <t>George Town Eco Pens</t>
  </si>
  <si>
    <t>Pen</t>
  </si>
  <si>
    <t>001015</t>
  </si>
  <si>
    <t>Peranakan Tiles Magnet (Box)</t>
  </si>
  <si>
    <t>001016</t>
  </si>
  <si>
    <t>Sketching Penang Book</t>
  </si>
  <si>
    <t>KaKi Creation</t>
  </si>
  <si>
    <t>001017</t>
  </si>
  <si>
    <t>Sketches - Penang Sketches (A4)</t>
  </si>
  <si>
    <t>Sketch &amp; Print</t>
  </si>
  <si>
    <t>001018</t>
  </si>
  <si>
    <t>Recollections by Tan Tiong Liat</t>
  </si>
  <si>
    <t>Editorial Associates</t>
  </si>
  <si>
    <t>001019</t>
  </si>
  <si>
    <t>14/01/2016</t>
  </si>
  <si>
    <t>001020</t>
  </si>
  <si>
    <t>Postcards - Ernest Zacharevic</t>
  </si>
  <si>
    <t>001021</t>
  </si>
  <si>
    <t>001022</t>
  </si>
  <si>
    <t>001023</t>
  </si>
  <si>
    <t>Peranakan Tile Magnet (Single) - Two Flower</t>
  </si>
  <si>
    <t>15/01/2016</t>
  </si>
  <si>
    <t>001024</t>
  </si>
  <si>
    <t xml:space="preserve">Clan House, Mansion &amp; Temple Postcards </t>
  </si>
  <si>
    <t>001025</t>
  </si>
  <si>
    <t>001026</t>
  </si>
  <si>
    <t>001027</t>
  </si>
  <si>
    <t>16/01/2016</t>
  </si>
  <si>
    <t>001028</t>
  </si>
  <si>
    <t>Printed Note Card (Colour)</t>
  </si>
  <si>
    <t>001029</t>
  </si>
  <si>
    <t>18/01/2016</t>
  </si>
  <si>
    <t>001030</t>
  </si>
  <si>
    <t>001031</t>
  </si>
  <si>
    <t>Peranakan Tile Magnet (Single) - Purplelicious</t>
  </si>
  <si>
    <t>001032</t>
  </si>
  <si>
    <t>19/01/2016</t>
  </si>
  <si>
    <t>001033</t>
  </si>
  <si>
    <t>001034</t>
  </si>
  <si>
    <t>Penang Silver Collar Pin</t>
  </si>
  <si>
    <t>20/01/2015</t>
  </si>
  <si>
    <t>Penang Long Cotton Bag</t>
  </si>
  <si>
    <t>001035</t>
  </si>
  <si>
    <t>20/01/2016</t>
  </si>
  <si>
    <t>001036</t>
  </si>
  <si>
    <t>21/01/2016</t>
  </si>
  <si>
    <t>001037</t>
  </si>
  <si>
    <t>22/01/2016</t>
  </si>
  <si>
    <t>001038</t>
  </si>
  <si>
    <t>24/01/2016</t>
  </si>
  <si>
    <t>001039</t>
  </si>
  <si>
    <t>25/01/2016</t>
  </si>
  <si>
    <t>001040</t>
  </si>
  <si>
    <t>28/01/2016</t>
  </si>
  <si>
    <t>001041</t>
  </si>
  <si>
    <t>001042</t>
  </si>
  <si>
    <t>Penang Glorious Food Postcards</t>
  </si>
  <si>
    <t>001043</t>
  </si>
  <si>
    <t>001044</t>
  </si>
  <si>
    <t>Scenes of Penang Postcards</t>
  </si>
  <si>
    <t>001045</t>
  </si>
  <si>
    <t>29/01/2016</t>
  </si>
  <si>
    <t>30/01/2016</t>
  </si>
  <si>
    <t>001046</t>
  </si>
  <si>
    <t>001047</t>
  </si>
  <si>
    <t>Purchase - Sketch &amp; Print (1)</t>
  </si>
  <si>
    <t>Purchase - Book (3)</t>
  </si>
  <si>
    <t>Purchase - Postcard (4)</t>
  </si>
  <si>
    <t>Purchase - Bag (3)</t>
  </si>
  <si>
    <t>Purchase - Collar Pin (6)</t>
  </si>
  <si>
    <t>Purchase - Raincoat (23)</t>
  </si>
  <si>
    <t>Purchase - Magnet - set of 4 (7)</t>
  </si>
  <si>
    <t>Purchase - Magnet - single (3)</t>
  </si>
  <si>
    <t>Purchase - Stamps (21)</t>
  </si>
  <si>
    <t>Purchase - Mug (2)</t>
  </si>
  <si>
    <t>Purchase - Memo Pad (2)</t>
  </si>
  <si>
    <t>Purchase - Postcard (8)</t>
  </si>
  <si>
    <t>Purchase - Postcards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</si>
  <si>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2016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</si>
  <si>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2016</t>
    </r>
  </si>
  <si>
    <t>Stamp - RM0.30</t>
  </si>
  <si>
    <t>001048</t>
  </si>
  <si>
    <t>001049</t>
  </si>
  <si>
    <t>Lines of Penang Postcard</t>
  </si>
  <si>
    <t>KST Art &amp; Design</t>
  </si>
  <si>
    <t>001050</t>
  </si>
  <si>
    <t>001051</t>
  </si>
  <si>
    <t>001052</t>
  </si>
  <si>
    <t>Art is Rubbish is Art</t>
  </si>
  <si>
    <t>Street Art Notebook</t>
  </si>
  <si>
    <t>001053</t>
  </si>
  <si>
    <t>001054</t>
  </si>
  <si>
    <t>001055</t>
  </si>
  <si>
    <t>001056</t>
  </si>
  <si>
    <t>001057</t>
  </si>
  <si>
    <t>001058</t>
  </si>
  <si>
    <t>001059</t>
  </si>
  <si>
    <t>001060</t>
  </si>
  <si>
    <t>001061</t>
  </si>
  <si>
    <t>001062</t>
  </si>
  <si>
    <t>13/02/2016</t>
  </si>
  <si>
    <t>001063</t>
  </si>
  <si>
    <t>Pearly's Penang - A Nyonya Inheritance</t>
  </si>
  <si>
    <t>001064</t>
  </si>
  <si>
    <t>14/02/2016</t>
  </si>
  <si>
    <t>001065</t>
  </si>
  <si>
    <t>001066</t>
  </si>
  <si>
    <t>16/02/2016</t>
  </si>
  <si>
    <t>Photo Mouse Pad</t>
  </si>
  <si>
    <t>Mouse Pad</t>
  </si>
  <si>
    <t>001067</t>
  </si>
  <si>
    <t>001068</t>
  </si>
  <si>
    <t>001069</t>
  </si>
  <si>
    <t>17/02/2016</t>
  </si>
  <si>
    <t>001070</t>
  </si>
  <si>
    <t>18/02/2016</t>
  </si>
  <si>
    <t>001071</t>
  </si>
  <si>
    <t>19/02/2016</t>
  </si>
  <si>
    <t>001072</t>
  </si>
  <si>
    <t>001073</t>
  </si>
  <si>
    <t>001074</t>
  </si>
  <si>
    <t>20/02/2016</t>
  </si>
  <si>
    <t>001075</t>
  </si>
  <si>
    <t>Penang B&amp;W Postcards - Street Series</t>
  </si>
  <si>
    <t>21/02/2016</t>
  </si>
  <si>
    <t>001076</t>
  </si>
  <si>
    <t>22/02/2016</t>
  </si>
  <si>
    <t>001077</t>
  </si>
  <si>
    <t>001078</t>
  </si>
  <si>
    <t>001079</t>
  </si>
  <si>
    <t>001080</t>
  </si>
  <si>
    <t>23/02/2016</t>
  </si>
  <si>
    <t>001081</t>
  </si>
  <si>
    <t>001082</t>
  </si>
  <si>
    <t>001083</t>
  </si>
  <si>
    <t>001084</t>
  </si>
  <si>
    <t xml:space="preserve">Long Series Penang Sketches </t>
  </si>
  <si>
    <t>001085</t>
  </si>
  <si>
    <t>25/02/2016</t>
  </si>
  <si>
    <t>001086</t>
  </si>
  <si>
    <t>001087</t>
  </si>
  <si>
    <t>001088</t>
  </si>
  <si>
    <t>001089</t>
  </si>
  <si>
    <t>26/02/2016</t>
  </si>
  <si>
    <t>001090</t>
  </si>
  <si>
    <t>001091</t>
  </si>
  <si>
    <t>27/02/2016</t>
  </si>
  <si>
    <t>001092</t>
  </si>
  <si>
    <t>29/02/2016</t>
  </si>
  <si>
    <t>001093</t>
  </si>
  <si>
    <t>001094</t>
  </si>
  <si>
    <t>Purchase - Sketch &amp; Print (2)</t>
  </si>
  <si>
    <t>Purchase - Book (2)</t>
  </si>
  <si>
    <t>Purchase - Bag (2)</t>
  </si>
  <si>
    <t>Purchase - Collar Pin (5)</t>
  </si>
  <si>
    <t>Purchase - Memo Pad (1)</t>
  </si>
  <si>
    <t>Purchase - Pen (2)</t>
  </si>
  <si>
    <t>Purchase - Raincoat (13)</t>
  </si>
  <si>
    <t>Purchase - Magnet - single (8)</t>
  </si>
  <si>
    <t>Purchase - Magnet - set of 4 (12)</t>
  </si>
  <si>
    <t>Purchase - Stamps (11)</t>
  </si>
  <si>
    <t>Purchase - Mouse Pad (1)</t>
  </si>
  <si>
    <t>Purchase - Postcards (11)</t>
  </si>
  <si>
    <t>Purchase - Books (7)</t>
  </si>
  <si>
    <t>Purchase - Lines of Penang   Postcards (1)</t>
  </si>
  <si>
    <t>001095</t>
  </si>
  <si>
    <t>001096</t>
  </si>
  <si>
    <t>001097</t>
  </si>
  <si>
    <t>001098</t>
  </si>
  <si>
    <t>001099</t>
  </si>
  <si>
    <t>001100</t>
  </si>
  <si>
    <t>001101</t>
  </si>
  <si>
    <t>001102</t>
  </si>
  <si>
    <t>001103</t>
  </si>
  <si>
    <t>001104</t>
  </si>
  <si>
    <t>Peranakan Tile Magnet (Single) - Lily White</t>
  </si>
  <si>
    <t>001105</t>
  </si>
  <si>
    <t>Penang B&amp;W Postcards - Clan Jetties</t>
  </si>
  <si>
    <t>001106</t>
  </si>
  <si>
    <t>001107</t>
  </si>
  <si>
    <t>001108</t>
  </si>
  <si>
    <t>001109</t>
  </si>
  <si>
    <t>001110</t>
  </si>
  <si>
    <t>001111</t>
  </si>
  <si>
    <t>13/03/2016</t>
  </si>
  <si>
    <t>001112</t>
  </si>
  <si>
    <t>14/03/2016</t>
  </si>
  <si>
    <t>001113</t>
  </si>
  <si>
    <t>001114</t>
  </si>
  <si>
    <t>18/03/2016</t>
  </si>
  <si>
    <t>001115</t>
  </si>
  <si>
    <t>Lines of Penang Postcard (Single)</t>
  </si>
  <si>
    <t>001116</t>
  </si>
  <si>
    <t>001117</t>
  </si>
  <si>
    <t>22/03/2016</t>
  </si>
  <si>
    <t>23/03/2016</t>
  </si>
  <si>
    <t>001118</t>
  </si>
  <si>
    <t>24/03/2016</t>
  </si>
  <si>
    <t>001119</t>
  </si>
  <si>
    <t>001120</t>
  </si>
  <si>
    <t>001121</t>
  </si>
  <si>
    <t>26/03/2016</t>
  </si>
  <si>
    <t>Tip Toe Tapir</t>
  </si>
  <si>
    <t>001122</t>
  </si>
  <si>
    <t>Terracotta Tiles - Blue Mansion Frame - Kids on Bicycle</t>
  </si>
  <si>
    <t>Terracotta Tiles</t>
  </si>
  <si>
    <t>Red Star Production</t>
  </si>
  <si>
    <t>001123</t>
  </si>
  <si>
    <t>001124</t>
  </si>
  <si>
    <t>Penang B&amp;W Postcards - Building Series</t>
  </si>
  <si>
    <t>001125</t>
  </si>
  <si>
    <t>28/03/2016</t>
  </si>
  <si>
    <t>29/03/2015</t>
  </si>
  <si>
    <t>001126</t>
  </si>
  <si>
    <t>30/03/2016</t>
  </si>
  <si>
    <t>001127</t>
  </si>
  <si>
    <t>Purchase - Collar Pin (3)</t>
  </si>
  <si>
    <t>Purchase - Mug (4)</t>
  </si>
  <si>
    <t>Purchase - Raincoat (5)</t>
  </si>
  <si>
    <t>Purchase - Magnet - set of 4 (14)</t>
  </si>
  <si>
    <t>Purchase - Magnet - single (6)</t>
  </si>
  <si>
    <t>Purchase - Stamps (5)</t>
  </si>
  <si>
    <t>Purchase - Postcard (1)</t>
  </si>
  <si>
    <t>Purchase - Books (3)</t>
  </si>
  <si>
    <t>Purchase - Penang Heritage Food (1)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</si>
  <si>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</si>
  <si>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</si>
  <si>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2016</t>
    </r>
  </si>
  <si>
    <t>001128</t>
  </si>
  <si>
    <t>001129</t>
  </si>
  <si>
    <t>001130</t>
  </si>
  <si>
    <t>001131</t>
  </si>
  <si>
    <t>001132</t>
  </si>
  <si>
    <t>001133</t>
  </si>
  <si>
    <t>001134</t>
  </si>
  <si>
    <t>001135</t>
  </si>
  <si>
    <t>001136</t>
  </si>
  <si>
    <t>001138</t>
  </si>
  <si>
    <t>check Payment</t>
  </si>
  <si>
    <t>001140</t>
  </si>
  <si>
    <t>George Town Walkabout Tour -St Cristopher School</t>
  </si>
  <si>
    <t>Tour</t>
  </si>
  <si>
    <t>001141</t>
  </si>
  <si>
    <t>13/04/2016</t>
  </si>
  <si>
    <t>001142</t>
  </si>
  <si>
    <t>001143</t>
  </si>
  <si>
    <t>001144</t>
  </si>
  <si>
    <t>001145</t>
  </si>
  <si>
    <t>14/04/2016</t>
  </si>
  <si>
    <t>001146</t>
  </si>
  <si>
    <t>001147</t>
  </si>
  <si>
    <t>15/04/2016</t>
  </si>
  <si>
    <t>001148</t>
  </si>
  <si>
    <t>16/04/2016</t>
  </si>
  <si>
    <t>001150</t>
  </si>
  <si>
    <t>19/04/2016</t>
  </si>
  <si>
    <t>Uncles in Kopitiam Postcards</t>
  </si>
  <si>
    <t>Li Jynn</t>
  </si>
  <si>
    <t>001151</t>
  </si>
  <si>
    <t>001152</t>
  </si>
  <si>
    <t>20/04/2016</t>
  </si>
  <si>
    <t>001153</t>
  </si>
  <si>
    <t>Penang Shutter Windows Postcards</t>
  </si>
  <si>
    <t>001154</t>
  </si>
  <si>
    <t>001155</t>
  </si>
  <si>
    <t>001156</t>
  </si>
  <si>
    <t>25/04/2016</t>
  </si>
  <si>
    <t>26/04/2016</t>
  </si>
  <si>
    <t>001157</t>
  </si>
  <si>
    <t>001158</t>
  </si>
  <si>
    <t>29/04/2016</t>
  </si>
  <si>
    <t>001159</t>
  </si>
  <si>
    <t>30/04/2016</t>
  </si>
  <si>
    <t>001160</t>
  </si>
  <si>
    <t>23/04/2016</t>
  </si>
  <si>
    <t>Purchase - Bag (1)</t>
  </si>
  <si>
    <t xml:space="preserve">   150 Raincots given free</t>
  </si>
  <si>
    <t>Purchase - Raincoat (1504)</t>
  </si>
  <si>
    <t>Purchase - Pen (1)</t>
  </si>
  <si>
    <t>Purchase - Tour (3)</t>
  </si>
  <si>
    <t>Purchase - Postcard (9)</t>
  </si>
  <si>
    <t>Purchase - Books (1)</t>
  </si>
  <si>
    <t>LiJynn</t>
  </si>
  <si>
    <t>Purchase - Uncles in Kopitiam Postcards (1)</t>
  </si>
  <si>
    <t>001161</t>
  </si>
  <si>
    <t>001162</t>
  </si>
  <si>
    <t>001163</t>
  </si>
  <si>
    <t>001164</t>
  </si>
  <si>
    <t>001165</t>
  </si>
  <si>
    <t>001166</t>
  </si>
  <si>
    <t>001167</t>
  </si>
  <si>
    <t>Lines of Penang Postcard (Set)</t>
  </si>
  <si>
    <t>001168</t>
  </si>
  <si>
    <t>001169</t>
  </si>
  <si>
    <t>001170</t>
  </si>
  <si>
    <t>001171</t>
  </si>
  <si>
    <t>001172</t>
  </si>
  <si>
    <t>001173</t>
  </si>
  <si>
    <t>001174</t>
  </si>
  <si>
    <t>001175</t>
  </si>
  <si>
    <t>25/05/2016</t>
  </si>
  <si>
    <t>001176</t>
  </si>
  <si>
    <t>001177</t>
  </si>
  <si>
    <t>28/05/2016</t>
  </si>
  <si>
    <t>001178</t>
  </si>
  <si>
    <t>001179</t>
  </si>
  <si>
    <t>31/05/2016</t>
  </si>
  <si>
    <t>Purchase - Magnet - single (2)</t>
  </si>
  <si>
    <t>Purchase - Collar Pin  (2)</t>
  </si>
  <si>
    <t>Purchase - Mug (1)</t>
  </si>
  <si>
    <t>Purchase - MemoPad (2)</t>
  </si>
  <si>
    <t>Purchase - Books  (6)</t>
  </si>
  <si>
    <r>
      <t xml:space="preserve">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2016</t>
    </r>
  </si>
  <si>
    <r>
      <t xml:space="preserve">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2016</t>
    </r>
  </si>
  <si>
    <t>001180</t>
  </si>
  <si>
    <t>001181</t>
  </si>
  <si>
    <t>001182</t>
  </si>
  <si>
    <t>001183</t>
  </si>
  <si>
    <t>001184</t>
  </si>
  <si>
    <t>001185</t>
  </si>
  <si>
    <t>001186</t>
  </si>
  <si>
    <t>001187</t>
  </si>
  <si>
    <t>13/06/2016</t>
  </si>
  <si>
    <t>001188</t>
  </si>
  <si>
    <t>15/06/2016</t>
  </si>
  <si>
    <t>001189</t>
  </si>
  <si>
    <t>001190</t>
  </si>
  <si>
    <t>001191</t>
  </si>
  <si>
    <t>001192</t>
  </si>
  <si>
    <t>001193</t>
  </si>
  <si>
    <t>20/06/2016</t>
  </si>
  <si>
    <t>Terracotta Tiles -  Old Motorcycle Standard Edition</t>
  </si>
  <si>
    <t>001194</t>
  </si>
  <si>
    <t>001195</t>
  </si>
  <si>
    <t>21/06/2016</t>
  </si>
  <si>
    <t>001196</t>
  </si>
  <si>
    <t>001197</t>
  </si>
  <si>
    <t>001198</t>
  </si>
  <si>
    <t>001199</t>
  </si>
  <si>
    <t>001200</t>
  </si>
  <si>
    <t>001201</t>
  </si>
  <si>
    <t>001202</t>
  </si>
  <si>
    <t>23/06/2016</t>
  </si>
  <si>
    <t>001203</t>
  </si>
  <si>
    <t>001204</t>
  </si>
  <si>
    <t>24/06/2016</t>
  </si>
  <si>
    <t>George Town Eco Paper Bag (Big)</t>
  </si>
  <si>
    <t>001205</t>
  </si>
  <si>
    <t>001206</t>
  </si>
  <si>
    <t>001207</t>
  </si>
  <si>
    <t>001208</t>
  </si>
  <si>
    <t>001209</t>
  </si>
  <si>
    <t>30/06/2016</t>
  </si>
  <si>
    <t>Purchase - Collar Pin  (5)</t>
  </si>
  <si>
    <t>Purchase - Mug (3)</t>
  </si>
  <si>
    <t>Purchase - Magnet - set of 4 (5)</t>
  </si>
  <si>
    <t>Purchase - MemoPad (3)</t>
  </si>
  <si>
    <t>Purchase - Bag (71)</t>
  </si>
  <si>
    <t>Purchase - Postcards (5)</t>
  </si>
  <si>
    <t>Purchase - Books 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</si>
  <si>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2016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</si>
  <si>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2016</t>
    </r>
  </si>
  <si>
    <t>001210</t>
  </si>
  <si>
    <t>001211</t>
  </si>
  <si>
    <t>001212</t>
  </si>
  <si>
    <t xml:space="preserve">Tanjong Life-Book </t>
  </si>
  <si>
    <t>001213</t>
  </si>
  <si>
    <t>001214</t>
  </si>
  <si>
    <t>001215</t>
  </si>
  <si>
    <t>001216</t>
  </si>
  <si>
    <t>Penang B&amp;W Postcards - Buildings Series</t>
  </si>
  <si>
    <t>001217</t>
  </si>
  <si>
    <t>001218</t>
  </si>
  <si>
    <t>Steel Sculpture Postcards</t>
  </si>
  <si>
    <t>001219</t>
  </si>
  <si>
    <t>001220</t>
  </si>
  <si>
    <t>001221</t>
  </si>
  <si>
    <t>001222</t>
  </si>
  <si>
    <t>001223</t>
  </si>
  <si>
    <t>001224</t>
  </si>
  <si>
    <t>001225</t>
  </si>
  <si>
    <t>001226</t>
  </si>
  <si>
    <t>001227</t>
  </si>
  <si>
    <t>001228</t>
  </si>
  <si>
    <t>001229</t>
  </si>
  <si>
    <t>001230</t>
  </si>
  <si>
    <t>001231</t>
  </si>
  <si>
    <t xml:space="preserve">Pearly's  Nyonya Pantry </t>
  </si>
  <si>
    <t>001232</t>
  </si>
  <si>
    <t>001233</t>
  </si>
  <si>
    <t>001234</t>
  </si>
  <si>
    <t>001235</t>
  </si>
  <si>
    <t>001236</t>
  </si>
  <si>
    <t>001237</t>
  </si>
  <si>
    <t>001238</t>
  </si>
  <si>
    <t>001239</t>
  </si>
  <si>
    <t>001240</t>
  </si>
  <si>
    <t>001241</t>
  </si>
  <si>
    <t>001242</t>
  </si>
  <si>
    <t>001243</t>
  </si>
  <si>
    <t>31/07/2016</t>
  </si>
  <si>
    <t>001245</t>
  </si>
  <si>
    <t>Purchase - Uncles in Kopitiam Postcards (2)</t>
  </si>
  <si>
    <t>Purchase - Mug (15)</t>
  </si>
  <si>
    <t>Purchase - Memo Pad (14)</t>
  </si>
  <si>
    <t>Purchase - Raincoat (6)</t>
  </si>
  <si>
    <t>Purchase - Magnet - set of 4 (8)</t>
  </si>
  <si>
    <t>Purchase - Magnet - single (5)</t>
  </si>
  <si>
    <t>Purchase - Stamps (2)</t>
  </si>
  <si>
    <t>Purchase - Books (5)</t>
  </si>
  <si>
    <t>Purchase - Postcards (9)</t>
  </si>
  <si>
    <t>001246</t>
  </si>
  <si>
    <t>001247</t>
  </si>
  <si>
    <t>001248</t>
  </si>
  <si>
    <t>001249</t>
  </si>
  <si>
    <t>001250</t>
  </si>
  <si>
    <t>001251</t>
  </si>
  <si>
    <t>001252</t>
  </si>
  <si>
    <t>001253</t>
  </si>
  <si>
    <t>001254</t>
  </si>
  <si>
    <t>001255</t>
  </si>
  <si>
    <t>Photo Print (Colour)</t>
  </si>
  <si>
    <t>Photo Print</t>
  </si>
  <si>
    <t>001256</t>
  </si>
  <si>
    <t>001257</t>
  </si>
  <si>
    <t>001258</t>
  </si>
  <si>
    <t>001259</t>
  </si>
  <si>
    <t>001260</t>
  </si>
  <si>
    <t xml:space="preserve"> Series Penang  Sketchs 7' x 15'</t>
  </si>
  <si>
    <t>001261</t>
  </si>
  <si>
    <t>001262</t>
  </si>
  <si>
    <t>001263</t>
  </si>
  <si>
    <t>001264</t>
  </si>
  <si>
    <t>001265</t>
  </si>
  <si>
    <t>001266</t>
  </si>
  <si>
    <t>pen</t>
  </si>
  <si>
    <t>001267</t>
  </si>
  <si>
    <t>001268</t>
  </si>
  <si>
    <t>13/08/2016</t>
  </si>
  <si>
    <t>001269</t>
  </si>
  <si>
    <t>001270</t>
  </si>
  <si>
    <t>16/08/2016</t>
  </si>
  <si>
    <t>001271</t>
  </si>
  <si>
    <t>001272</t>
  </si>
  <si>
    <t>19/08/2016</t>
  </si>
  <si>
    <t>001273</t>
  </si>
  <si>
    <t>20/08/2016</t>
  </si>
  <si>
    <t>001274</t>
  </si>
  <si>
    <t>21/08/2016</t>
  </si>
  <si>
    <t>001275</t>
  </si>
  <si>
    <t>22/08/2016</t>
  </si>
  <si>
    <t>001276</t>
  </si>
  <si>
    <t>001277</t>
  </si>
  <si>
    <t>23/08/2016</t>
  </si>
  <si>
    <t>001278</t>
  </si>
  <si>
    <t>001280</t>
  </si>
  <si>
    <t>25/08/2016</t>
  </si>
  <si>
    <t>001281</t>
  </si>
  <si>
    <t>28/08/2016</t>
  </si>
  <si>
    <t>30/08/2016</t>
  </si>
  <si>
    <t>001282</t>
  </si>
  <si>
    <t>001283</t>
  </si>
  <si>
    <t>001284</t>
  </si>
  <si>
    <t>001285</t>
  </si>
  <si>
    <t>Terracotta Tiles -  Kids on Bicycle Standard Edition</t>
  </si>
  <si>
    <t>001286</t>
  </si>
  <si>
    <t>001287</t>
  </si>
  <si>
    <t>Purchase - Mug (14)</t>
  </si>
  <si>
    <t>Purchase - Pen (3)</t>
  </si>
  <si>
    <t>Purchase - Raincoat (11)</t>
  </si>
  <si>
    <t>Purchase - Magnet - set of 4 (16)</t>
  </si>
  <si>
    <t>Purchase - Mouse Pad (3)</t>
  </si>
  <si>
    <t>Purchase - Photo Print  (2)</t>
  </si>
  <si>
    <t>Purchase - Books (10)</t>
  </si>
  <si>
    <t>Purchase - Terracotta Tile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</si>
  <si>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2016</t>
    </r>
  </si>
  <si>
    <t>001288</t>
  </si>
  <si>
    <t>001289</t>
  </si>
  <si>
    <t>001290</t>
  </si>
  <si>
    <t>001291</t>
  </si>
  <si>
    <t>001292</t>
  </si>
  <si>
    <t>001293</t>
  </si>
  <si>
    <t>001294</t>
  </si>
  <si>
    <t>001295</t>
  </si>
  <si>
    <t>001296</t>
  </si>
  <si>
    <t>001297</t>
  </si>
  <si>
    <t>001298</t>
  </si>
  <si>
    <t>Penang Postcards</t>
  </si>
  <si>
    <t>001299</t>
  </si>
  <si>
    <t>Asia's Hidden Eden (Soft Cover)</t>
  </si>
  <si>
    <t>Tropical Spice Garden</t>
  </si>
  <si>
    <t>001300</t>
  </si>
  <si>
    <t>001301</t>
  </si>
  <si>
    <t>001302</t>
  </si>
  <si>
    <t>001303</t>
  </si>
  <si>
    <t>001304</t>
  </si>
  <si>
    <t>15/09/2016</t>
  </si>
  <si>
    <t>001305</t>
  </si>
  <si>
    <t>001306</t>
  </si>
  <si>
    <t>001307</t>
  </si>
  <si>
    <t>19/09/2016</t>
  </si>
  <si>
    <t>001308</t>
  </si>
  <si>
    <t>22/09/2016</t>
  </si>
  <si>
    <t>001309</t>
  </si>
  <si>
    <t>001310</t>
  </si>
  <si>
    <t>23/09/2016</t>
  </si>
  <si>
    <t>001311</t>
  </si>
  <si>
    <t>Staff price discount  10 % to Janice</t>
  </si>
  <si>
    <t>Staff price discount  30 % to Janice</t>
  </si>
  <si>
    <t>VIP Souvenir Set</t>
  </si>
  <si>
    <t>Souvenir set</t>
  </si>
  <si>
    <t>001312</t>
  </si>
  <si>
    <t>001313</t>
  </si>
  <si>
    <t>001314</t>
  </si>
  <si>
    <t>001315</t>
  </si>
  <si>
    <t>001316</t>
  </si>
  <si>
    <t>001317</t>
  </si>
  <si>
    <t>001318</t>
  </si>
  <si>
    <t>001319</t>
  </si>
  <si>
    <t>Purchase - Souvenir Set (2)</t>
  </si>
  <si>
    <t>Purchase - Pen (6)</t>
  </si>
  <si>
    <t>Purchase - Magnet - set of 4 (4)</t>
  </si>
  <si>
    <t>Purchase - Magnet - single (4)</t>
  </si>
  <si>
    <t>Purchase - Collar Pin  (1)</t>
  </si>
  <si>
    <t>Purchase - Postcard (3)</t>
  </si>
  <si>
    <t>Purchase - Books (11)</t>
  </si>
  <si>
    <t>Purchase - Terracotta Tile (2)</t>
  </si>
  <si>
    <t xml:space="preserve">Tropical Spice Garden 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</si>
  <si>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 2016</t>
    </r>
  </si>
  <si>
    <t>001320</t>
  </si>
  <si>
    <t>001321</t>
  </si>
  <si>
    <t>001322</t>
  </si>
  <si>
    <t>001323</t>
  </si>
  <si>
    <t>VVIP Souvenir Set</t>
  </si>
  <si>
    <t>001324</t>
  </si>
  <si>
    <t>Staff price discount  30 % to Shirley</t>
  </si>
  <si>
    <t>001325</t>
  </si>
  <si>
    <t>001326</t>
  </si>
  <si>
    <t xml:space="preserve">The little mamak </t>
  </si>
  <si>
    <t>001327</t>
  </si>
  <si>
    <t>001328</t>
  </si>
  <si>
    <t>001329</t>
  </si>
  <si>
    <t>001330</t>
  </si>
  <si>
    <t>001331</t>
  </si>
  <si>
    <t>001332</t>
  </si>
  <si>
    <t>001333</t>
  </si>
  <si>
    <t>001334</t>
  </si>
  <si>
    <t>001335</t>
  </si>
  <si>
    <t>001336</t>
  </si>
  <si>
    <t>001337</t>
  </si>
  <si>
    <t>001338</t>
  </si>
  <si>
    <t>001339</t>
  </si>
  <si>
    <t xml:space="preserve">Vignettes Malaysia Book </t>
  </si>
  <si>
    <t>Mount Miriam Hospital</t>
  </si>
  <si>
    <t>001340</t>
  </si>
  <si>
    <t>001341</t>
  </si>
  <si>
    <t>001342</t>
  </si>
  <si>
    <t>001343</t>
  </si>
  <si>
    <t>001344</t>
  </si>
  <si>
    <t>001345</t>
  </si>
  <si>
    <t>bag</t>
  </si>
  <si>
    <t>001346</t>
  </si>
  <si>
    <t>001347</t>
  </si>
  <si>
    <t>Cat Postcards</t>
  </si>
  <si>
    <t>001348</t>
  </si>
  <si>
    <t>001349</t>
  </si>
  <si>
    <t>001350</t>
  </si>
  <si>
    <t>001351</t>
  </si>
  <si>
    <t>Purchase - Raincoat (9)</t>
  </si>
  <si>
    <t>Purchase - Mug (5)</t>
  </si>
  <si>
    <t>Purchase - Photo Print  (1)</t>
  </si>
  <si>
    <t>Purchase - Postcards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</si>
  <si>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 2016</t>
    </r>
  </si>
  <si>
    <t>001352</t>
  </si>
  <si>
    <t>001353</t>
  </si>
  <si>
    <t>001354</t>
  </si>
  <si>
    <t>001355</t>
  </si>
  <si>
    <t>001356</t>
  </si>
  <si>
    <t>001357</t>
  </si>
  <si>
    <t>001358</t>
  </si>
  <si>
    <t>001359</t>
  </si>
  <si>
    <t>001360</t>
  </si>
  <si>
    <t>001361</t>
  </si>
  <si>
    <t>001362</t>
  </si>
  <si>
    <t>001363</t>
  </si>
  <si>
    <t>001364</t>
  </si>
  <si>
    <t>001365</t>
  </si>
  <si>
    <t>001366</t>
  </si>
  <si>
    <t>001367</t>
  </si>
  <si>
    <t>001368</t>
  </si>
  <si>
    <t>001369</t>
  </si>
  <si>
    <t>001370</t>
  </si>
  <si>
    <t>001371</t>
  </si>
  <si>
    <t>001372</t>
  </si>
  <si>
    <t>001373</t>
  </si>
  <si>
    <t>22/11/2016</t>
  </si>
  <si>
    <t>001374</t>
  </si>
  <si>
    <t>001375</t>
  </si>
  <si>
    <t>001376</t>
  </si>
  <si>
    <t>001377</t>
  </si>
  <si>
    <t>001378</t>
  </si>
  <si>
    <t>001379</t>
  </si>
  <si>
    <t>001380</t>
  </si>
  <si>
    <t>001381</t>
  </si>
  <si>
    <t>001382</t>
  </si>
  <si>
    <t>Purchase - Souvenir Set (8)</t>
  </si>
  <si>
    <t>Purchase - Raincoat (1)</t>
  </si>
  <si>
    <t>Purchase - Magnet - set of 4 (15)</t>
  </si>
  <si>
    <t>Purchase - Stamp  (6)</t>
  </si>
  <si>
    <t>Purchase - Postcards (7)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</si>
  <si>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  2016</t>
    </r>
  </si>
  <si>
    <t>001383</t>
  </si>
  <si>
    <t>001384</t>
  </si>
  <si>
    <t>001385</t>
  </si>
  <si>
    <t>001386</t>
  </si>
  <si>
    <t>001387</t>
  </si>
  <si>
    <t>001388</t>
  </si>
  <si>
    <t>001389</t>
  </si>
  <si>
    <t>001390</t>
  </si>
  <si>
    <t>001391</t>
  </si>
  <si>
    <t>001392</t>
  </si>
  <si>
    <t>001393</t>
  </si>
  <si>
    <t>001394</t>
  </si>
  <si>
    <t>001395</t>
  </si>
  <si>
    <t>001396</t>
  </si>
  <si>
    <t>001397</t>
  </si>
  <si>
    <t>Stamp - RM1.00</t>
  </si>
  <si>
    <t>001398</t>
  </si>
  <si>
    <t>001399</t>
  </si>
  <si>
    <t>001400</t>
  </si>
  <si>
    <t>001401</t>
  </si>
  <si>
    <t>001402</t>
  </si>
  <si>
    <t>001403</t>
  </si>
  <si>
    <t>001404</t>
  </si>
  <si>
    <t>001405</t>
  </si>
  <si>
    <t>001406</t>
  </si>
  <si>
    <t>001407</t>
  </si>
  <si>
    <t>001408</t>
  </si>
  <si>
    <t>001409</t>
  </si>
  <si>
    <t>001410</t>
  </si>
  <si>
    <t>001411</t>
  </si>
  <si>
    <t>001412</t>
  </si>
  <si>
    <t>001413</t>
  </si>
  <si>
    <t>001414</t>
  </si>
  <si>
    <t>001415</t>
  </si>
  <si>
    <t>001416</t>
  </si>
  <si>
    <t>001417</t>
  </si>
  <si>
    <t>001418</t>
  </si>
  <si>
    <t>001419</t>
  </si>
  <si>
    <t>001420</t>
  </si>
  <si>
    <t>001421</t>
  </si>
  <si>
    <t>001422</t>
  </si>
  <si>
    <t>001423</t>
  </si>
  <si>
    <t>001424</t>
  </si>
  <si>
    <t>001425</t>
  </si>
  <si>
    <t>001426</t>
  </si>
  <si>
    <t>Purchase - Memo Pad (19)</t>
  </si>
  <si>
    <t>Purchase - Pen (11)</t>
  </si>
  <si>
    <t>Purchase - Raincoat (7)</t>
  </si>
  <si>
    <t>Purchase - Collar Pin (1)</t>
  </si>
  <si>
    <t>Purchase - Magnet - single (11)</t>
  </si>
  <si>
    <t>Purchase - Stamp  (4)</t>
  </si>
  <si>
    <t>Purchase - Bag (18)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</si>
</sst>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74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3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0" fillId="0" borderId="0" xfId="1" applyFont="1"/>
    <xf numFmtId="167" fontId="0" fillId="0" borderId="1" xfId="0" applyNumberFormat="1" applyBorder="1" applyAlignment="1">
      <alignment horizontal="right"/>
    </xf>
    <xf numFmtId="0" fontId="1" fillId="2" borderId="2" xfId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1" fillId="2" borderId="4" xfId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20" fillId="0" borderId="0" xfId="1" applyFont="1"/>
    <xf numFmtId="43" fontId="1" fillId="0" borderId="1" xfId="2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1" fillId="0" borderId="1" xfId="1" applyFont="1" applyBorder="1" applyAlignment="1">
      <alignment horizontal="right"/>
    </xf>
    <xf numFmtId="0" fontId="0" fillId="4" borderId="1" xfId="0" applyFill="1" applyBorder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1"/>
  <sheetViews>
    <sheetView topLeftCell="A61" workbookViewId="0">
      <selection activeCell="B71" sqref="B71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42371</v>
      </c>
      <c r="B4" s="26" t="s">
        <v>15</v>
      </c>
      <c r="C4" s="25" t="s">
        <v>16</v>
      </c>
      <c r="D4" s="26" t="s">
        <v>13</v>
      </c>
      <c r="E4" s="27">
        <v>4.7</v>
      </c>
      <c r="F4" s="27">
        <f>E4*G4</f>
        <v>4.7</v>
      </c>
      <c r="G4" s="26">
        <v>1</v>
      </c>
      <c r="H4" s="28">
        <v>20</v>
      </c>
      <c r="I4" s="29">
        <f>H4*G4</f>
        <v>20</v>
      </c>
      <c r="J4" s="29">
        <v>4.8</v>
      </c>
      <c r="K4" s="30">
        <f t="shared" ref="K4:K57" si="0">I4-F4</f>
        <v>15.3</v>
      </c>
      <c r="L4" s="31">
        <f>K4</f>
        <v>15.3</v>
      </c>
      <c r="M4" s="32" t="s">
        <v>32</v>
      </c>
    </row>
    <row r="5" spans="1:13" x14ac:dyDescent="0.25">
      <c r="A5" s="23">
        <v>42371</v>
      </c>
      <c r="B5" s="34" t="s">
        <v>33</v>
      </c>
      <c r="C5" s="25" t="s">
        <v>34</v>
      </c>
      <c r="D5" s="26" t="s">
        <v>13</v>
      </c>
      <c r="E5" s="27">
        <v>1.28</v>
      </c>
      <c r="F5" s="27">
        <f t="shared" ref="F5:F57" si="1">E5*G5</f>
        <v>1.28</v>
      </c>
      <c r="G5" s="26">
        <v>1</v>
      </c>
      <c r="H5" s="33">
        <v>5</v>
      </c>
      <c r="I5" s="29">
        <f t="shared" ref="I5:I57" si="2">H5*G5</f>
        <v>5</v>
      </c>
      <c r="J5" s="29"/>
      <c r="K5" s="30">
        <f t="shared" si="0"/>
        <v>3.7199999999999998</v>
      </c>
      <c r="L5" s="31">
        <f>L4+K5</f>
        <v>19.02</v>
      </c>
      <c r="M5" s="32" t="s">
        <v>32</v>
      </c>
    </row>
    <row r="6" spans="1:13" x14ac:dyDescent="0.25">
      <c r="A6" s="23">
        <v>42371</v>
      </c>
      <c r="B6" s="26" t="s">
        <v>35</v>
      </c>
      <c r="C6" s="25" t="s">
        <v>36</v>
      </c>
      <c r="D6" s="26" t="s">
        <v>13</v>
      </c>
      <c r="E6" s="27">
        <v>4.5599999999999996</v>
      </c>
      <c r="F6" s="27">
        <f t="shared" si="1"/>
        <v>4.5599999999999996</v>
      </c>
      <c r="G6" s="26">
        <v>1</v>
      </c>
      <c r="H6" s="33">
        <v>12</v>
      </c>
      <c r="I6" s="29">
        <f t="shared" si="2"/>
        <v>12</v>
      </c>
      <c r="J6" s="29"/>
      <c r="K6" s="30">
        <f t="shared" si="0"/>
        <v>7.44</v>
      </c>
      <c r="L6" s="31">
        <f t="shared" ref="L6:L57" si="3">L5+K6</f>
        <v>26.46</v>
      </c>
      <c r="M6" s="32" t="s">
        <v>32</v>
      </c>
    </row>
    <row r="7" spans="1:13" ht="16.5" customHeight="1" x14ac:dyDescent="0.25">
      <c r="A7" s="23">
        <v>42371</v>
      </c>
      <c r="B7" s="34" t="s">
        <v>37</v>
      </c>
      <c r="C7" s="25" t="s">
        <v>38</v>
      </c>
      <c r="D7" s="26" t="s">
        <v>17</v>
      </c>
      <c r="E7" s="27">
        <v>11.2</v>
      </c>
      <c r="F7" s="27">
        <f t="shared" si="1"/>
        <v>11.2</v>
      </c>
      <c r="G7" s="26">
        <v>1</v>
      </c>
      <c r="H7" s="33">
        <v>16</v>
      </c>
      <c r="I7" s="29">
        <f t="shared" si="2"/>
        <v>16</v>
      </c>
      <c r="J7" s="29"/>
      <c r="K7" s="30">
        <f t="shared" si="0"/>
        <v>4.8000000000000007</v>
      </c>
      <c r="L7" s="31">
        <f t="shared" si="3"/>
        <v>31.26</v>
      </c>
      <c r="M7" s="32" t="s">
        <v>39</v>
      </c>
    </row>
    <row r="8" spans="1:13" x14ac:dyDescent="0.25">
      <c r="A8" s="23">
        <v>42371</v>
      </c>
      <c r="B8" s="34" t="s">
        <v>40</v>
      </c>
      <c r="C8" s="25" t="s">
        <v>38</v>
      </c>
      <c r="D8" s="26" t="s">
        <v>41</v>
      </c>
      <c r="E8" s="27">
        <v>12</v>
      </c>
      <c r="F8" s="27">
        <f t="shared" si="1"/>
        <v>12</v>
      </c>
      <c r="G8" s="26">
        <v>1</v>
      </c>
      <c r="H8" s="33">
        <v>15</v>
      </c>
      <c r="I8" s="29">
        <f t="shared" si="2"/>
        <v>15</v>
      </c>
      <c r="J8" s="29"/>
      <c r="K8" s="30">
        <f t="shared" si="0"/>
        <v>3</v>
      </c>
      <c r="L8" s="31">
        <f t="shared" si="3"/>
        <v>34.260000000000005</v>
      </c>
      <c r="M8" s="32" t="s">
        <v>42</v>
      </c>
    </row>
    <row r="9" spans="1:13" x14ac:dyDescent="0.25">
      <c r="A9" s="23">
        <v>42371</v>
      </c>
      <c r="B9" s="34" t="s">
        <v>43</v>
      </c>
      <c r="C9" s="25" t="s">
        <v>44</v>
      </c>
      <c r="D9" s="26" t="s">
        <v>13</v>
      </c>
      <c r="E9" s="27">
        <v>3.9</v>
      </c>
      <c r="F9" s="27">
        <f t="shared" si="1"/>
        <v>3.9</v>
      </c>
      <c r="G9" s="26">
        <v>1</v>
      </c>
      <c r="H9" s="33">
        <v>10</v>
      </c>
      <c r="I9" s="29">
        <f t="shared" si="2"/>
        <v>10</v>
      </c>
      <c r="J9" s="29"/>
      <c r="K9" s="30">
        <f t="shared" si="0"/>
        <v>6.1</v>
      </c>
      <c r="L9" s="31">
        <f t="shared" si="3"/>
        <v>40.360000000000007</v>
      </c>
      <c r="M9" s="32" t="s">
        <v>45</v>
      </c>
    </row>
    <row r="10" spans="1:13" x14ac:dyDescent="0.25">
      <c r="A10" s="23">
        <v>42371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44.460000000000008</v>
      </c>
      <c r="M10" s="32" t="s">
        <v>48</v>
      </c>
    </row>
    <row r="11" spans="1:13" x14ac:dyDescent="0.25">
      <c r="A11" s="23">
        <v>42371</v>
      </c>
      <c r="B11" s="65" t="s">
        <v>49</v>
      </c>
      <c r="C11" s="25" t="s">
        <v>38</v>
      </c>
      <c r="D11" s="26" t="s">
        <v>19</v>
      </c>
      <c r="E11" s="27">
        <v>17.5</v>
      </c>
      <c r="F11" s="27">
        <f t="shared" si="1"/>
        <v>70</v>
      </c>
      <c r="G11" s="26">
        <v>4</v>
      </c>
      <c r="H11" s="33">
        <v>25</v>
      </c>
      <c r="I11" s="29">
        <f t="shared" si="2"/>
        <v>100</v>
      </c>
      <c r="J11" s="29"/>
      <c r="K11" s="30">
        <f t="shared" si="0"/>
        <v>30</v>
      </c>
      <c r="L11" s="31">
        <f t="shared" si="3"/>
        <v>74.460000000000008</v>
      </c>
      <c r="M11" s="32" t="s">
        <v>50</v>
      </c>
    </row>
    <row r="12" spans="1:13" x14ac:dyDescent="0.25">
      <c r="A12" s="23">
        <v>42373</v>
      </c>
      <c r="B12" s="34" t="s">
        <v>37</v>
      </c>
      <c r="C12" s="25" t="s">
        <v>38</v>
      </c>
      <c r="D12" s="26" t="s">
        <v>17</v>
      </c>
      <c r="E12" s="27">
        <v>11.2</v>
      </c>
      <c r="F12" s="27">
        <f t="shared" si="1"/>
        <v>11.2</v>
      </c>
      <c r="G12" s="26">
        <v>1</v>
      </c>
      <c r="H12" s="33">
        <v>16</v>
      </c>
      <c r="I12" s="29">
        <f t="shared" si="2"/>
        <v>16</v>
      </c>
      <c r="J12" s="29"/>
      <c r="K12" s="30">
        <f t="shared" si="0"/>
        <v>4.8000000000000007</v>
      </c>
      <c r="L12" s="31">
        <f t="shared" si="3"/>
        <v>79.260000000000005</v>
      </c>
      <c r="M12" s="32" t="s">
        <v>51</v>
      </c>
    </row>
    <row r="13" spans="1:13" x14ac:dyDescent="0.25">
      <c r="A13" s="23">
        <v>42373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7.6</v>
      </c>
      <c r="G13" s="26">
        <v>8</v>
      </c>
      <c r="H13" s="33">
        <v>1</v>
      </c>
      <c r="I13" s="29">
        <f t="shared" si="2"/>
        <v>8</v>
      </c>
      <c r="J13" s="29"/>
      <c r="K13" s="30">
        <f t="shared" si="0"/>
        <v>0.40000000000000036</v>
      </c>
      <c r="L13" s="31">
        <f t="shared" si="3"/>
        <v>79.660000000000011</v>
      </c>
      <c r="M13" s="32" t="s">
        <v>51</v>
      </c>
    </row>
    <row r="14" spans="1:13" x14ac:dyDescent="0.25">
      <c r="A14" s="23">
        <v>42373</v>
      </c>
      <c r="B14" s="34" t="s">
        <v>52</v>
      </c>
      <c r="C14" s="25" t="s">
        <v>53</v>
      </c>
      <c r="D14" s="26" t="s">
        <v>13</v>
      </c>
      <c r="E14" s="27">
        <v>0.95</v>
      </c>
      <c r="F14" s="27">
        <f t="shared" si="1"/>
        <v>5.6999999999999993</v>
      </c>
      <c r="G14" s="26">
        <v>6</v>
      </c>
      <c r="H14" s="33">
        <v>1</v>
      </c>
      <c r="I14" s="29">
        <f t="shared" si="2"/>
        <v>6</v>
      </c>
      <c r="J14" s="29"/>
      <c r="K14" s="30">
        <f t="shared" si="0"/>
        <v>0.30000000000000071</v>
      </c>
      <c r="L14" s="31">
        <f t="shared" si="3"/>
        <v>79.960000000000008</v>
      </c>
      <c r="M14" s="32" t="s">
        <v>54</v>
      </c>
    </row>
    <row r="15" spans="1:13" x14ac:dyDescent="0.25">
      <c r="A15" s="23">
        <v>42374</v>
      </c>
      <c r="B15" s="34" t="s">
        <v>55</v>
      </c>
      <c r="C15" s="25" t="s">
        <v>56</v>
      </c>
      <c r="D15" s="26" t="s">
        <v>13</v>
      </c>
      <c r="E15" s="27">
        <v>3.4</v>
      </c>
      <c r="F15" s="27">
        <f t="shared" si="1"/>
        <v>3.4</v>
      </c>
      <c r="G15" s="26">
        <v>1</v>
      </c>
      <c r="H15" s="33">
        <v>15</v>
      </c>
      <c r="I15" s="29">
        <f t="shared" si="2"/>
        <v>15</v>
      </c>
      <c r="J15" s="29"/>
      <c r="K15" s="30">
        <f t="shared" si="0"/>
        <v>11.6</v>
      </c>
      <c r="L15" s="31">
        <f t="shared" si="3"/>
        <v>91.56</v>
      </c>
      <c r="M15" s="32" t="s">
        <v>57</v>
      </c>
    </row>
    <row r="16" spans="1:13" x14ac:dyDescent="0.25">
      <c r="A16" s="23">
        <v>42374</v>
      </c>
      <c r="B16" s="24" t="s">
        <v>58</v>
      </c>
      <c r="C16" s="25" t="s">
        <v>59</v>
      </c>
      <c r="D16" s="26" t="s">
        <v>13</v>
      </c>
      <c r="E16" s="27">
        <v>3.5</v>
      </c>
      <c r="F16" s="27">
        <f t="shared" si="1"/>
        <v>3.5</v>
      </c>
      <c r="G16" s="26">
        <v>1</v>
      </c>
      <c r="H16" s="33">
        <v>5</v>
      </c>
      <c r="I16" s="29">
        <f t="shared" si="2"/>
        <v>5</v>
      </c>
      <c r="J16" s="29"/>
      <c r="K16" s="30">
        <f t="shared" si="0"/>
        <v>1.5</v>
      </c>
      <c r="L16" s="31">
        <f t="shared" si="3"/>
        <v>93.06</v>
      </c>
      <c r="M16" s="32" t="s">
        <v>60</v>
      </c>
    </row>
    <row r="17" spans="1:13" x14ac:dyDescent="0.25">
      <c r="A17" s="23">
        <v>42376</v>
      </c>
      <c r="B17" s="34" t="s">
        <v>37</v>
      </c>
      <c r="C17" s="25" t="s">
        <v>38</v>
      </c>
      <c r="D17" s="26" t="s">
        <v>17</v>
      </c>
      <c r="E17" s="27">
        <v>11.2</v>
      </c>
      <c r="F17" s="27">
        <f t="shared" si="1"/>
        <v>11.2</v>
      </c>
      <c r="G17" s="26">
        <v>1</v>
      </c>
      <c r="H17" s="33">
        <v>16</v>
      </c>
      <c r="I17" s="29">
        <f t="shared" si="2"/>
        <v>16</v>
      </c>
      <c r="J17" s="29"/>
      <c r="K17" s="30">
        <f t="shared" si="0"/>
        <v>4.8000000000000007</v>
      </c>
      <c r="L17" s="31">
        <f t="shared" si="3"/>
        <v>97.86</v>
      </c>
      <c r="M17" s="32" t="s">
        <v>61</v>
      </c>
    </row>
    <row r="18" spans="1:13" x14ac:dyDescent="0.25">
      <c r="A18" s="23">
        <v>42376</v>
      </c>
      <c r="B18" s="34" t="s">
        <v>52</v>
      </c>
      <c r="C18" s="25" t="s">
        <v>53</v>
      </c>
      <c r="D18" s="26" t="s">
        <v>13</v>
      </c>
      <c r="E18" s="27">
        <v>0.95</v>
      </c>
      <c r="F18" s="27">
        <f t="shared" si="1"/>
        <v>0.95</v>
      </c>
      <c r="G18" s="26">
        <v>1</v>
      </c>
      <c r="H18" s="33">
        <v>1</v>
      </c>
      <c r="I18" s="29">
        <f t="shared" si="2"/>
        <v>1</v>
      </c>
      <c r="J18" s="29"/>
      <c r="K18" s="30">
        <f t="shared" si="0"/>
        <v>5.0000000000000044E-2</v>
      </c>
      <c r="L18" s="31">
        <f t="shared" si="3"/>
        <v>97.91</v>
      </c>
      <c r="M18" s="32" t="s">
        <v>61</v>
      </c>
    </row>
    <row r="19" spans="1:13" x14ac:dyDescent="0.25">
      <c r="A19" s="23">
        <v>42376</v>
      </c>
      <c r="B19" s="26" t="s">
        <v>62</v>
      </c>
      <c r="C19" s="25" t="s">
        <v>63</v>
      </c>
      <c r="D19" s="26" t="s">
        <v>13</v>
      </c>
      <c r="E19" s="27">
        <v>3</v>
      </c>
      <c r="F19" s="27">
        <f t="shared" si="1"/>
        <v>3</v>
      </c>
      <c r="G19" s="26">
        <v>1</v>
      </c>
      <c r="H19" s="33">
        <v>10</v>
      </c>
      <c r="I19" s="29">
        <f t="shared" si="2"/>
        <v>10</v>
      </c>
      <c r="J19" s="29"/>
      <c r="K19" s="30">
        <f t="shared" si="0"/>
        <v>7</v>
      </c>
      <c r="L19" s="31">
        <f t="shared" si="3"/>
        <v>104.91</v>
      </c>
      <c r="M19" s="32" t="s">
        <v>64</v>
      </c>
    </row>
    <row r="20" spans="1:13" x14ac:dyDescent="0.25">
      <c r="A20" s="23">
        <v>42377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124.21</v>
      </c>
      <c r="M20" s="32" t="s">
        <v>66</v>
      </c>
    </row>
    <row r="21" spans="1:13" x14ac:dyDescent="0.25">
      <c r="A21" s="23">
        <v>42379</v>
      </c>
      <c r="B21" s="26" t="s">
        <v>67</v>
      </c>
      <c r="C21" s="25" t="s">
        <v>47</v>
      </c>
      <c r="D21" s="26" t="s">
        <v>68</v>
      </c>
      <c r="E21" s="27">
        <v>17.5</v>
      </c>
      <c r="F21" s="27">
        <f t="shared" si="1"/>
        <v>17.5</v>
      </c>
      <c r="G21" s="26">
        <v>1</v>
      </c>
      <c r="H21" s="33">
        <v>25</v>
      </c>
      <c r="I21" s="29">
        <f t="shared" si="2"/>
        <v>25</v>
      </c>
      <c r="J21" s="29"/>
      <c r="K21" s="30">
        <f t="shared" si="0"/>
        <v>7.5</v>
      </c>
      <c r="L21" s="31">
        <f t="shared" si="3"/>
        <v>131.70999999999998</v>
      </c>
      <c r="M21" s="32" t="s">
        <v>69</v>
      </c>
    </row>
    <row r="22" spans="1:13" x14ac:dyDescent="0.25">
      <c r="A22" s="23">
        <v>42381</v>
      </c>
      <c r="B22" s="26" t="s">
        <v>70</v>
      </c>
      <c r="C22" s="25" t="s">
        <v>71</v>
      </c>
      <c r="D22" s="26" t="s">
        <v>19</v>
      </c>
      <c r="E22" s="27">
        <v>14</v>
      </c>
      <c r="F22" s="27">
        <f t="shared" si="1"/>
        <v>14</v>
      </c>
      <c r="G22" s="26">
        <v>1</v>
      </c>
      <c r="H22" s="33">
        <v>20</v>
      </c>
      <c r="I22" s="29">
        <f t="shared" si="2"/>
        <v>20</v>
      </c>
      <c r="J22" s="29"/>
      <c r="K22" s="30">
        <f t="shared" si="0"/>
        <v>6</v>
      </c>
      <c r="L22" s="31">
        <f t="shared" si="3"/>
        <v>137.70999999999998</v>
      </c>
      <c r="M22" s="32" t="s">
        <v>72</v>
      </c>
    </row>
    <row r="23" spans="1:13" x14ac:dyDescent="0.25">
      <c r="A23" s="23">
        <v>42381</v>
      </c>
      <c r="B23" s="26" t="s">
        <v>73</v>
      </c>
      <c r="C23" s="25" t="s">
        <v>47</v>
      </c>
      <c r="D23" s="26" t="s">
        <v>74</v>
      </c>
      <c r="E23" s="27">
        <v>18</v>
      </c>
      <c r="F23" s="27">
        <f t="shared" si="1"/>
        <v>18</v>
      </c>
      <c r="G23" s="26">
        <v>1</v>
      </c>
      <c r="H23" s="33">
        <v>25</v>
      </c>
      <c r="I23" s="29">
        <f t="shared" si="2"/>
        <v>25</v>
      </c>
      <c r="J23" s="29"/>
      <c r="K23" s="30">
        <f t="shared" si="0"/>
        <v>7</v>
      </c>
      <c r="L23" s="31">
        <f t="shared" si="3"/>
        <v>144.70999999999998</v>
      </c>
      <c r="M23" s="32" t="s">
        <v>75</v>
      </c>
    </row>
    <row r="24" spans="1:13" x14ac:dyDescent="0.25">
      <c r="A24" s="36" t="s">
        <v>76</v>
      </c>
      <c r="B24" s="34" t="s">
        <v>33</v>
      </c>
      <c r="C24" s="25" t="s">
        <v>34</v>
      </c>
      <c r="D24" s="26" t="s">
        <v>13</v>
      </c>
      <c r="E24" s="27">
        <v>1.28</v>
      </c>
      <c r="F24" s="27">
        <f t="shared" si="1"/>
        <v>2.56</v>
      </c>
      <c r="G24" s="26">
        <v>2</v>
      </c>
      <c r="H24" s="33">
        <v>5</v>
      </c>
      <c r="I24" s="29">
        <f t="shared" si="2"/>
        <v>10</v>
      </c>
      <c r="J24" s="29"/>
      <c r="K24" s="30">
        <f t="shared" si="0"/>
        <v>7.4399999999999995</v>
      </c>
      <c r="L24" s="31">
        <f t="shared" si="3"/>
        <v>152.14999999999998</v>
      </c>
      <c r="M24" s="32" t="s">
        <v>77</v>
      </c>
    </row>
    <row r="25" spans="1:13" x14ac:dyDescent="0.25">
      <c r="A25" s="36" t="s">
        <v>76</v>
      </c>
      <c r="B25" s="34" t="s">
        <v>78</v>
      </c>
      <c r="C25" s="25" t="s">
        <v>38</v>
      </c>
      <c r="D25" s="26" t="s">
        <v>41</v>
      </c>
      <c r="E25" s="27">
        <v>12</v>
      </c>
      <c r="F25" s="27">
        <f t="shared" si="1"/>
        <v>12</v>
      </c>
      <c r="G25" s="26">
        <v>1</v>
      </c>
      <c r="H25" s="33">
        <v>15</v>
      </c>
      <c r="I25" s="29">
        <f t="shared" si="2"/>
        <v>15</v>
      </c>
      <c r="J25" s="29"/>
      <c r="K25" s="30">
        <f t="shared" si="0"/>
        <v>3</v>
      </c>
      <c r="L25" s="31">
        <f t="shared" si="3"/>
        <v>155.14999999999998</v>
      </c>
      <c r="M25" s="32" t="s">
        <v>79</v>
      </c>
    </row>
    <row r="26" spans="1:13" x14ac:dyDescent="0.25">
      <c r="A26" s="36" t="s">
        <v>76</v>
      </c>
      <c r="B26" s="26" t="s">
        <v>35</v>
      </c>
      <c r="C26" s="25" t="s">
        <v>36</v>
      </c>
      <c r="D26" s="26" t="s">
        <v>13</v>
      </c>
      <c r="E26" s="27">
        <v>4.5599999999999996</v>
      </c>
      <c r="F26" s="27">
        <f t="shared" si="1"/>
        <v>4.5599999999999996</v>
      </c>
      <c r="G26" s="26">
        <v>1</v>
      </c>
      <c r="H26" s="33">
        <v>12</v>
      </c>
      <c r="I26" s="29">
        <f t="shared" si="2"/>
        <v>12</v>
      </c>
      <c r="J26" s="29"/>
      <c r="K26" s="30">
        <f t="shared" si="0"/>
        <v>7.44</v>
      </c>
      <c r="L26" s="31">
        <f t="shared" si="3"/>
        <v>162.58999999999997</v>
      </c>
      <c r="M26" s="32" t="s">
        <v>80</v>
      </c>
    </row>
    <row r="27" spans="1:13" x14ac:dyDescent="0.25">
      <c r="A27" s="36" t="s">
        <v>76</v>
      </c>
      <c r="B27" s="34" t="s">
        <v>78</v>
      </c>
      <c r="C27" s="25" t="s">
        <v>38</v>
      </c>
      <c r="D27" s="26" t="s">
        <v>41</v>
      </c>
      <c r="E27" s="27">
        <v>12</v>
      </c>
      <c r="F27" s="27">
        <f t="shared" si="1"/>
        <v>12</v>
      </c>
      <c r="G27" s="26">
        <v>1</v>
      </c>
      <c r="H27" s="33">
        <v>15</v>
      </c>
      <c r="I27" s="29">
        <f t="shared" si="2"/>
        <v>15</v>
      </c>
      <c r="J27" s="29"/>
      <c r="K27" s="30">
        <f t="shared" si="0"/>
        <v>3</v>
      </c>
      <c r="L27" s="31">
        <f t="shared" si="3"/>
        <v>165.58999999999997</v>
      </c>
      <c r="M27" s="32" t="s">
        <v>81</v>
      </c>
    </row>
    <row r="28" spans="1:13" x14ac:dyDescent="0.25">
      <c r="A28" s="36" t="s">
        <v>76</v>
      </c>
      <c r="B28" s="26" t="s">
        <v>46</v>
      </c>
      <c r="C28" s="25" t="s">
        <v>47</v>
      </c>
      <c r="D28" s="26" t="s">
        <v>14</v>
      </c>
      <c r="E28" s="27">
        <v>35.799999999999997</v>
      </c>
      <c r="F28" s="27">
        <f t="shared" si="1"/>
        <v>35.799999999999997</v>
      </c>
      <c r="G28" s="26">
        <v>1</v>
      </c>
      <c r="H28" s="33">
        <v>39.9</v>
      </c>
      <c r="I28" s="29">
        <f t="shared" si="2"/>
        <v>39.9</v>
      </c>
      <c r="J28" s="29"/>
      <c r="K28" s="30">
        <f t="shared" si="0"/>
        <v>4.1000000000000014</v>
      </c>
      <c r="L28" s="31">
        <f t="shared" si="3"/>
        <v>169.68999999999997</v>
      </c>
      <c r="M28" s="32" t="s">
        <v>81</v>
      </c>
    </row>
    <row r="29" spans="1:13" x14ac:dyDescent="0.25">
      <c r="A29" s="36" t="s">
        <v>83</v>
      </c>
      <c r="B29" s="34" t="s">
        <v>82</v>
      </c>
      <c r="C29" s="25" t="s">
        <v>44</v>
      </c>
      <c r="D29" s="26" t="s">
        <v>13</v>
      </c>
      <c r="E29" s="27">
        <v>3.9</v>
      </c>
      <c r="F29" s="27">
        <f t="shared" si="1"/>
        <v>3.9</v>
      </c>
      <c r="G29" s="26">
        <v>1</v>
      </c>
      <c r="H29" s="33">
        <v>10</v>
      </c>
      <c r="I29" s="29">
        <f t="shared" si="2"/>
        <v>10</v>
      </c>
      <c r="J29" s="29"/>
      <c r="K29" s="30">
        <f t="shared" si="0"/>
        <v>6.1</v>
      </c>
      <c r="L29" s="31">
        <f t="shared" si="3"/>
        <v>175.78999999999996</v>
      </c>
      <c r="M29" s="32" t="s">
        <v>84</v>
      </c>
    </row>
    <row r="30" spans="1:13" x14ac:dyDescent="0.25">
      <c r="A30" s="36" t="s">
        <v>83</v>
      </c>
      <c r="B30" s="26" t="s">
        <v>85</v>
      </c>
      <c r="C30" s="25" t="s">
        <v>38</v>
      </c>
      <c r="D30" s="26" t="s">
        <v>17</v>
      </c>
      <c r="E30" s="27">
        <v>11.2</v>
      </c>
      <c r="F30" s="27">
        <f t="shared" si="1"/>
        <v>11.2</v>
      </c>
      <c r="G30" s="26">
        <v>1</v>
      </c>
      <c r="H30" s="33">
        <v>16</v>
      </c>
      <c r="I30" s="29">
        <f t="shared" si="2"/>
        <v>16</v>
      </c>
      <c r="J30" s="29"/>
      <c r="K30" s="30">
        <f t="shared" si="0"/>
        <v>4.8000000000000007</v>
      </c>
      <c r="L30" s="31">
        <f t="shared" si="3"/>
        <v>180.58999999999997</v>
      </c>
      <c r="M30" s="32" t="s">
        <v>86</v>
      </c>
    </row>
    <row r="31" spans="1:13" x14ac:dyDescent="0.25">
      <c r="A31" s="36" t="s">
        <v>83</v>
      </c>
      <c r="B31" s="34" t="s">
        <v>40</v>
      </c>
      <c r="C31" s="25" t="s">
        <v>38</v>
      </c>
      <c r="D31" s="26" t="s">
        <v>41</v>
      </c>
      <c r="E31" s="27">
        <v>12</v>
      </c>
      <c r="F31" s="27">
        <f t="shared" si="1"/>
        <v>12</v>
      </c>
      <c r="G31" s="26">
        <v>1</v>
      </c>
      <c r="H31" s="33">
        <v>15</v>
      </c>
      <c r="I31" s="29">
        <f t="shared" si="2"/>
        <v>15</v>
      </c>
      <c r="J31" s="29"/>
      <c r="K31" s="30">
        <f t="shared" si="0"/>
        <v>3</v>
      </c>
      <c r="L31" s="31">
        <f t="shared" si="3"/>
        <v>183.58999999999997</v>
      </c>
      <c r="M31" s="32" t="s">
        <v>87</v>
      </c>
    </row>
    <row r="32" spans="1:13" x14ac:dyDescent="0.25">
      <c r="A32" s="36" t="s">
        <v>83</v>
      </c>
      <c r="B32" s="34" t="s">
        <v>52</v>
      </c>
      <c r="C32" s="25" t="s">
        <v>53</v>
      </c>
      <c r="D32" s="26" t="s">
        <v>13</v>
      </c>
      <c r="E32" s="27">
        <v>0.95</v>
      </c>
      <c r="F32" s="27">
        <f t="shared" si="1"/>
        <v>3.8</v>
      </c>
      <c r="G32" s="26">
        <v>4</v>
      </c>
      <c r="H32" s="33">
        <v>1</v>
      </c>
      <c r="I32" s="29">
        <f t="shared" si="2"/>
        <v>4</v>
      </c>
      <c r="J32" s="29"/>
      <c r="K32" s="30">
        <f t="shared" si="0"/>
        <v>0.20000000000000018</v>
      </c>
      <c r="L32" s="31">
        <f t="shared" si="3"/>
        <v>183.78999999999996</v>
      </c>
      <c r="M32" s="32" t="s">
        <v>87</v>
      </c>
    </row>
    <row r="33" spans="1:13" x14ac:dyDescent="0.25">
      <c r="A33" s="36" t="s">
        <v>83</v>
      </c>
      <c r="B33" s="24" t="s">
        <v>65</v>
      </c>
      <c r="C33" s="25" t="s">
        <v>44</v>
      </c>
      <c r="D33" s="26" t="s">
        <v>13</v>
      </c>
      <c r="E33" s="27">
        <v>15.7</v>
      </c>
      <c r="F33" s="27">
        <f t="shared" si="1"/>
        <v>15.7</v>
      </c>
      <c r="G33" s="26">
        <v>1</v>
      </c>
      <c r="H33" s="33">
        <v>35</v>
      </c>
      <c r="I33" s="29">
        <f t="shared" si="2"/>
        <v>35</v>
      </c>
      <c r="J33" s="29"/>
      <c r="K33" s="30">
        <f t="shared" si="0"/>
        <v>19.3</v>
      </c>
      <c r="L33" s="31">
        <f t="shared" si="3"/>
        <v>203.08999999999997</v>
      </c>
      <c r="M33" s="32" t="s">
        <v>88</v>
      </c>
    </row>
    <row r="34" spans="1:13" x14ac:dyDescent="0.25">
      <c r="A34" s="36" t="s">
        <v>89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1"/>
        <v>31.4</v>
      </c>
      <c r="G34" s="26">
        <v>2</v>
      </c>
      <c r="H34" s="33">
        <v>35</v>
      </c>
      <c r="I34" s="29">
        <f t="shared" si="2"/>
        <v>70</v>
      </c>
      <c r="J34" s="29"/>
      <c r="K34" s="30">
        <f t="shared" si="0"/>
        <v>38.6</v>
      </c>
      <c r="L34" s="31">
        <f t="shared" si="3"/>
        <v>241.68999999999997</v>
      </c>
      <c r="M34" s="32" t="s">
        <v>90</v>
      </c>
    </row>
    <row r="35" spans="1:13" x14ac:dyDescent="0.25">
      <c r="A35" s="36" t="s">
        <v>89</v>
      </c>
      <c r="B35" s="26" t="s">
        <v>91</v>
      </c>
      <c r="C35" s="25" t="s">
        <v>38</v>
      </c>
      <c r="D35" s="26" t="s">
        <v>17</v>
      </c>
      <c r="E35" s="27">
        <v>7</v>
      </c>
      <c r="F35" s="27">
        <f t="shared" si="1"/>
        <v>14</v>
      </c>
      <c r="G35" s="26">
        <v>2</v>
      </c>
      <c r="H35" s="33">
        <v>10</v>
      </c>
      <c r="I35" s="29">
        <f t="shared" si="2"/>
        <v>20</v>
      </c>
      <c r="J35" s="29"/>
      <c r="K35" s="30">
        <f t="shared" si="0"/>
        <v>6</v>
      </c>
      <c r="L35" s="31">
        <f t="shared" si="3"/>
        <v>247.68999999999997</v>
      </c>
      <c r="M35" s="32" t="s">
        <v>92</v>
      </c>
    </row>
    <row r="36" spans="1:13" x14ac:dyDescent="0.25">
      <c r="A36" s="36" t="s">
        <v>93</v>
      </c>
      <c r="B36" s="26" t="s">
        <v>62</v>
      </c>
      <c r="C36" s="25" t="s">
        <v>63</v>
      </c>
      <c r="D36" s="26" t="s">
        <v>13</v>
      </c>
      <c r="E36" s="27">
        <v>3</v>
      </c>
      <c r="F36" s="27">
        <f t="shared" si="1"/>
        <v>3</v>
      </c>
      <c r="G36" s="26">
        <v>1</v>
      </c>
      <c r="H36" s="33">
        <v>10</v>
      </c>
      <c r="I36" s="29">
        <f t="shared" si="2"/>
        <v>10</v>
      </c>
      <c r="J36" s="29"/>
      <c r="K36" s="30">
        <f t="shared" si="0"/>
        <v>7</v>
      </c>
      <c r="L36" s="31">
        <f t="shared" si="3"/>
        <v>254.68999999999997</v>
      </c>
      <c r="M36" s="32" t="s">
        <v>94</v>
      </c>
    </row>
    <row r="37" spans="1:13" x14ac:dyDescent="0.25">
      <c r="A37" s="36" t="s">
        <v>93</v>
      </c>
      <c r="B37" s="34" t="s">
        <v>33</v>
      </c>
      <c r="C37" s="25" t="s">
        <v>34</v>
      </c>
      <c r="D37" s="26" t="s">
        <v>13</v>
      </c>
      <c r="E37" s="27">
        <v>1.28</v>
      </c>
      <c r="F37" s="27">
        <f t="shared" si="1"/>
        <v>2.56</v>
      </c>
      <c r="G37" s="26">
        <v>2</v>
      </c>
      <c r="H37" s="33">
        <v>5</v>
      </c>
      <c r="I37" s="29">
        <f t="shared" si="2"/>
        <v>10</v>
      </c>
      <c r="J37" s="29"/>
      <c r="K37" s="30">
        <f t="shared" si="0"/>
        <v>7.4399999999999995</v>
      </c>
      <c r="L37" s="31">
        <f t="shared" si="3"/>
        <v>262.13</v>
      </c>
      <c r="M37" s="32" t="s">
        <v>95</v>
      </c>
    </row>
    <row r="38" spans="1:13" x14ac:dyDescent="0.25">
      <c r="A38" s="36" t="s">
        <v>93</v>
      </c>
      <c r="B38" s="34" t="s">
        <v>96</v>
      </c>
      <c r="C38" s="25" t="s">
        <v>44</v>
      </c>
      <c r="D38" s="26" t="s">
        <v>13</v>
      </c>
      <c r="E38" s="27">
        <v>3.9</v>
      </c>
      <c r="F38" s="27">
        <f t="shared" si="1"/>
        <v>3.9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6.1</v>
      </c>
      <c r="L38" s="31">
        <f t="shared" si="3"/>
        <v>268.23</v>
      </c>
      <c r="M38" s="32" t="s">
        <v>97</v>
      </c>
    </row>
    <row r="39" spans="1:13" x14ac:dyDescent="0.25">
      <c r="A39" s="36" t="s">
        <v>98</v>
      </c>
      <c r="B39" s="24" t="s">
        <v>65</v>
      </c>
      <c r="C39" s="25" t="s">
        <v>44</v>
      </c>
      <c r="D39" s="26" t="s">
        <v>13</v>
      </c>
      <c r="E39" s="27">
        <v>15.7</v>
      </c>
      <c r="F39" s="27">
        <f t="shared" si="1"/>
        <v>15.7</v>
      </c>
      <c r="G39" s="26">
        <v>1</v>
      </c>
      <c r="H39" s="33">
        <v>35</v>
      </c>
      <c r="I39" s="29">
        <f t="shared" si="2"/>
        <v>35</v>
      </c>
      <c r="J39" s="29"/>
      <c r="K39" s="30">
        <f t="shared" si="0"/>
        <v>19.3</v>
      </c>
      <c r="L39" s="31">
        <f>L38+K39</f>
        <v>287.53000000000003</v>
      </c>
      <c r="M39" s="32" t="s">
        <v>99</v>
      </c>
    </row>
    <row r="40" spans="1:13" x14ac:dyDescent="0.25">
      <c r="A40" s="36" t="s">
        <v>98</v>
      </c>
      <c r="B40" s="24" t="s">
        <v>58</v>
      </c>
      <c r="C40" s="25" t="s">
        <v>59</v>
      </c>
      <c r="D40" s="26" t="s">
        <v>13</v>
      </c>
      <c r="E40" s="27">
        <v>3.5</v>
      </c>
      <c r="F40" s="27">
        <f t="shared" si="1"/>
        <v>59.5</v>
      </c>
      <c r="G40" s="26">
        <v>17</v>
      </c>
      <c r="H40" s="33">
        <v>5</v>
      </c>
      <c r="I40" s="29">
        <f t="shared" si="2"/>
        <v>85</v>
      </c>
      <c r="J40" s="29"/>
      <c r="K40" s="30">
        <f t="shared" si="0"/>
        <v>25.5</v>
      </c>
      <c r="L40" s="31">
        <f t="shared" si="3"/>
        <v>313.03000000000003</v>
      </c>
      <c r="M40" s="32" t="s">
        <v>100</v>
      </c>
    </row>
    <row r="41" spans="1:13" x14ac:dyDescent="0.25">
      <c r="A41" s="36" t="s">
        <v>98</v>
      </c>
      <c r="B41" s="34" t="s">
        <v>101</v>
      </c>
      <c r="C41" s="25" t="s">
        <v>34</v>
      </c>
      <c r="D41" s="26" t="s">
        <v>13</v>
      </c>
      <c r="E41" s="27">
        <v>1.1499999999999999</v>
      </c>
      <c r="F41" s="27">
        <f t="shared" si="1"/>
        <v>1.1499999999999999</v>
      </c>
      <c r="G41" s="26">
        <v>1</v>
      </c>
      <c r="H41" s="33">
        <v>5</v>
      </c>
      <c r="I41" s="29">
        <f t="shared" si="2"/>
        <v>5</v>
      </c>
      <c r="J41" s="29"/>
      <c r="K41" s="30">
        <f t="shared" si="0"/>
        <v>3.85</v>
      </c>
      <c r="L41" s="31">
        <f t="shared" si="3"/>
        <v>316.88000000000005</v>
      </c>
      <c r="M41" s="32" t="s">
        <v>100</v>
      </c>
    </row>
    <row r="42" spans="1:13" x14ac:dyDescent="0.25">
      <c r="A42" s="36" t="s">
        <v>102</v>
      </c>
      <c r="B42" s="26" t="s">
        <v>103</v>
      </c>
      <c r="C42" s="25" t="s">
        <v>16</v>
      </c>
      <c r="D42" s="26" t="s">
        <v>13</v>
      </c>
      <c r="E42" s="27">
        <v>4.7</v>
      </c>
      <c r="F42" s="27">
        <f t="shared" si="1"/>
        <v>4.7</v>
      </c>
      <c r="G42" s="26">
        <v>1</v>
      </c>
      <c r="H42" s="33">
        <v>20</v>
      </c>
      <c r="I42" s="29">
        <f t="shared" si="2"/>
        <v>20</v>
      </c>
      <c r="J42" s="29"/>
      <c r="K42" s="30">
        <f t="shared" si="0"/>
        <v>15.3</v>
      </c>
      <c r="L42" s="31">
        <f t="shared" si="3"/>
        <v>332.18000000000006</v>
      </c>
      <c r="M42" s="32" t="s">
        <v>104</v>
      </c>
    </row>
    <row r="43" spans="1:13" x14ac:dyDescent="0.25">
      <c r="A43" s="36" t="s">
        <v>105</v>
      </c>
      <c r="B43" s="26" t="s">
        <v>62</v>
      </c>
      <c r="C43" s="25" t="s">
        <v>63</v>
      </c>
      <c r="D43" s="26" t="s">
        <v>13</v>
      </c>
      <c r="E43" s="27">
        <v>3</v>
      </c>
      <c r="F43" s="27">
        <f t="shared" si="1"/>
        <v>6</v>
      </c>
      <c r="G43" s="26">
        <v>2</v>
      </c>
      <c r="H43" s="33">
        <v>10</v>
      </c>
      <c r="I43" s="29">
        <f t="shared" si="2"/>
        <v>20</v>
      </c>
      <c r="J43" s="29"/>
      <c r="K43" s="30">
        <f t="shared" si="0"/>
        <v>14</v>
      </c>
      <c r="L43" s="31">
        <f t="shared" si="3"/>
        <v>346.18000000000006</v>
      </c>
      <c r="M43" s="32" t="s">
        <v>106</v>
      </c>
    </row>
    <row r="44" spans="1:13" x14ac:dyDescent="0.25">
      <c r="A44" s="36" t="s">
        <v>107</v>
      </c>
      <c r="B44" s="26" t="s">
        <v>103</v>
      </c>
      <c r="C44" s="25" t="s">
        <v>16</v>
      </c>
      <c r="D44" s="26" t="s">
        <v>13</v>
      </c>
      <c r="E44" s="27">
        <v>4.7</v>
      </c>
      <c r="F44" s="27">
        <f t="shared" si="1"/>
        <v>4.7</v>
      </c>
      <c r="G44" s="26">
        <v>1</v>
      </c>
      <c r="H44" s="33">
        <v>20</v>
      </c>
      <c r="I44" s="29">
        <f t="shared" si="2"/>
        <v>20</v>
      </c>
      <c r="J44" s="29"/>
      <c r="K44" s="30">
        <f t="shared" si="0"/>
        <v>15.3</v>
      </c>
      <c r="L44" s="31">
        <f t="shared" si="3"/>
        <v>361.48000000000008</v>
      </c>
      <c r="M44" s="32" t="s">
        <v>108</v>
      </c>
    </row>
    <row r="45" spans="1:13" x14ac:dyDescent="0.25">
      <c r="A45" s="36" t="s">
        <v>107</v>
      </c>
      <c r="B45" s="26" t="s">
        <v>67</v>
      </c>
      <c r="C45" s="25" t="s">
        <v>47</v>
      </c>
      <c r="D45" s="26" t="s">
        <v>19</v>
      </c>
      <c r="E45" s="27">
        <v>17.5</v>
      </c>
      <c r="F45" s="27">
        <f t="shared" si="1"/>
        <v>17.5</v>
      </c>
      <c r="G45" s="26">
        <v>1</v>
      </c>
      <c r="H45" s="33">
        <v>25</v>
      </c>
      <c r="I45" s="29">
        <f t="shared" si="2"/>
        <v>25</v>
      </c>
      <c r="J45" s="29"/>
      <c r="K45" s="30">
        <f t="shared" si="0"/>
        <v>7.5</v>
      </c>
      <c r="L45" s="31">
        <f t="shared" si="3"/>
        <v>368.98000000000008</v>
      </c>
      <c r="M45" s="32" t="s">
        <v>108</v>
      </c>
    </row>
    <row r="46" spans="1:13" x14ac:dyDescent="0.25">
      <c r="A46" s="36" t="s">
        <v>109</v>
      </c>
      <c r="B46" s="24" t="s">
        <v>65</v>
      </c>
      <c r="C46" s="25" t="s">
        <v>44</v>
      </c>
      <c r="D46" s="26" t="s">
        <v>13</v>
      </c>
      <c r="E46" s="27">
        <v>15.7</v>
      </c>
      <c r="F46" s="27">
        <f t="shared" si="1"/>
        <v>15.7</v>
      </c>
      <c r="G46" s="26">
        <v>1</v>
      </c>
      <c r="H46" s="33">
        <v>35</v>
      </c>
      <c r="I46" s="29">
        <f t="shared" si="2"/>
        <v>35</v>
      </c>
      <c r="J46" s="29"/>
      <c r="K46" s="30">
        <f t="shared" si="0"/>
        <v>19.3</v>
      </c>
      <c r="L46" s="31">
        <f t="shared" si="3"/>
        <v>388.28000000000009</v>
      </c>
      <c r="M46" s="32" t="s">
        <v>110</v>
      </c>
    </row>
    <row r="47" spans="1:13" x14ac:dyDescent="0.25">
      <c r="A47" s="36" t="s">
        <v>111</v>
      </c>
      <c r="B47" s="26" t="s">
        <v>46</v>
      </c>
      <c r="C47" s="25" t="s">
        <v>47</v>
      </c>
      <c r="D47" s="26" t="s">
        <v>14</v>
      </c>
      <c r="E47" s="27">
        <v>35.799999999999997</v>
      </c>
      <c r="F47" s="27">
        <f t="shared" si="1"/>
        <v>35.799999999999997</v>
      </c>
      <c r="G47" s="26">
        <v>1</v>
      </c>
      <c r="H47" s="33">
        <v>39.9</v>
      </c>
      <c r="I47" s="29">
        <f t="shared" si="2"/>
        <v>39.9</v>
      </c>
      <c r="J47" s="29"/>
      <c r="K47" s="30">
        <f t="shared" si="0"/>
        <v>4.1000000000000014</v>
      </c>
      <c r="L47" s="31">
        <f t="shared" si="3"/>
        <v>392.38000000000011</v>
      </c>
      <c r="M47" s="32" t="s">
        <v>112</v>
      </c>
    </row>
    <row r="48" spans="1:13" x14ac:dyDescent="0.25">
      <c r="A48" s="36" t="s">
        <v>113</v>
      </c>
      <c r="B48" s="34" t="s">
        <v>52</v>
      </c>
      <c r="C48" s="25" t="s">
        <v>53</v>
      </c>
      <c r="D48" s="26" t="s">
        <v>13</v>
      </c>
      <c r="E48" s="27">
        <v>0.95</v>
      </c>
      <c r="F48" s="27">
        <f t="shared" si="1"/>
        <v>1.9</v>
      </c>
      <c r="G48" s="26">
        <v>2</v>
      </c>
      <c r="H48" s="33">
        <v>1</v>
      </c>
      <c r="I48" s="29">
        <f t="shared" si="2"/>
        <v>2</v>
      </c>
      <c r="J48" s="29"/>
      <c r="K48" s="30">
        <f t="shared" si="0"/>
        <v>0.10000000000000009</v>
      </c>
      <c r="L48" s="31">
        <f t="shared" si="3"/>
        <v>392.48000000000013</v>
      </c>
      <c r="M48" s="32" t="s">
        <v>114</v>
      </c>
    </row>
    <row r="49" spans="1:13" x14ac:dyDescent="0.25">
      <c r="A49" s="36" t="s">
        <v>115</v>
      </c>
      <c r="B49" s="24" t="s">
        <v>58</v>
      </c>
      <c r="C49" s="25" t="s">
        <v>59</v>
      </c>
      <c r="D49" s="26" t="s">
        <v>13</v>
      </c>
      <c r="E49" s="27">
        <v>3.5</v>
      </c>
      <c r="F49" s="27">
        <f t="shared" si="1"/>
        <v>7</v>
      </c>
      <c r="G49" s="26">
        <v>2</v>
      </c>
      <c r="H49" s="33">
        <v>5</v>
      </c>
      <c r="I49" s="29">
        <f t="shared" si="2"/>
        <v>10</v>
      </c>
      <c r="J49" s="29"/>
      <c r="K49" s="30">
        <f t="shared" si="0"/>
        <v>3</v>
      </c>
      <c r="L49" s="31">
        <f t="shared" si="3"/>
        <v>395.48000000000013</v>
      </c>
      <c r="M49" s="32" t="s">
        <v>116</v>
      </c>
    </row>
    <row r="50" spans="1:13" x14ac:dyDescent="0.25">
      <c r="A50" s="36" t="s">
        <v>115</v>
      </c>
      <c r="B50" s="24" t="s">
        <v>58</v>
      </c>
      <c r="C50" s="25" t="s">
        <v>59</v>
      </c>
      <c r="D50" s="26" t="s">
        <v>13</v>
      </c>
      <c r="E50" s="27">
        <v>3.5</v>
      </c>
      <c r="F50" s="27">
        <f t="shared" si="1"/>
        <v>10.5</v>
      </c>
      <c r="G50" s="26">
        <v>3</v>
      </c>
      <c r="H50" s="33">
        <v>5</v>
      </c>
      <c r="I50" s="29">
        <f t="shared" si="2"/>
        <v>15</v>
      </c>
      <c r="J50" s="29"/>
      <c r="K50" s="30">
        <f t="shared" si="0"/>
        <v>4.5</v>
      </c>
      <c r="L50" s="31">
        <f t="shared" si="3"/>
        <v>399.98000000000013</v>
      </c>
      <c r="M50" s="32" t="s">
        <v>117</v>
      </c>
    </row>
    <row r="51" spans="1:13" x14ac:dyDescent="0.25">
      <c r="A51" s="36" t="s">
        <v>115</v>
      </c>
      <c r="B51" s="34" t="s">
        <v>37</v>
      </c>
      <c r="C51" s="25" t="s">
        <v>38</v>
      </c>
      <c r="D51" s="26" t="s">
        <v>17</v>
      </c>
      <c r="E51" s="27">
        <v>11.2</v>
      </c>
      <c r="F51" s="27">
        <f t="shared" si="1"/>
        <v>11.2</v>
      </c>
      <c r="G51" s="26">
        <v>1</v>
      </c>
      <c r="H51" s="33">
        <v>16</v>
      </c>
      <c r="I51" s="29">
        <f t="shared" si="2"/>
        <v>16</v>
      </c>
      <c r="J51" s="29"/>
      <c r="K51" s="30">
        <f t="shared" si="0"/>
        <v>4.8000000000000007</v>
      </c>
      <c r="L51" s="31">
        <f t="shared" si="3"/>
        <v>404.78000000000014</v>
      </c>
      <c r="M51" s="32" t="s">
        <v>119</v>
      </c>
    </row>
    <row r="52" spans="1:13" x14ac:dyDescent="0.25">
      <c r="A52" s="36" t="s">
        <v>115</v>
      </c>
      <c r="B52" s="34" t="s">
        <v>78</v>
      </c>
      <c r="C52" s="25" t="s">
        <v>38</v>
      </c>
      <c r="D52" s="26" t="s">
        <v>41</v>
      </c>
      <c r="E52" s="27">
        <v>12</v>
      </c>
      <c r="F52" s="27">
        <f t="shared" si="1"/>
        <v>12</v>
      </c>
      <c r="G52" s="26">
        <v>1</v>
      </c>
      <c r="H52" s="33">
        <v>15</v>
      </c>
      <c r="I52" s="29">
        <f t="shared" si="2"/>
        <v>15</v>
      </c>
      <c r="J52" s="29"/>
      <c r="K52" s="30">
        <f t="shared" si="0"/>
        <v>3</v>
      </c>
      <c r="L52" s="31">
        <f t="shared" si="3"/>
        <v>407.78000000000014</v>
      </c>
      <c r="M52" s="32" t="s">
        <v>119</v>
      </c>
    </row>
    <row r="53" spans="1:13" x14ac:dyDescent="0.25">
      <c r="A53" s="36" t="s">
        <v>115</v>
      </c>
      <c r="B53" s="34" t="s">
        <v>118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410.78000000000014</v>
      </c>
      <c r="M53" s="32" t="s">
        <v>119</v>
      </c>
    </row>
    <row r="54" spans="1:13" x14ac:dyDescent="0.25">
      <c r="A54" s="36" t="s">
        <v>115</v>
      </c>
      <c r="B54" s="34" t="s">
        <v>55</v>
      </c>
      <c r="C54" s="25" t="s">
        <v>56</v>
      </c>
      <c r="D54" s="26" t="s">
        <v>13</v>
      </c>
      <c r="E54" s="27">
        <v>3.4</v>
      </c>
      <c r="F54" s="27">
        <f t="shared" si="1"/>
        <v>6.8</v>
      </c>
      <c r="G54" s="26">
        <v>2</v>
      </c>
      <c r="H54" s="33">
        <v>15</v>
      </c>
      <c r="I54" s="29">
        <f t="shared" si="2"/>
        <v>30</v>
      </c>
      <c r="J54" s="29"/>
      <c r="K54" s="30">
        <f t="shared" si="0"/>
        <v>23.2</v>
      </c>
      <c r="L54" s="31">
        <f t="shared" si="3"/>
        <v>433.98000000000013</v>
      </c>
      <c r="M54" s="32" t="s">
        <v>120</v>
      </c>
    </row>
    <row r="55" spans="1:13" x14ac:dyDescent="0.25">
      <c r="A55" s="36" t="s">
        <v>123</v>
      </c>
      <c r="B55" s="26" t="s">
        <v>121</v>
      </c>
      <c r="C55" s="25" t="s">
        <v>38</v>
      </c>
      <c r="D55" s="26" t="s">
        <v>17</v>
      </c>
      <c r="E55" s="27">
        <v>11.2</v>
      </c>
      <c r="F55" s="27">
        <f t="shared" si="1"/>
        <v>11.2</v>
      </c>
      <c r="G55" s="26">
        <v>1</v>
      </c>
      <c r="H55" s="33">
        <v>16</v>
      </c>
      <c r="I55" s="29">
        <f t="shared" si="2"/>
        <v>16</v>
      </c>
      <c r="J55" s="29"/>
      <c r="K55" s="30">
        <f t="shared" si="0"/>
        <v>4.8000000000000007</v>
      </c>
      <c r="L55" s="31">
        <f t="shared" si="3"/>
        <v>438.78000000000014</v>
      </c>
      <c r="M55" s="32" t="s">
        <v>122</v>
      </c>
    </row>
    <row r="56" spans="1:13" x14ac:dyDescent="0.25">
      <c r="A56" s="36" t="s">
        <v>124</v>
      </c>
      <c r="B56" s="26" t="s">
        <v>67</v>
      </c>
      <c r="C56" s="25" t="s">
        <v>47</v>
      </c>
      <c r="D56" s="26" t="s">
        <v>19</v>
      </c>
      <c r="E56" s="27">
        <v>17.5</v>
      </c>
      <c r="F56" s="27">
        <f t="shared" si="1"/>
        <v>17.5</v>
      </c>
      <c r="G56" s="26">
        <v>1</v>
      </c>
      <c r="H56" s="33">
        <v>25</v>
      </c>
      <c r="I56" s="29">
        <f t="shared" si="2"/>
        <v>25</v>
      </c>
      <c r="J56" s="29"/>
      <c r="K56" s="30">
        <f t="shared" si="0"/>
        <v>7.5</v>
      </c>
      <c r="L56" s="31">
        <f t="shared" si="3"/>
        <v>446.28000000000014</v>
      </c>
      <c r="M56" s="32" t="s">
        <v>125</v>
      </c>
    </row>
    <row r="57" spans="1:13" x14ac:dyDescent="0.25">
      <c r="A57" s="36" t="s">
        <v>124</v>
      </c>
      <c r="B57" s="24" t="s">
        <v>65</v>
      </c>
      <c r="C57" s="25" t="s">
        <v>44</v>
      </c>
      <c r="D57" s="26" t="s">
        <v>13</v>
      </c>
      <c r="E57" s="27">
        <v>15.7</v>
      </c>
      <c r="F57" s="27">
        <f t="shared" si="1"/>
        <v>15.7</v>
      </c>
      <c r="G57" s="26">
        <v>1</v>
      </c>
      <c r="H57" s="33">
        <v>35</v>
      </c>
      <c r="I57" s="29">
        <f t="shared" si="2"/>
        <v>35</v>
      </c>
      <c r="J57" s="29"/>
      <c r="K57" s="30">
        <f t="shared" si="0"/>
        <v>19.3</v>
      </c>
      <c r="L57" s="31">
        <f t="shared" si="3"/>
        <v>465.58000000000015</v>
      </c>
      <c r="M57" s="32" t="s">
        <v>126</v>
      </c>
    </row>
    <row r="58" spans="1:13" s="47" customFormat="1" ht="18.75" customHeight="1" x14ac:dyDescent="0.25">
      <c r="A58" s="37"/>
      <c r="B58" s="38" t="s">
        <v>18</v>
      </c>
      <c r="C58" s="39"/>
      <c r="D58" s="40"/>
      <c r="E58" s="41"/>
      <c r="F58" s="42">
        <f>SUBTOTAL(9,F4:F57)</f>
        <v>690.11999999999989</v>
      </c>
      <c r="G58" s="43">
        <f>SUBTOTAL(9,G4:G57)</f>
        <v>98</v>
      </c>
      <c r="H58" s="44"/>
      <c r="I58" s="42">
        <f>SUBTOTAL(9,I4:I57)</f>
        <v>1155.6999999999998</v>
      </c>
      <c r="J58" s="45">
        <f>SUBTOTAL(9,J4:J57)</f>
        <v>4.8</v>
      </c>
      <c r="K58" s="45">
        <f>SUBTOTAL(9,K4:K57)</f>
        <v>465.58000000000015</v>
      </c>
      <c r="L58" s="46"/>
    </row>
    <row r="59" spans="1:13" x14ac:dyDescent="0.25">
      <c r="A59" s="2"/>
      <c r="B59" s="2"/>
      <c r="D59" s="48"/>
      <c r="E59" s="4"/>
      <c r="F59" s="4"/>
      <c r="G59" s="5"/>
      <c r="H59" s="6"/>
      <c r="I59" s="12"/>
      <c r="J59" s="13"/>
      <c r="K59" s="9"/>
      <c r="L59" s="10"/>
    </row>
    <row r="60" spans="1:13" x14ac:dyDescent="0.25">
      <c r="A60" s="2"/>
      <c r="B60" s="2"/>
      <c r="D60" s="48"/>
      <c r="E60" s="4"/>
      <c r="F60" s="4"/>
      <c r="G60" s="5"/>
      <c r="H60" s="6"/>
      <c r="I60" s="12"/>
      <c r="J60" s="13"/>
      <c r="K60" s="9"/>
      <c r="L60" s="10"/>
    </row>
    <row r="61" spans="1:13" x14ac:dyDescent="0.25">
      <c r="A61" s="2"/>
      <c r="B61" s="49" t="s">
        <v>19</v>
      </c>
      <c r="C61" s="50"/>
      <c r="D61" s="51"/>
      <c r="E61" s="4"/>
      <c r="F61" s="4"/>
      <c r="G61" s="5"/>
      <c r="H61" s="6"/>
      <c r="I61" s="12"/>
      <c r="J61" s="13"/>
      <c r="K61" s="9"/>
      <c r="L61" s="10"/>
    </row>
    <row r="62" spans="1:13" x14ac:dyDescent="0.25">
      <c r="A62" s="2"/>
      <c r="B62" s="52" t="s">
        <v>20</v>
      </c>
      <c r="C62" s="53" t="s">
        <v>21</v>
      </c>
      <c r="D62" s="54" t="s">
        <v>22</v>
      </c>
      <c r="E62" s="4"/>
      <c r="F62" s="4"/>
      <c r="G62" s="5"/>
      <c r="H62" s="6"/>
      <c r="I62" s="12"/>
      <c r="J62" s="13"/>
      <c r="K62" s="9"/>
      <c r="L62" s="10"/>
    </row>
    <row r="63" spans="1:13" x14ac:dyDescent="0.25">
      <c r="B63" s="55" t="s">
        <v>129</v>
      </c>
      <c r="C63" s="56">
        <v>70</v>
      </c>
      <c r="D63" s="57">
        <v>100</v>
      </c>
    </row>
    <row r="64" spans="1:13" ht="15.75" customHeight="1" x14ac:dyDescent="0.25">
      <c r="B64" s="55" t="s">
        <v>127</v>
      </c>
      <c r="C64" s="56">
        <v>14</v>
      </c>
      <c r="D64" s="57">
        <v>20</v>
      </c>
    </row>
    <row r="65" spans="2:9" ht="15.75" customHeight="1" x14ac:dyDescent="0.25">
      <c r="B65" s="55" t="s">
        <v>128</v>
      </c>
      <c r="C65" s="56">
        <v>52.5</v>
      </c>
      <c r="D65" s="57">
        <v>75</v>
      </c>
    </row>
    <row r="66" spans="2:9" ht="15.75" customHeight="1" x14ac:dyDescent="0.25">
      <c r="B66" s="59" t="s">
        <v>18</v>
      </c>
      <c r="C66" s="60">
        <f>SUM(C63:C65)</f>
        <v>136.5</v>
      </c>
      <c r="D66" s="61">
        <f>SUM(D63:D65)</f>
        <v>195</v>
      </c>
    </row>
    <row r="67" spans="2:9" s="62" customFormat="1" ht="18" customHeight="1" x14ac:dyDescent="0.25">
      <c r="B67" s="11"/>
      <c r="C67" s="63"/>
      <c r="D67" s="11"/>
      <c r="E67" s="64"/>
      <c r="F67" s="64"/>
      <c r="G67" s="64"/>
      <c r="H67" s="64"/>
      <c r="I67" s="64"/>
    </row>
    <row r="68" spans="2:9" x14ac:dyDescent="0.25">
      <c r="B68" s="49" t="s">
        <v>13</v>
      </c>
      <c r="C68" s="50"/>
      <c r="D68" s="51"/>
    </row>
    <row r="69" spans="2:9" x14ac:dyDescent="0.25">
      <c r="B69" s="52" t="s">
        <v>20</v>
      </c>
      <c r="C69" s="53" t="s">
        <v>21</v>
      </c>
      <c r="D69" s="54" t="s">
        <v>22</v>
      </c>
    </row>
    <row r="70" spans="2:9" x14ac:dyDescent="0.25">
      <c r="B70" s="55" t="s">
        <v>130</v>
      </c>
      <c r="C70" s="56">
        <v>14.1</v>
      </c>
      <c r="D70" s="57">
        <v>60</v>
      </c>
    </row>
    <row r="71" spans="2:9" x14ac:dyDescent="0.25">
      <c r="B71" s="55" t="s">
        <v>131</v>
      </c>
      <c r="C71" s="56">
        <v>7.55</v>
      </c>
      <c r="D71" s="57">
        <v>30</v>
      </c>
    </row>
    <row r="72" spans="2:9" x14ac:dyDescent="0.25">
      <c r="B72" s="55" t="s">
        <v>136</v>
      </c>
      <c r="C72" s="56">
        <v>10</v>
      </c>
      <c r="D72" s="57">
        <v>45</v>
      </c>
    </row>
    <row r="73" spans="2:9" x14ac:dyDescent="0.25">
      <c r="B73" s="55" t="s">
        <v>137</v>
      </c>
      <c r="C73" s="56">
        <v>9.1199999999999992</v>
      </c>
      <c r="D73" s="57">
        <v>24</v>
      </c>
    </row>
    <row r="74" spans="2:9" x14ac:dyDescent="0.25">
      <c r="B74" s="55" t="s">
        <v>26</v>
      </c>
      <c r="C74" s="56">
        <v>12</v>
      </c>
      <c r="D74" s="57">
        <v>40</v>
      </c>
    </row>
    <row r="75" spans="2:9" x14ac:dyDescent="0.25">
      <c r="B75" s="55" t="s">
        <v>132</v>
      </c>
      <c r="C75" s="56">
        <v>80.5</v>
      </c>
      <c r="D75" s="57">
        <v>115</v>
      </c>
    </row>
    <row r="76" spans="2:9" x14ac:dyDescent="0.25">
      <c r="B76" s="55" t="s">
        <v>133</v>
      </c>
      <c r="C76" s="56">
        <v>109.9</v>
      </c>
      <c r="D76" s="57">
        <v>245</v>
      </c>
    </row>
    <row r="77" spans="2:9" x14ac:dyDescent="0.25">
      <c r="B77" s="55" t="s">
        <v>134</v>
      </c>
      <c r="C77" s="56">
        <v>11.7</v>
      </c>
      <c r="D77" s="57">
        <v>30</v>
      </c>
    </row>
    <row r="78" spans="2:9" x14ac:dyDescent="0.25">
      <c r="B78" s="55" t="s">
        <v>135</v>
      </c>
      <c r="C78" s="56">
        <v>19.95</v>
      </c>
      <c r="D78" s="57">
        <v>21</v>
      </c>
    </row>
    <row r="79" spans="2:9" x14ac:dyDescent="0.25">
      <c r="B79" s="59" t="s">
        <v>18</v>
      </c>
      <c r="C79" s="60">
        <f>SUM(C70:C78)</f>
        <v>274.82</v>
      </c>
      <c r="D79" s="61">
        <f>SUM(D70:D78)</f>
        <v>610</v>
      </c>
    </row>
    <row r="80" spans="2:9" x14ac:dyDescent="0.25">
      <c r="C80" s="63"/>
    </row>
    <row r="81" spans="2:4" x14ac:dyDescent="0.25">
      <c r="B81" s="49" t="s">
        <v>17</v>
      </c>
      <c r="C81" s="50"/>
      <c r="D81" s="51"/>
    </row>
    <row r="82" spans="2:4" x14ac:dyDescent="0.25">
      <c r="B82" s="52" t="s">
        <v>20</v>
      </c>
      <c r="C82" s="53" t="s">
        <v>21</v>
      </c>
      <c r="D82" s="54" t="s">
        <v>22</v>
      </c>
    </row>
    <row r="83" spans="2:4" x14ac:dyDescent="0.25">
      <c r="B83" s="55" t="s">
        <v>138</v>
      </c>
      <c r="C83" s="56">
        <v>81.2</v>
      </c>
      <c r="D83" s="57">
        <v>116</v>
      </c>
    </row>
    <row r="84" spans="2:4" x14ac:dyDescent="0.25">
      <c r="B84" s="59" t="s">
        <v>18</v>
      </c>
      <c r="C84" s="60">
        <f>SUM(C83:C83)</f>
        <v>81.2</v>
      </c>
      <c r="D84" s="61">
        <f>SUBTOTAL(9,D83:D83)</f>
        <v>116</v>
      </c>
    </row>
    <row r="87" spans="2:4" x14ac:dyDescent="0.25">
      <c r="B87" s="49" t="s">
        <v>29</v>
      </c>
      <c r="C87" s="50"/>
      <c r="D87" s="51"/>
    </row>
    <row r="88" spans="2:4" x14ac:dyDescent="0.25">
      <c r="B88" s="52" t="s">
        <v>20</v>
      </c>
      <c r="C88" s="53" t="s">
        <v>21</v>
      </c>
      <c r="D88" s="54" t="s">
        <v>22</v>
      </c>
    </row>
    <row r="89" spans="2:4" x14ac:dyDescent="0.25">
      <c r="B89" s="55" t="s">
        <v>139</v>
      </c>
      <c r="C89" s="56">
        <v>72</v>
      </c>
      <c r="D89" s="57">
        <v>90</v>
      </c>
    </row>
    <row r="90" spans="2:4" x14ac:dyDescent="0.25">
      <c r="B90" s="59" t="s">
        <v>18</v>
      </c>
      <c r="C90" s="60">
        <f>SUM(C89:C89)</f>
        <v>72</v>
      </c>
      <c r="D90" s="61">
        <f>SUM(D89:D89)</f>
        <v>90</v>
      </c>
    </row>
    <row r="92" spans="2:4" x14ac:dyDescent="0.25">
      <c r="B92" s="49" t="s">
        <v>14</v>
      </c>
      <c r="C92" s="50"/>
      <c r="D92" s="51"/>
    </row>
    <row r="93" spans="2:4" x14ac:dyDescent="0.25">
      <c r="B93" s="52" t="s">
        <v>20</v>
      </c>
      <c r="C93" s="53" t="s">
        <v>21</v>
      </c>
      <c r="D93" s="54" t="s">
        <v>22</v>
      </c>
    </row>
    <row r="94" spans="2:4" x14ac:dyDescent="0.25">
      <c r="B94" s="55" t="s">
        <v>30</v>
      </c>
      <c r="C94" s="56">
        <v>107.4</v>
      </c>
      <c r="D94" s="57">
        <v>119.7</v>
      </c>
    </row>
    <row r="95" spans="2:4" x14ac:dyDescent="0.25">
      <c r="B95" s="59" t="s">
        <v>18</v>
      </c>
      <c r="C95" s="60">
        <f>SUBTOTAL(9,C94)</f>
        <v>107.4</v>
      </c>
      <c r="D95" s="61">
        <f>SUBTOTAL(9,D94)</f>
        <v>119.7</v>
      </c>
    </row>
    <row r="98" spans="2:4" x14ac:dyDescent="0.25">
      <c r="B98" s="49" t="s">
        <v>74</v>
      </c>
      <c r="C98" s="50"/>
      <c r="D98" s="51"/>
    </row>
    <row r="99" spans="2:4" x14ac:dyDescent="0.25">
      <c r="B99" s="52" t="s">
        <v>20</v>
      </c>
      <c r="C99" s="53" t="s">
        <v>21</v>
      </c>
      <c r="D99" s="54" t="s">
        <v>22</v>
      </c>
    </row>
    <row r="100" spans="2:4" x14ac:dyDescent="0.25">
      <c r="B100" s="55" t="s">
        <v>25</v>
      </c>
      <c r="C100" s="56">
        <v>18</v>
      </c>
      <c r="D100" s="57">
        <v>25</v>
      </c>
    </row>
    <row r="101" spans="2:4" x14ac:dyDescent="0.25">
      <c r="B101" s="59" t="s">
        <v>18</v>
      </c>
      <c r="C101" s="60">
        <f>SUM(C100:C100)</f>
        <v>18</v>
      </c>
      <c r="D101" s="61">
        <f>SUM(D100:D100)</f>
        <v>25</v>
      </c>
    </row>
  </sheetData>
  <autoFilter ref="A3:L5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R96"/>
  <sheetViews>
    <sheetView topLeftCell="A78" workbookViewId="0">
      <selection activeCell="B58" sqref="B58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6" ht="21" x14ac:dyDescent="0.35">
      <c r="A1" s="1"/>
      <c r="B1" s="2"/>
      <c r="D1" s="3" t="s">
        <v>590</v>
      </c>
      <c r="E1" s="4"/>
      <c r="F1" s="4"/>
      <c r="G1" s="5"/>
      <c r="H1" s="6"/>
      <c r="I1" s="7"/>
      <c r="J1" s="8"/>
      <c r="K1" s="9"/>
      <c r="L1" s="10"/>
    </row>
    <row r="2" spans="1:16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6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6" hidden="1" x14ac:dyDescent="0.25">
      <c r="A4" s="23">
        <v>42644</v>
      </c>
      <c r="B4" s="26" t="s">
        <v>62</v>
      </c>
      <c r="C4" s="25" t="s">
        <v>497</v>
      </c>
      <c r="D4" s="26" t="s">
        <v>13</v>
      </c>
      <c r="E4" s="27">
        <v>3</v>
      </c>
      <c r="F4" s="27">
        <f>E4*G4</f>
        <v>3</v>
      </c>
      <c r="G4" s="26">
        <v>1</v>
      </c>
      <c r="H4" s="28">
        <v>10</v>
      </c>
      <c r="I4" s="29">
        <f>H4*G4</f>
        <v>10</v>
      </c>
      <c r="J4" s="29"/>
      <c r="K4" s="30">
        <f>I4-F4</f>
        <v>7</v>
      </c>
      <c r="L4" s="31">
        <f>K4</f>
        <v>7</v>
      </c>
      <c r="M4" s="32" t="s">
        <v>591</v>
      </c>
    </row>
    <row r="5" spans="1:16" hidden="1" x14ac:dyDescent="0.25">
      <c r="A5" s="23">
        <v>42644</v>
      </c>
      <c r="B5" s="34" t="s">
        <v>170</v>
      </c>
      <c r="C5" s="25" t="s">
        <v>171</v>
      </c>
      <c r="D5" s="26" t="s">
        <v>17</v>
      </c>
      <c r="E5" s="27">
        <v>15.4</v>
      </c>
      <c r="F5" s="27">
        <f t="shared" ref="F5:F51" si="0">E5*G5</f>
        <v>15.4</v>
      </c>
      <c r="G5" s="26">
        <v>1</v>
      </c>
      <c r="H5" s="33">
        <v>22</v>
      </c>
      <c r="I5" s="29">
        <f t="shared" ref="I5:I51" si="1">H5*G5</f>
        <v>22</v>
      </c>
      <c r="J5" s="29"/>
      <c r="K5" s="30">
        <f t="shared" ref="K5:K51" si="2">I5-F5</f>
        <v>6.6</v>
      </c>
      <c r="L5" s="31">
        <f>L4+K5</f>
        <v>13.6</v>
      </c>
      <c r="M5" s="32" t="s">
        <v>592</v>
      </c>
    </row>
    <row r="6" spans="1:16" hidden="1" x14ac:dyDescent="0.25">
      <c r="A6" s="23">
        <v>42644</v>
      </c>
      <c r="B6" s="34" t="s">
        <v>101</v>
      </c>
      <c r="C6" s="25" t="s">
        <v>34</v>
      </c>
      <c r="D6" s="26" t="s">
        <v>13</v>
      </c>
      <c r="E6" s="27">
        <v>1.1499999999999999</v>
      </c>
      <c r="F6" s="27">
        <f t="shared" si="0"/>
        <v>1.1499999999999999</v>
      </c>
      <c r="G6" s="26">
        <v>1</v>
      </c>
      <c r="H6" s="33">
        <v>5</v>
      </c>
      <c r="I6" s="29">
        <f t="shared" si="1"/>
        <v>5</v>
      </c>
      <c r="J6" s="29"/>
      <c r="K6" s="30">
        <f t="shared" si="2"/>
        <v>3.85</v>
      </c>
      <c r="L6" s="31">
        <f t="shared" ref="L6:L51" si="3">L5+K6</f>
        <v>17.45</v>
      </c>
      <c r="M6" s="32" t="s">
        <v>593</v>
      </c>
    </row>
    <row r="7" spans="1:16" ht="16.5" hidden="1" customHeight="1" x14ac:dyDescent="0.25">
      <c r="A7" s="23">
        <v>42644</v>
      </c>
      <c r="B7" s="34" t="s">
        <v>43</v>
      </c>
      <c r="C7" s="25" t="s">
        <v>44</v>
      </c>
      <c r="D7" s="26" t="s">
        <v>13</v>
      </c>
      <c r="E7" s="27">
        <v>3.9</v>
      </c>
      <c r="F7" s="27">
        <f t="shared" si="0"/>
        <v>3.9</v>
      </c>
      <c r="G7" s="26">
        <v>1</v>
      </c>
      <c r="H7" s="33">
        <v>10</v>
      </c>
      <c r="I7" s="29">
        <f t="shared" si="1"/>
        <v>10</v>
      </c>
      <c r="J7" s="29"/>
      <c r="K7" s="30">
        <f t="shared" si="2"/>
        <v>6.1</v>
      </c>
      <c r="L7" s="31">
        <f t="shared" si="3"/>
        <v>23.549999999999997</v>
      </c>
      <c r="M7" s="32" t="s">
        <v>593</v>
      </c>
    </row>
    <row r="8" spans="1:16" hidden="1" x14ac:dyDescent="0.25">
      <c r="A8" s="23">
        <v>42644</v>
      </c>
      <c r="B8" s="34" t="s">
        <v>237</v>
      </c>
      <c r="C8" s="25" t="s">
        <v>44</v>
      </c>
      <c r="D8" s="26" t="s">
        <v>13</v>
      </c>
      <c r="E8" s="27">
        <v>3.9</v>
      </c>
      <c r="F8" s="27">
        <f t="shared" si="0"/>
        <v>3.9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6.1</v>
      </c>
      <c r="L8" s="31">
        <f t="shared" si="3"/>
        <v>29.65</v>
      </c>
      <c r="M8" s="32" t="s">
        <v>594</v>
      </c>
      <c r="N8" s="68"/>
      <c r="O8" s="68"/>
      <c r="P8" s="68"/>
    </row>
    <row r="9" spans="1:16" hidden="1" x14ac:dyDescent="0.25">
      <c r="A9" s="23">
        <v>42645</v>
      </c>
      <c r="B9" s="34" t="s">
        <v>571</v>
      </c>
      <c r="C9" s="25" t="s">
        <v>572</v>
      </c>
      <c r="D9" s="26" t="s">
        <v>13</v>
      </c>
      <c r="E9" s="27">
        <v>42.718000000000004</v>
      </c>
      <c r="F9" s="27">
        <f t="shared" si="0"/>
        <v>42.718000000000004</v>
      </c>
      <c r="G9" s="26">
        <v>1</v>
      </c>
      <c r="H9" s="33">
        <v>49</v>
      </c>
      <c r="I9" s="29">
        <f t="shared" si="1"/>
        <v>49</v>
      </c>
      <c r="J9" s="29"/>
      <c r="K9" s="30">
        <f t="shared" si="2"/>
        <v>6.2819999999999965</v>
      </c>
      <c r="L9" s="31">
        <f t="shared" si="3"/>
        <v>35.931999999999995</v>
      </c>
      <c r="M9" s="32" t="s">
        <v>596</v>
      </c>
      <c r="N9" s="68" t="s">
        <v>597</v>
      </c>
      <c r="O9" s="68"/>
      <c r="P9" s="68"/>
    </row>
    <row r="10" spans="1:16" hidden="1" x14ac:dyDescent="0.25">
      <c r="A10" s="23">
        <v>42645</v>
      </c>
      <c r="B10" s="34" t="s">
        <v>595</v>
      </c>
      <c r="C10" s="25" t="s">
        <v>572</v>
      </c>
      <c r="D10" s="26" t="s">
        <v>13</v>
      </c>
      <c r="E10" s="27">
        <v>80.873999999999995</v>
      </c>
      <c r="F10" s="27">
        <f t="shared" si="0"/>
        <v>80.873999999999995</v>
      </c>
      <c r="G10" s="26">
        <v>1</v>
      </c>
      <c r="H10" s="33">
        <v>105</v>
      </c>
      <c r="I10" s="29">
        <f t="shared" si="1"/>
        <v>105</v>
      </c>
      <c r="J10" s="29"/>
      <c r="K10" s="30">
        <f t="shared" si="2"/>
        <v>24.126000000000005</v>
      </c>
      <c r="L10" s="31">
        <f t="shared" si="3"/>
        <v>60.058</v>
      </c>
      <c r="M10" s="32" t="s">
        <v>596</v>
      </c>
      <c r="N10" s="68" t="s">
        <v>597</v>
      </c>
    </row>
    <row r="11" spans="1:16" hidden="1" x14ac:dyDescent="0.25">
      <c r="A11" s="23">
        <v>42647</v>
      </c>
      <c r="B11" s="34" t="s">
        <v>318</v>
      </c>
      <c r="C11" s="25" t="s">
        <v>38</v>
      </c>
      <c r="D11" s="26" t="s">
        <v>319</v>
      </c>
      <c r="E11" s="27">
        <v>5.6</v>
      </c>
      <c r="F11" s="27">
        <f t="shared" si="0"/>
        <v>5.6</v>
      </c>
      <c r="G11" s="26">
        <v>1</v>
      </c>
      <c r="H11" s="33">
        <v>8</v>
      </c>
      <c r="I11" s="29">
        <f t="shared" si="1"/>
        <v>8</v>
      </c>
      <c r="J11" s="29"/>
      <c r="K11" s="30">
        <f t="shared" si="2"/>
        <v>2.4000000000000004</v>
      </c>
      <c r="L11" s="31">
        <f t="shared" si="3"/>
        <v>62.457999999999998</v>
      </c>
      <c r="M11" s="32" t="s">
        <v>598</v>
      </c>
    </row>
    <row r="12" spans="1:16" hidden="1" x14ac:dyDescent="0.25">
      <c r="A12" s="23">
        <v>42647</v>
      </c>
      <c r="B12" s="26" t="s">
        <v>121</v>
      </c>
      <c r="C12" s="25" t="s">
        <v>38</v>
      </c>
      <c r="D12" s="26" t="s">
        <v>17</v>
      </c>
      <c r="E12" s="27">
        <v>11.2</v>
      </c>
      <c r="F12" s="27">
        <f t="shared" si="0"/>
        <v>11.2</v>
      </c>
      <c r="G12" s="26">
        <v>1</v>
      </c>
      <c r="H12" s="33">
        <v>16</v>
      </c>
      <c r="I12" s="29">
        <f t="shared" si="1"/>
        <v>16</v>
      </c>
      <c r="J12" s="29"/>
      <c r="K12" s="30">
        <f t="shared" si="2"/>
        <v>4.8000000000000007</v>
      </c>
      <c r="L12" s="31">
        <f t="shared" si="3"/>
        <v>67.257999999999996</v>
      </c>
      <c r="M12" s="32" t="s">
        <v>598</v>
      </c>
    </row>
    <row r="13" spans="1:16" x14ac:dyDescent="0.25">
      <c r="A13" s="23">
        <v>42649</v>
      </c>
      <c r="B13" s="73" t="s">
        <v>427</v>
      </c>
      <c r="C13" s="25" t="s">
        <v>47</v>
      </c>
      <c r="D13" s="26" t="s">
        <v>41</v>
      </c>
      <c r="E13" s="27">
        <v>31.2</v>
      </c>
      <c r="F13" s="27">
        <f t="shared" si="0"/>
        <v>31.2</v>
      </c>
      <c r="G13" s="26">
        <v>1</v>
      </c>
      <c r="H13" s="33">
        <v>39</v>
      </c>
      <c r="I13" s="29">
        <f t="shared" si="1"/>
        <v>39</v>
      </c>
      <c r="J13" s="29"/>
      <c r="K13" s="30">
        <f t="shared" si="2"/>
        <v>7.8000000000000007</v>
      </c>
      <c r="L13" s="31">
        <f t="shared" si="3"/>
        <v>75.057999999999993</v>
      </c>
      <c r="M13" s="32" t="s">
        <v>599</v>
      </c>
    </row>
    <row r="14" spans="1:16" x14ac:dyDescent="0.25">
      <c r="A14" s="23">
        <v>42649</v>
      </c>
      <c r="B14" s="73" t="s">
        <v>600</v>
      </c>
      <c r="C14" s="25" t="s">
        <v>47</v>
      </c>
      <c r="D14" s="26" t="s">
        <v>41</v>
      </c>
      <c r="E14" s="27">
        <v>31.2</v>
      </c>
      <c r="F14" s="27">
        <f t="shared" si="0"/>
        <v>62.4</v>
      </c>
      <c r="G14" s="26">
        <v>2</v>
      </c>
      <c r="H14" s="33">
        <v>39</v>
      </c>
      <c r="I14" s="29">
        <f t="shared" si="1"/>
        <v>78</v>
      </c>
      <c r="J14" s="29"/>
      <c r="K14" s="30">
        <f t="shared" si="2"/>
        <v>15.600000000000001</v>
      </c>
      <c r="L14" s="31">
        <f t="shared" si="3"/>
        <v>90.657999999999987</v>
      </c>
      <c r="M14" s="32" t="s">
        <v>599</v>
      </c>
    </row>
    <row r="15" spans="1:16" x14ac:dyDescent="0.25">
      <c r="A15" s="23">
        <v>42649</v>
      </c>
      <c r="B15" s="34" t="s">
        <v>151</v>
      </c>
      <c r="C15" s="25" t="s">
        <v>47</v>
      </c>
      <c r="D15" s="26" t="s">
        <v>41</v>
      </c>
      <c r="E15" s="27">
        <v>24</v>
      </c>
      <c r="F15" s="27">
        <f t="shared" si="0"/>
        <v>24</v>
      </c>
      <c r="G15" s="26">
        <v>1</v>
      </c>
      <c r="H15" s="33">
        <v>30</v>
      </c>
      <c r="I15" s="29">
        <f t="shared" si="1"/>
        <v>30</v>
      </c>
      <c r="J15" s="29"/>
      <c r="K15" s="30">
        <f t="shared" si="2"/>
        <v>6</v>
      </c>
      <c r="L15" s="31">
        <f t="shared" si="3"/>
        <v>96.657999999999987</v>
      </c>
      <c r="M15" s="32" t="s">
        <v>599</v>
      </c>
    </row>
    <row r="16" spans="1:16" hidden="1" x14ac:dyDescent="0.25">
      <c r="A16" s="23">
        <v>42650</v>
      </c>
      <c r="B16" s="24" t="s">
        <v>65</v>
      </c>
      <c r="C16" s="25" t="s">
        <v>44</v>
      </c>
      <c r="D16" s="26" t="s">
        <v>13</v>
      </c>
      <c r="E16" s="27">
        <v>15.7</v>
      </c>
      <c r="F16" s="27">
        <f t="shared" si="0"/>
        <v>15.7</v>
      </c>
      <c r="G16" s="26">
        <v>1</v>
      </c>
      <c r="H16" s="33">
        <v>35</v>
      </c>
      <c r="I16" s="29">
        <f>H16*G16</f>
        <v>35</v>
      </c>
      <c r="J16" s="29"/>
      <c r="K16" s="30">
        <f t="shared" si="2"/>
        <v>19.3</v>
      </c>
      <c r="L16" s="31">
        <f t="shared" si="3"/>
        <v>115.95799999999998</v>
      </c>
      <c r="M16" s="32" t="s">
        <v>601</v>
      </c>
    </row>
    <row r="17" spans="1:13" hidden="1" x14ac:dyDescent="0.25">
      <c r="A17" s="23">
        <v>42650</v>
      </c>
      <c r="B17" s="26" t="s">
        <v>103</v>
      </c>
      <c r="C17" s="25" t="s">
        <v>16</v>
      </c>
      <c r="D17" s="26" t="s">
        <v>13</v>
      </c>
      <c r="E17" s="27">
        <v>4.7</v>
      </c>
      <c r="F17" s="27">
        <f t="shared" si="0"/>
        <v>4.7</v>
      </c>
      <c r="G17" s="26">
        <v>1</v>
      </c>
      <c r="H17" s="33">
        <v>20</v>
      </c>
      <c r="I17" s="29">
        <f t="shared" si="1"/>
        <v>20</v>
      </c>
      <c r="J17" s="29"/>
      <c r="K17" s="30">
        <f t="shared" si="2"/>
        <v>15.3</v>
      </c>
      <c r="L17" s="31">
        <f t="shared" si="3"/>
        <v>131.25799999999998</v>
      </c>
      <c r="M17" s="32" t="s">
        <v>601</v>
      </c>
    </row>
    <row r="18" spans="1:13" hidden="1" x14ac:dyDescent="0.25">
      <c r="A18" s="23">
        <v>42650</v>
      </c>
      <c r="B18" s="26" t="s">
        <v>15</v>
      </c>
      <c r="C18" s="25" t="s">
        <v>16</v>
      </c>
      <c r="D18" s="26" t="s">
        <v>13</v>
      </c>
      <c r="E18" s="27">
        <v>4.7</v>
      </c>
      <c r="F18" s="27">
        <f t="shared" si="0"/>
        <v>4.7</v>
      </c>
      <c r="G18" s="26">
        <v>1</v>
      </c>
      <c r="H18" s="33">
        <v>20</v>
      </c>
      <c r="I18" s="29">
        <f t="shared" si="1"/>
        <v>20</v>
      </c>
      <c r="J18" s="29"/>
      <c r="K18" s="30">
        <f t="shared" si="2"/>
        <v>15.3</v>
      </c>
      <c r="L18" s="31">
        <f t="shared" si="3"/>
        <v>146.55799999999999</v>
      </c>
      <c r="M18" s="32" t="s">
        <v>601</v>
      </c>
    </row>
    <row r="19" spans="1:13" hidden="1" x14ac:dyDescent="0.25">
      <c r="A19" s="23">
        <v>42650</v>
      </c>
      <c r="B19" s="34" t="s">
        <v>571</v>
      </c>
      <c r="C19" s="25" t="s">
        <v>572</v>
      </c>
      <c r="D19" s="26" t="s">
        <v>13</v>
      </c>
      <c r="E19" s="27">
        <v>42.718000000000004</v>
      </c>
      <c r="F19" s="27">
        <f t="shared" si="0"/>
        <v>42.718000000000004</v>
      </c>
      <c r="G19" s="26">
        <v>1</v>
      </c>
      <c r="H19" s="33">
        <v>70</v>
      </c>
      <c r="I19" s="29">
        <f t="shared" si="1"/>
        <v>70</v>
      </c>
      <c r="J19" s="29"/>
      <c r="K19" s="30">
        <f t="shared" si="2"/>
        <v>27.281999999999996</v>
      </c>
      <c r="L19" s="31">
        <f t="shared" si="3"/>
        <v>173.83999999999997</v>
      </c>
      <c r="M19" s="32" t="s">
        <v>601</v>
      </c>
    </row>
    <row r="20" spans="1:13" hidden="1" x14ac:dyDescent="0.25">
      <c r="A20" s="23">
        <v>42650</v>
      </c>
      <c r="B20" s="26" t="s">
        <v>35</v>
      </c>
      <c r="C20" s="25" t="s">
        <v>36</v>
      </c>
      <c r="D20" s="26" t="s">
        <v>13</v>
      </c>
      <c r="E20" s="27">
        <v>4.5599999999999996</v>
      </c>
      <c r="F20" s="27">
        <f t="shared" si="0"/>
        <v>4.5599999999999996</v>
      </c>
      <c r="G20" s="26">
        <v>1</v>
      </c>
      <c r="H20" s="33">
        <v>12</v>
      </c>
      <c r="I20" s="29">
        <f t="shared" si="1"/>
        <v>12</v>
      </c>
      <c r="J20" s="29"/>
      <c r="K20" s="30">
        <f t="shared" si="2"/>
        <v>7.44</v>
      </c>
      <c r="L20" s="31">
        <f t="shared" si="3"/>
        <v>181.27999999999997</v>
      </c>
      <c r="M20" s="32" t="s">
        <v>601</v>
      </c>
    </row>
    <row r="21" spans="1:13" hidden="1" x14ac:dyDescent="0.25">
      <c r="A21" s="23">
        <v>42650</v>
      </c>
      <c r="B21" s="34" t="s">
        <v>55</v>
      </c>
      <c r="C21" s="25" t="s">
        <v>56</v>
      </c>
      <c r="D21" s="26" t="s">
        <v>13</v>
      </c>
      <c r="E21" s="27">
        <v>3.4</v>
      </c>
      <c r="F21" s="27">
        <f t="shared" si="0"/>
        <v>3.4</v>
      </c>
      <c r="G21" s="26">
        <v>1</v>
      </c>
      <c r="H21" s="33">
        <v>15</v>
      </c>
      <c r="I21" s="29">
        <f t="shared" si="1"/>
        <v>15</v>
      </c>
      <c r="J21" s="29"/>
      <c r="K21" s="30">
        <f t="shared" si="2"/>
        <v>11.6</v>
      </c>
      <c r="L21" s="31">
        <f t="shared" si="3"/>
        <v>192.87999999999997</v>
      </c>
      <c r="M21" s="32" t="s">
        <v>601</v>
      </c>
    </row>
    <row r="22" spans="1:13" hidden="1" x14ac:dyDescent="0.25">
      <c r="A22" s="23">
        <v>42654</v>
      </c>
      <c r="B22" s="34" t="s">
        <v>170</v>
      </c>
      <c r="C22" s="25" t="s">
        <v>171</v>
      </c>
      <c r="D22" s="26" t="s">
        <v>17</v>
      </c>
      <c r="E22" s="27">
        <v>15.4</v>
      </c>
      <c r="F22" s="27">
        <f t="shared" si="0"/>
        <v>30.8</v>
      </c>
      <c r="G22" s="26">
        <v>2</v>
      </c>
      <c r="H22" s="33">
        <v>22</v>
      </c>
      <c r="I22" s="29">
        <f t="shared" si="1"/>
        <v>44</v>
      </c>
      <c r="J22" s="29"/>
      <c r="K22" s="30">
        <f t="shared" si="2"/>
        <v>13.2</v>
      </c>
      <c r="L22" s="31">
        <f t="shared" si="3"/>
        <v>206.07999999999996</v>
      </c>
      <c r="M22" s="32" t="s">
        <v>602</v>
      </c>
    </row>
    <row r="23" spans="1:13" hidden="1" x14ac:dyDescent="0.25">
      <c r="A23" s="23">
        <v>42654</v>
      </c>
      <c r="B23" s="24" t="s">
        <v>65</v>
      </c>
      <c r="C23" s="25" t="s">
        <v>44</v>
      </c>
      <c r="D23" s="26" t="s">
        <v>13</v>
      </c>
      <c r="E23" s="27">
        <v>15.7</v>
      </c>
      <c r="F23" s="27">
        <f t="shared" si="0"/>
        <v>15.7</v>
      </c>
      <c r="G23" s="26">
        <v>1</v>
      </c>
      <c r="H23" s="33">
        <v>35</v>
      </c>
      <c r="I23" s="29">
        <f t="shared" si="1"/>
        <v>35</v>
      </c>
      <c r="J23" s="29"/>
      <c r="K23" s="30">
        <f t="shared" si="2"/>
        <v>19.3</v>
      </c>
      <c r="L23" s="31">
        <f t="shared" si="3"/>
        <v>225.37999999999997</v>
      </c>
      <c r="M23" s="32" t="s">
        <v>603</v>
      </c>
    </row>
    <row r="24" spans="1:13" hidden="1" x14ac:dyDescent="0.25">
      <c r="A24" s="23">
        <v>42656</v>
      </c>
      <c r="B24" s="34" t="s">
        <v>58</v>
      </c>
      <c r="C24" s="25" t="s">
        <v>59</v>
      </c>
      <c r="D24" s="26" t="s">
        <v>13</v>
      </c>
      <c r="E24" s="27">
        <v>3.5</v>
      </c>
      <c r="F24" s="27">
        <f t="shared" si="0"/>
        <v>3.5</v>
      </c>
      <c r="G24" s="26">
        <v>1</v>
      </c>
      <c r="H24" s="33">
        <v>5</v>
      </c>
      <c r="I24" s="29">
        <f t="shared" si="1"/>
        <v>5</v>
      </c>
      <c r="J24" s="29"/>
      <c r="K24" s="30">
        <f t="shared" si="2"/>
        <v>1.5</v>
      </c>
      <c r="L24" s="31">
        <f t="shared" si="3"/>
        <v>226.87999999999997</v>
      </c>
      <c r="M24" s="32" t="s">
        <v>604</v>
      </c>
    </row>
    <row r="25" spans="1:13" hidden="1" x14ac:dyDescent="0.25">
      <c r="A25" s="23">
        <v>42656</v>
      </c>
      <c r="B25" s="34" t="s">
        <v>58</v>
      </c>
      <c r="C25" s="25" t="s">
        <v>59</v>
      </c>
      <c r="D25" s="26" t="s">
        <v>13</v>
      </c>
      <c r="E25" s="27">
        <v>3.5</v>
      </c>
      <c r="F25" s="27">
        <f t="shared" si="0"/>
        <v>3.5</v>
      </c>
      <c r="G25" s="26">
        <v>1</v>
      </c>
      <c r="H25" s="33">
        <v>5</v>
      </c>
      <c r="I25" s="29">
        <f t="shared" si="1"/>
        <v>5</v>
      </c>
      <c r="J25" s="29"/>
      <c r="K25" s="30">
        <f t="shared" si="2"/>
        <v>1.5</v>
      </c>
      <c r="L25" s="31">
        <f t="shared" si="3"/>
        <v>228.37999999999997</v>
      </c>
      <c r="M25" s="32" t="s">
        <v>605</v>
      </c>
    </row>
    <row r="26" spans="1:13" x14ac:dyDescent="0.25">
      <c r="A26" s="23">
        <v>42656</v>
      </c>
      <c r="B26" s="34" t="s">
        <v>151</v>
      </c>
      <c r="C26" s="25" t="s">
        <v>47</v>
      </c>
      <c r="D26" s="26" t="s">
        <v>41</v>
      </c>
      <c r="E26" s="27">
        <v>24</v>
      </c>
      <c r="F26" s="27">
        <f t="shared" si="0"/>
        <v>72</v>
      </c>
      <c r="G26" s="26">
        <v>3</v>
      </c>
      <c r="H26" s="33">
        <v>30</v>
      </c>
      <c r="I26" s="29">
        <f t="shared" si="1"/>
        <v>90</v>
      </c>
      <c r="J26" s="29"/>
      <c r="K26" s="30">
        <f t="shared" si="2"/>
        <v>18</v>
      </c>
      <c r="L26" s="31">
        <f t="shared" si="3"/>
        <v>246.37999999999997</v>
      </c>
      <c r="M26" s="32" t="s">
        <v>606</v>
      </c>
    </row>
    <row r="27" spans="1:13" hidden="1" x14ac:dyDescent="0.25">
      <c r="A27" s="23">
        <v>42658</v>
      </c>
      <c r="B27" s="34" t="s">
        <v>58</v>
      </c>
      <c r="C27" s="25" t="s">
        <v>59</v>
      </c>
      <c r="D27" s="26" t="s">
        <v>13</v>
      </c>
      <c r="E27" s="27">
        <v>3.5</v>
      </c>
      <c r="F27" s="27">
        <f t="shared" si="0"/>
        <v>7</v>
      </c>
      <c r="G27" s="26">
        <v>2</v>
      </c>
      <c r="H27" s="33">
        <v>5</v>
      </c>
      <c r="I27" s="29">
        <f t="shared" si="1"/>
        <v>10</v>
      </c>
      <c r="J27" s="29"/>
      <c r="K27" s="30">
        <f t="shared" si="2"/>
        <v>3</v>
      </c>
      <c r="L27" s="31">
        <f t="shared" si="3"/>
        <v>249.37999999999997</v>
      </c>
      <c r="M27" s="32" t="s">
        <v>607</v>
      </c>
    </row>
    <row r="28" spans="1:13" hidden="1" x14ac:dyDescent="0.25">
      <c r="A28" s="23">
        <v>42659</v>
      </c>
      <c r="B28" s="3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3.5</v>
      </c>
      <c r="G28" s="26">
        <v>1</v>
      </c>
      <c r="H28" s="33">
        <v>5</v>
      </c>
      <c r="I28" s="29">
        <f t="shared" si="1"/>
        <v>5</v>
      </c>
      <c r="J28" s="29"/>
      <c r="K28" s="30">
        <f t="shared" si="2"/>
        <v>1.5</v>
      </c>
      <c r="L28" s="31">
        <f t="shared" si="3"/>
        <v>250.87999999999997</v>
      </c>
      <c r="M28" s="32" t="s">
        <v>608</v>
      </c>
    </row>
    <row r="29" spans="1:13" x14ac:dyDescent="0.25">
      <c r="A29" s="23">
        <v>42661</v>
      </c>
      <c r="B29" s="34" t="s">
        <v>78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253.87999999999997</v>
      </c>
      <c r="M29" s="32" t="s">
        <v>609</v>
      </c>
    </row>
    <row r="30" spans="1:13" hidden="1" x14ac:dyDescent="0.25">
      <c r="A30" s="23">
        <v>42661</v>
      </c>
      <c r="B30" s="34" t="s">
        <v>58</v>
      </c>
      <c r="C30" s="25" t="s">
        <v>59</v>
      </c>
      <c r="D30" s="26" t="s">
        <v>13</v>
      </c>
      <c r="E30" s="27">
        <v>3.5</v>
      </c>
      <c r="F30" s="27">
        <f t="shared" si="0"/>
        <v>3.5</v>
      </c>
      <c r="G30" s="26">
        <v>1</v>
      </c>
      <c r="H30" s="33">
        <v>5</v>
      </c>
      <c r="I30" s="29">
        <f t="shared" si="1"/>
        <v>5</v>
      </c>
      <c r="J30" s="29"/>
      <c r="K30" s="30">
        <f t="shared" si="2"/>
        <v>1.5</v>
      </c>
      <c r="L30" s="31">
        <f t="shared" si="3"/>
        <v>255.37999999999997</v>
      </c>
      <c r="M30" s="32" t="s">
        <v>610</v>
      </c>
    </row>
    <row r="31" spans="1:13" hidden="1" x14ac:dyDescent="0.25">
      <c r="A31" s="23">
        <v>42662</v>
      </c>
      <c r="B31" s="24" t="s">
        <v>65</v>
      </c>
      <c r="C31" s="25" t="s">
        <v>44</v>
      </c>
      <c r="D31" s="26" t="s">
        <v>13</v>
      </c>
      <c r="E31" s="27">
        <v>15.7</v>
      </c>
      <c r="F31" s="27">
        <f t="shared" si="0"/>
        <v>15.7</v>
      </c>
      <c r="G31" s="26">
        <v>1</v>
      </c>
      <c r="H31" s="33">
        <v>35</v>
      </c>
      <c r="I31" s="29">
        <f t="shared" si="1"/>
        <v>35</v>
      </c>
      <c r="J31" s="29"/>
      <c r="K31" s="30">
        <f t="shared" si="2"/>
        <v>19.3</v>
      </c>
      <c r="L31" s="31">
        <f t="shared" si="3"/>
        <v>274.67999999999995</v>
      </c>
      <c r="M31" s="32" t="s">
        <v>611</v>
      </c>
    </row>
    <row r="32" spans="1:13" hidden="1" x14ac:dyDescent="0.25">
      <c r="A32" s="36">
        <v>42663</v>
      </c>
      <c r="B32" s="34" t="s">
        <v>101</v>
      </c>
      <c r="C32" s="25" t="s">
        <v>34</v>
      </c>
      <c r="D32" s="26" t="s">
        <v>13</v>
      </c>
      <c r="E32" s="27">
        <v>1.1499999999999999</v>
      </c>
      <c r="F32" s="27">
        <f t="shared" si="0"/>
        <v>1.1499999999999999</v>
      </c>
      <c r="G32" s="26">
        <v>1</v>
      </c>
      <c r="H32" s="33">
        <v>5</v>
      </c>
      <c r="I32" s="29">
        <f t="shared" si="1"/>
        <v>5</v>
      </c>
      <c r="J32" s="29"/>
      <c r="K32" s="30">
        <f t="shared" si="2"/>
        <v>3.85</v>
      </c>
      <c r="L32" s="31">
        <f t="shared" si="3"/>
        <v>278.52999999999997</v>
      </c>
      <c r="M32" s="32" t="s">
        <v>612</v>
      </c>
    </row>
    <row r="33" spans="1:17" hidden="1" x14ac:dyDescent="0.25">
      <c r="A33" s="36">
        <v>42664</v>
      </c>
      <c r="B33" s="26" t="s">
        <v>67</v>
      </c>
      <c r="C33" s="25" t="s">
        <v>47</v>
      </c>
      <c r="D33" s="26" t="s">
        <v>19</v>
      </c>
      <c r="E33" s="27">
        <v>17.5</v>
      </c>
      <c r="F33" s="27">
        <f t="shared" si="0"/>
        <v>17.5</v>
      </c>
      <c r="G33" s="26">
        <v>1</v>
      </c>
      <c r="H33" s="33">
        <v>25</v>
      </c>
      <c r="I33" s="29">
        <f t="shared" si="1"/>
        <v>25</v>
      </c>
      <c r="J33" s="29"/>
      <c r="K33" s="30">
        <f t="shared" si="2"/>
        <v>7.5</v>
      </c>
      <c r="L33" s="31">
        <f t="shared" si="3"/>
        <v>286.02999999999997</v>
      </c>
      <c r="M33" s="32" t="s">
        <v>613</v>
      </c>
    </row>
    <row r="34" spans="1:17" hidden="1" x14ac:dyDescent="0.25">
      <c r="A34" s="36">
        <v>42664</v>
      </c>
      <c r="B34" s="34" t="s">
        <v>614</v>
      </c>
      <c r="C34" s="25" t="s">
        <v>47</v>
      </c>
      <c r="D34" s="26" t="s">
        <v>615</v>
      </c>
      <c r="E34" s="27">
        <v>28</v>
      </c>
      <c r="F34" s="27">
        <f t="shared" si="0"/>
        <v>28</v>
      </c>
      <c r="G34" s="26">
        <v>1</v>
      </c>
      <c r="H34" s="33">
        <v>40</v>
      </c>
      <c r="I34" s="29">
        <f t="shared" si="1"/>
        <v>40</v>
      </c>
      <c r="J34" s="29"/>
      <c r="K34" s="30">
        <f t="shared" si="2"/>
        <v>12</v>
      </c>
      <c r="L34" s="31">
        <f t="shared" si="3"/>
        <v>298.02999999999997</v>
      </c>
      <c r="M34" s="32" t="s">
        <v>613</v>
      </c>
    </row>
    <row r="35" spans="1:17" x14ac:dyDescent="0.25">
      <c r="A35" s="36">
        <v>42664</v>
      </c>
      <c r="B35" s="34" t="s">
        <v>78</v>
      </c>
      <c r="C35" s="25" t="s">
        <v>38</v>
      </c>
      <c r="D35" s="26" t="s">
        <v>41</v>
      </c>
      <c r="E35" s="27">
        <v>12</v>
      </c>
      <c r="F35" s="27">
        <f t="shared" si="0"/>
        <v>12</v>
      </c>
      <c r="G35" s="26">
        <v>1</v>
      </c>
      <c r="H35" s="33">
        <v>15</v>
      </c>
      <c r="I35" s="29">
        <f t="shared" si="1"/>
        <v>15</v>
      </c>
      <c r="J35" s="29"/>
      <c r="K35" s="30">
        <f t="shared" si="2"/>
        <v>3</v>
      </c>
      <c r="L35" s="31">
        <f t="shared" si="3"/>
        <v>301.02999999999997</v>
      </c>
      <c r="M35" s="32" t="s">
        <v>616</v>
      </c>
    </row>
    <row r="36" spans="1:17" hidden="1" x14ac:dyDescent="0.25">
      <c r="A36" s="36">
        <v>42664</v>
      </c>
      <c r="B36" s="26" t="s">
        <v>35</v>
      </c>
      <c r="C36" s="25" t="s">
        <v>36</v>
      </c>
      <c r="D36" s="26" t="s">
        <v>13</v>
      </c>
      <c r="E36" s="27">
        <v>4.5599999999999996</v>
      </c>
      <c r="F36" s="27">
        <f t="shared" si="0"/>
        <v>4.5599999999999996</v>
      </c>
      <c r="G36" s="26">
        <v>1</v>
      </c>
      <c r="H36" s="33">
        <v>12</v>
      </c>
      <c r="I36" s="29">
        <f t="shared" si="1"/>
        <v>12</v>
      </c>
      <c r="J36" s="29"/>
      <c r="K36" s="30">
        <f t="shared" si="2"/>
        <v>7.44</v>
      </c>
      <c r="L36" s="31">
        <f t="shared" si="3"/>
        <v>308.46999999999997</v>
      </c>
      <c r="M36" s="32" t="s">
        <v>617</v>
      </c>
      <c r="N36" s="68"/>
      <c r="O36" s="68"/>
      <c r="P36" s="68"/>
      <c r="Q36" s="68"/>
    </row>
    <row r="37" spans="1:17" hidden="1" x14ac:dyDescent="0.25">
      <c r="A37" s="36">
        <v>42665</v>
      </c>
      <c r="B37" s="26" t="s">
        <v>62</v>
      </c>
      <c r="C37" s="25" t="s">
        <v>497</v>
      </c>
      <c r="D37" s="26" t="s">
        <v>13</v>
      </c>
      <c r="E37" s="27">
        <v>3</v>
      </c>
      <c r="F37" s="27">
        <f t="shared" si="0"/>
        <v>3</v>
      </c>
      <c r="G37" s="26">
        <v>1</v>
      </c>
      <c r="H37" s="33">
        <v>10</v>
      </c>
      <c r="I37" s="29">
        <f t="shared" si="1"/>
        <v>10</v>
      </c>
      <c r="J37" s="29"/>
      <c r="K37" s="30">
        <f t="shared" si="2"/>
        <v>7</v>
      </c>
      <c r="L37" s="31">
        <f t="shared" si="3"/>
        <v>315.46999999999997</v>
      </c>
      <c r="M37" s="32" t="s">
        <v>618</v>
      </c>
      <c r="N37" s="68"/>
      <c r="O37" s="68"/>
      <c r="P37" s="68"/>
    </row>
    <row r="38" spans="1:17" hidden="1" x14ac:dyDescent="0.25">
      <c r="A38" s="36">
        <v>42665</v>
      </c>
      <c r="B38" s="24" t="s">
        <v>65</v>
      </c>
      <c r="C38" s="25" t="s">
        <v>44</v>
      </c>
      <c r="D38" s="26" t="s">
        <v>13</v>
      </c>
      <c r="E38" s="27">
        <v>15.7</v>
      </c>
      <c r="F38" s="27">
        <f t="shared" si="0"/>
        <v>62.8</v>
      </c>
      <c r="G38" s="26">
        <v>4</v>
      </c>
      <c r="H38" s="33">
        <v>35</v>
      </c>
      <c r="I38" s="29">
        <f t="shared" si="1"/>
        <v>140</v>
      </c>
      <c r="J38" s="29"/>
      <c r="K38" s="30">
        <f t="shared" si="2"/>
        <v>77.2</v>
      </c>
      <c r="L38" s="31">
        <f t="shared" si="3"/>
        <v>392.66999999999996</v>
      </c>
      <c r="M38" s="32" t="s">
        <v>619</v>
      </c>
    </row>
    <row r="39" spans="1:17" hidden="1" x14ac:dyDescent="0.25">
      <c r="A39" s="23">
        <v>42667</v>
      </c>
      <c r="B39" s="34" t="s">
        <v>58</v>
      </c>
      <c r="C39" s="25" t="s">
        <v>59</v>
      </c>
      <c r="D39" s="26" t="s">
        <v>13</v>
      </c>
      <c r="E39" s="27">
        <v>3.5</v>
      </c>
      <c r="F39" s="27">
        <f t="shared" si="0"/>
        <v>10.5</v>
      </c>
      <c r="G39" s="26">
        <v>3</v>
      </c>
      <c r="H39" s="33">
        <v>5</v>
      </c>
      <c r="I39" s="29">
        <f t="shared" si="1"/>
        <v>15</v>
      </c>
      <c r="J39" s="29"/>
      <c r="K39" s="30">
        <f t="shared" si="2"/>
        <v>4.5</v>
      </c>
      <c r="L39" s="31">
        <f t="shared" si="3"/>
        <v>397.16999999999996</v>
      </c>
      <c r="M39" s="32" t="s">
        <v>620</v>
      </c>
    </row>
    <row r="40" spans="1:17" hidden="1" x14ac:dyDescent="0.25">
      <c r="A40" s="23">
        <v>42667</v>
      </c>
      <c r="B40" s="34" t="s">
        <v>55</v>
      </c>
      <c r="C40" s="25" t="s">
        <v>56</v>
      </c>
      <c r="D40" s="26" t="s">
        <v>13</v>
      </c>
      <c r="E40" s="27">
        <v>3.4</v>
      </c>
      <c r="F40" s="27">
        <f t="shared" si="0"/>
        <v>3.4</v>
      </c>
      <c r="G40" s="26">
        <v>1</v>
      </c>
      <c r="H40" s="33">
        <v>15</v>
      </c>
      <c r="I40" s="29">
        <f t="shared" si="1"/>
        <v>15</v>
      </c>
      <c r="J40" s="29"/>
      <c r="K40" s="30">
        <f t="shared" si="2"/>
        <v>11.6</v>
      </c>
      <c r="L40" s="31">
        <f t="shared" si="3"/>
        <v>408.77</v>
      </c>
      <c r="M40" s="32" t="s">
        <v>620</v>
      </c>
    </row>
    <row r="41" spans="1:17" hidden="1" x14ac:dyDescent="0.25">
      <c r="A41" s="23">
        <v>42667</v>
      </c>
      <c r="B41" s="34" t="s">
        <v>55</v>
      </c>
      <c r="C41" s="25" t="s">
        <v>56</v>
      </c>
      <c r="D41" s="26" t="s">
        <v>13</v>
      </c>
      <c r="E41" s="27">
        <v>3.4</v>
      </c>
      <c r="F41" s="27">
        <f t="shared" si="0"/>
        <v>6.8</v>
      </c>
      <c r="G41" s="26">
        <v>2</v>
      </c>
      <c r="H41" s="33">
        <v>15</v>
      </c>
      <c r="I41" s="29">
        <f t="shared" si="1"/>
        <v>30</v>
      </c>
      <c r="J41" s="29"/>
      <c r="K41" s="30">
        <f t="shared" si="2"/>
        <v>23.2</v>
      </c>
      <c r="L41" s="31">
        <f t="shared" si="3"/>
        <v>431.96999999999997</v>
      </c>
      <c r="M41" s="32" t="s">
        <v>621</v>
      </c>
    </row>
    <row r="42" spans="1:17" hidden="1" x14ac:dyDescent="0.25">
      <c r="A42" s="23">
        <v>42667</v>
      </c>
      <c r="B42" s="26" t="s">
        <v>103</v>
      </c>
      <c r="C42" s="25" t="s">
        <v>622</v>
      </c>
      <c r="D42" s="26" t="s">
        <v>13</v>
      </c>
      <c r="E42" s="27">
        <v>4.7</v>
      </c>
      <c r="F42" s="27">
        <f t="shared" si="0"/>
        <v>4.7</v>
      </c>
      <c r="G42" s="26">
        <v>1</v>
      </c>
      <c r="H42" s="33">
        <v>20</v>
      </c>
      <c r="I42" s="29">
        <f t="shared" si="1"/>
        <v>20</v>
      </c>
      <c r="J42" s="29"/>
      <c r="K42" s="30">
        <f t="shared" si="2"/>
        <v>15.3</v>
      </c>
      <c r="L42" s="31">
        <f t="shared" si="3"/>
        <v>447.27</v>
      </c>
      <c r="M42" s="32" t="s">
        <v>623</v>
      </c>
    </row>
    <row r="43" spans="1:17" hidden="1" x14ac:dyDescent="0.25">
      <c r="A43" s="23">
        <v>42667</v>
      </c>
      <c r="B43" s="34" t="s">
        <v>55</v>
      </c>
      <c r="C43" s="25" t="s">
        <v>56</v>
      </c>
      <c r="D43" s="26" t="s">
        <v>13</v>
      </c>
      <c r="E43" s="27">
        <v>3.4</v>
      </c>
      <c r="F43" s="27">
        <f t="shared" si="0"/>
        <v>3.4</v>
      </c>
      <c r="G43" s="26">
        <v>1</v>
      </c>
      <c r="H43" s="33">
        <v>15</v>
      </c>
      <c r="I43" s="29">
        <f t="shared" si="1"/>
        <v>15</v>
      </c>
      <c r="J43" s="29"/>
      <c r="K43" s="30">
        <f t="shared" si="2"/>
        <v>11.6</v>
      </c>
      <c r="L43" s="31">
        <f t="shared" si="3"/>
        <v>458.87</v>
      </c>
      <c r="M43" s="32" t="s">
        <v>624</v>
      </c>
    </row>
    <row r="44" spans="1:17" hidden="1" x14ac:dyDescent="0.25">
      <c r="A44" s="36">
        <v>42668</v>
      </c>
      <c r="B44" s="26" t="s">
        <v>62</v>
      </c>
      <c r="C44" s="25" t="s">
        <v>497</v>
      </c>
      <c r="D44" s="26" t="s">
        <v>13</v>
      </c>
      <c r="E44" s="27">
        <v>3</v>
      </c>
      <c r="F44" s="27">
        <f t="shared" si="0"/>
        <v>3</v>
      </c>
      <c r="G44" s="26">
        <v>1</v>
      </c>
      <c r="H44" s="33">
        <v>10</v>
      </c>
      <c r="I44" s="29">
        <f t="shared" si="1"/>
        <v>10</v>
      </c>
      <c r="J44" s="29"/>
      <c r="K44" s="30">
        <f t="shared" si="2"/>
        <v>7</v>
      </c>
      <c r="L44" s="31">
        <f t="shared" si="3"/>
        <v>465.87</v>
      </c>
      <c r="M44" s="32" t="s">
        <v>626</v>
      </c>
    </row>
    <row r="45" spans="1:17" hidden="1" x14ac:dyDescent="0.25">
      <c r="A45" s="36">
        <v>42668</v>
      </c>
      <c r="B45" s="34" t="s">
        <v>571</v>
      </c>
      <c r="C45" s="25" t="s">
        <v>572</v>
      </c>
      <c r="D45" s="26" t="s">
        <v>13</v>
      </c>
      <c r="E45" s="27">
        <v>42.718000000000004</v>
      </c>
      <c r="F45" s="27">
        <f t="shared" si="0"/>
        <v>42.718000000000004</v>
      </c>
      <c r="G45" s="26">
        <v>1</v>
      </c>
      <c r="H45" s="33">
        <v>70</v>
      </c>
      <c r="I45" s="29">
        <f t="shared" si="1"/>
        <v>70</v>
      </c>
      <c r="J45" s="29"/>
      <c r="K45" s="30">
        <f t="shared" si="2"/>
        <v>27.281999999999996</v>
      </c>
      <c r="L45" s="31">
        <f t="shared" si="3"/>
        <v>493.15199999999999</v>
      </c>
      <c r="M45" s="32" t="s">
        <v>626</v>
      </c>
    </row>
    <row r="46" spans="1:17" hidden="1" x14ac:dyDescent="0.25">
      <c r="A46" s="36">
        <v>42668</v>
      </c>
      <c r="B46" s="34" t="s">
        <v>625</v>
      </c>
      <c r="C46" s="25" t="s">
        <v>38</v>
      </c>
      <c r="D46" s="26" t="s">
        <v>17</v>
      </c>
      <c r="E46" s="27">
        <v>11.2</v>
      </c>
      <c r="F46" s="27">
        <f t="shared" si="0"/>
        <v>11.2</v>
      </c>
      <c r="G46" s="26">
        <v>1</v>
      </c>
      <c r="H46" s="33">
        <v>16</v>
      </c>
      <c r="I46" s="29">
        <f t="shared" si="1"/>
        <v>16</v>
      </c>
      <c r="J46" s="29"/>
      <c r="K46" s="30">
        <f t="shared" si="2"/>
        <v>4.8000000000000007</v>
      </c>
      <c r="L46" s="31">
        <f t="shared" si="3"/>
        <v>497.952</v>
      </c>
      <c r="M46" s="32" t="s">
        <v>626</v>
      </c>
    </row>
    <row r="47" spans="1:17" hidden="1" x14ac:dyDescent="0.25">
      <c r="A47" s="36">
        <v>42668</v>
      </c>
      <c r="B47" s="26" t="s">
        <v>483</v>
      </c>
      <c r="C47" s="25" t="s">
        <v>484</v>
      </c>
      <c r="D47" s="26" t="s">
        <v>17</v>
      </c>
      <c r="E47" s="27">
        <v>84</v>
      </c>
      <c r="F47" s="27">
        <f t="shared" si="0"/>
        <v>84</v>
      </c>
      <c r="G47" s="26">
        <v>1</v>
      </c>
      <c r="H47" s="33">
        <v>120</v>
      </c>
      <c r="I47" s="29">
        <f t="shared" si="1"/>
        <v>120</v>
      </c>
      <c r="J47" s="29"/>
      <c r="K47" s="30">
        <f t="shared" si="2"/>
        <v>36</v>
      </c>
      <c r="L47" s="31">
        <f t="shared" si="3"/>
        <v>533.952</v>
      </c>
      <c r="M47" s="32" t="s">
        <v>626</v>
      </c>
    </row>
    <row r="48" spans="1:17" hidden="1" x14ac:dyDescent="0.25">
      <c r="A48" s="36">
        <v>42668</v>
      </c>
      <c r="B48" s="24" t="s">
        <v>65</v>
      </c>
      <c r="C48" s="25" t="s">
        <v>44</v>
      </c>
      <c r="D48" s="26" t="s">
        <v>13</v>
      </c>
      <c r="E48" s="27">
        <v>15.7</v>
      </c>
      <c r="F48" s="27">
        <f t="shared" si="0"/>
        <v>15.7</v>
      </c>
      <c r="G48" s="26">
        <v>1</v>
      </c>
      <c r="H48" s="33">
        <v>35</v>
      </c>
      <c r="I48" s="29">
        <f t="shared" si="1"/>
        <v>35</v>
      </c>
      <c r="J48" s="29"/>
      <c r="K48" s="30">
        <f t="shared" si="2"/>
        <v>19.3</v>
      </c>
      <c r="L48" s="31">
        <f t="shared" si="3"/>
        <v>553.25199999999995</v>
      </c>
      <c r="M48" s="32" t="s">
        <v>627</v>
      </c>
    </row>
    <row r="49" spans="1:13" hidden="1" x14ac:dyDescent="0.25">
      <c r="A49" s="36">
        <v>42669</v>
      </c>
      <c r="B49" s="34" t="s">
        <v>96</v>
      </c>
      <c r="C49" s="25" t="s">
        <v>44</v>
      </c>
      <c r="D49" s="26" t="s">
        <v>13</v>
      </c>
      <c r="E49" s="27">
        <v>3.9</v>
      </c>
      <c r="F49" s="27">
        <f t="shared" si="0"/>
        <v>3.9</v>
      </c>
      <c r="G49" s="26">
        <v>1</v>
      </c>
      <c r="H49" s="33">
        <v>10</v>
      </c>
      <c r="I49" s="29">
        <f t="shared" si="1"/>
        <v>10</v>
      </c>
      <c r="J49" s="29"/>
      <c r="K49" s="30">
        <f t="shared" si="2"/>
        <v>6.1</v>
      </c>
      <c r="L49" s="31">
        <f t="shared" si="3"/>
        <v>559.35199999999998</v>
      </c>
      <c r="M49" s="32" t="s">
        <v>628</v>
      </c>
    </row>
    <row r="50" spans="1:13" hidden="1" x14ac:dyDescent="0.25">
      <c r="A50" s="36">
        <v>42669</v>
      </c>
      <c r="B50" s="34" t="s">
        <v>237</v>
      </c>
      <c r="C50" s="25" t="s">
        <v>44</v>
      </c>
      <c r="D50" s="26" t="s">
        <v>13</v>
      </c>
      <c r="E50" s="27">
        <v>3.9</v>
      </c>
      <c r="F50" s="27">
        <f t="shared" si="0"/>
        <v>3.9</v>
      </c>
      <c r="G50" s="26">
        <v>1</v>
      </c>
      <c r="H50" s="33">
        <v>10</v>
      </c>
      <c r="I50" s="29">
        <f t="shared" si="1"/>
        <v>10</v>
      </c>
      <c r="J50" s="29"/>
      <c r="K50" s="30">
        <f t="shared" si="2"/>
        <v>6.1</v>
      </c>
      <c r="L50" s="31">
        <f t="shared" si="3"/>
        <v>565.452</v>
      </c>
      <c r="M50" s="32" t="s">
        <v>628</v>
      </c>
    </row>
    <row r="51" spans="1:13" x14ac:dyDescent="0.25">
      <c r="A51" s="36">
        <v>42670</v>
      </c>
      <c r="B51" s="34" t="s">
        <v>78</v>
      </c>
      <c r="C51" s="25" t="s">
        <v>38</v>
      </c>
      <c r="D51" s="26" t="s">
        <v>41</v>
      </c>
      <c r="E51" s="27">
        <v>12</v>
      </c>
      <c r="F51" s="27">
        <f t="shared" si="0"/>
        <v>12</v>
      </c>
      <c r="G51" s="26">
        <v>1</v>
      </c>
      <c r="H51" s="33">
        <v>15</v>
      </c>
      <c r="I51" s="29">
        <f t="shared" si="1"/>
        <v>15</v>
      </c>
      <c r="J51" s="29"/>
      <c r="K51" s="30">
        <f t="shared" si="2"/>
        <v>3</v>
      </c>
      <c r="L51" s="31">
        <f t="shared" si="3"/>
        <v>568.452</v>
      </c>
      <c r="M51" s="32" t="s">
        <v>629</v>
      </c>
    </row>
    <row r="52" spans="1:13" s="47" customFormat="1" ht="18.75" customHeight="1" x14ac:dyDescent="0.25">
      <c r="A52" s="37"/>
      <c r="B52" s="38" t="s">
        <v>18</v>
      </c>
      <c r="C52" s="39"/>
      <c r="D52" s="40"/>
      <c r="E52" s="41"/>
      <c r="F52" s="42">
        <f>SUBTOTAL(9,F4:F51)</f>
        <v>225.6</v>
      </c>
      <c r="G52" s="43">
        <f>SUBTOTAL(9,G4:G51)</f>
        <v>10</v>
      </c>
      <c r="H52" s="44"/>
      <c r="I52" s="42">
        <f>SUBTOTAL(9,I4:I51)</f>
        <v>282</v>
      </c>
      <c r="J52" s="45">
        <f>SUBTOTAL(9,J4:J51)</f>
        <v>0</v>
      </c>
      <c r="K52" s="45">
        <f>SUBTOTAL(9,K4:K51)</f>
        <v>56.400000000000006</v>
      </c>
      <c r="L52" s="46"/>
    </row>
    <row r="53" spans="1:13" x14ac:dyDescent="0.25">
      <c r="A53" s="2"/>
      <c r="B53" s="2"/>
      <c r="D53" s="48"/>
      <c r="E53" s="4"/>
      <c r="F53" s="4"/>
      <c r="G53" s="5"/>
      <c r="H53" s="6"/>
      <c r="I53" s="12"/>
      <c r="J53" s="13"/>
      <c r="K53" s="9"/>
      <c r="L53" s="10"/>
    </row>
    <row r="54" spans="1:13" x14ac:dyDescent="0.25">
      <c r="A54" s="2"/>
      <c r="B54" s="2"/>
      <c r="D54" s="48"/>
      <c r="E54" s="4"/>
      <c r="F54" s="4"/>
      <c r="G54" s="5"/>
      <c r="H54" s="6"/>
      <c r="I54" s="12"/>
      <c r="J54" s="13"/>
      <c r="K54" s="9"/>
      <c r="L54" s="10"/>
    </row>
    <row r="55" spans="1:13" s="62" customFormat="1" ht="18" customHeight="1" x14ac:dyDescent="0.25">
      <c r="B55" s="11"/>
      <c r="C55" s="63"/>
      <c r="D55" s="11"/>
      <c r="E55" s="64"/>
      <c r="F55" s="64"/>
      <c r="G55" s="64"/>
      <c r="H55" s="64"/>
      <c r="I55" s="64"/>
    </row>
    <row r="56" spans="1:13" x14ac:dyDescent="0.25">
      <c r="B56" s="49" t="s">
        <v>13</v>
      </c>
      <c r="C56" s="50"/>
      <c r="D56" s="51"/>
    </row>
    <row r="57" spans="1:13" x14ac:dyDescent="0.25">
      <c r="B57" s="52" t="s">
        <v>20</v>
      </c>
      <c r="C57" s="53" t="s">
        <v>21</v>
      </c>
      <c r="D57" s="54" t="s">
        <v>22</v>
      </c>
    </row>
    <row r="58" spans="1:13" x14ac:dyDescent="0.25">
      <c r="B58" s="55" t="s">
        <v>130</v>
      </c>
      <c r="C58" s="56">
        <v>14.1</v>
      </c>
      <c r="D58" s="57">
        <v>60</v>
      </c>
    </row>
    <row r="59" spans="1:13" x14ac:dyDescent="0.25">
      <c r="B59" s="55" t="s">
        <v>631</v>
      </c>
      <c r="C59" s="56">
        <v>17</v>
      </c>
      <c r="D59" s="57">
        <v>75</v>
      </c>
    </row>
    <row r="60" spans="1:13" x14ac:dyDescent="0.25">
      <c r="B60" s="55" t="s">
        <v>581</v>
      </c>
      <c r="C60" s="56">
        <v>209.03</v>
      </c>
      <c r="D60" s="57">
        <v>294</v>
      </c>
    </row>
    <row r="61" spans="1:13" x14ac:dyDescent="0.25">
      <c r="B61" s="55" t="s">
        <v>137</v>
      </c>
      <c r="C61" s="56">
        <v>9.1199999999999992</v>
      </c>
      <c r="D61" s="57">
        <v>24</v>
      </c>
    </row>
    <row r="62" spans="1:13" x14ac:dyDescent="0.25">
      <c r="B62" s="55" t="s">
        <v>530</v>
      </c>
      <c r="C62" s="56">
        <v>9</v>
      </c>
      <c r="D62" s="57">
        <v>30</v>
      </c>
    </row>
    <row r="63" spans="1:13" x14ac:dyDescent="0.25">
      <c r="B63" s="55" t="s">
        <v>630</v>
      </c>
      <c r="C63" s="56">
        <v>31.5</v>
      </c>
      <c r="D63" s="57">
        <v>45</v>
      </c>
    </row>
    <row r="64" spans="1:13" x14ac:dyDescent="0.25">
      <c r="B64" s="55" t="s">
        <v>468</v>
      </c>
      <c r="C64" s="56">
        <v>125.6</v>
      </c>
      <c r="D64" s="57">
        <v>280</v>
      </c>
    </row>
    <row r="65" spans="1:18" x14ac:dyDescent="0.25">
      <c r="B65" s="55" t="s">
        <v>584</v>
      </c>
      <c r="C65" s="56">
        <v>15.6</v>
      </c>
      <c r="D65" s="57">
        <v>40</v>
      </c>
    </row>
    <row r="66" spans="1:18" x14ac:dyDescent="0.25">
      <c r="B66" s="55" t="s">
        <v>370</v>
      </c>
      <c r="C66" s="56">
        <v>2.2999999999999998</v>
      </c>
      <c r="D66" s="57">
        <v>10</v>
      </c>
    </row>
    <row r="67" spans="1:18" x14ac:dyDescent="0.25">
      <c r="B67" s="59" t="s">
        <v>18</v>
      </c>
      <c r="C67" s="60">
        <f>SUM(C58:C66)</f>
        <v>433.25000000000006</v>
      </c>
      <c r="D67" s="61">
        <f>SUM(D58:D66)</f>
        <v>858</v>
      </c>
    </row>
    <row r="68" spans="1:18" s="58" customFormat="1" x14ac:dyDescent="0.25">
      <c r="A68" s="11"/>
      <c r="B68" s="11"/>
      <c r="C68" s="63"/>
      <c r="D68" s="11"/>
      <c r="J68" s="11"/>
      <c r="K68" s="11"/>
      <c r="L68" s="11"/>
      <c r="M68" s="11"/>
      <c r="N68" s="11"/>
      <c r="O68" s="11"/>
      <c r="P68" s="11"/>
      <c r="Q68" s="11"/>
      <c r="R68" s="11"/>
    </row>
    <row r="69" spans="1:18" s="58" customFormat="1" x14ac:dyDescent="0.25">
      <c r="A69" s="11"/>
      <c r="B69" s="49" t="s">
        <v>17</v>
      </c>
      <c r="C69" s="50"/>
      <c r="D69" s="51"/>
      <c r="J69" s="11"/>
      <c r="K69" s="11"/>
      <c r="L69" s="11"/>
      <c r="M69" s="11"/>
      <c r="N69" s="11"/>
      <c r="O69" s="11"/>
      <c r="P69" s="11"/>
      <c r="Q69" s="11"/>
      <c r="R69" s="11"/>
    </row>
    <row r="70" spans="1:18" s="58" customFormat="1" x14ac:dyDescent="0.25">
      <c r="A70" s="11"/>
      <c r="B70" s="52" t="s">
        <v>20</v>
      </c>
      <c r="C70" s="53" t="s">
        <v>21</v>
      </c>
      <c r="D70" s="54" t="s">
        <v>22</v>
      </c>
      <c r="J70" s="11"/>
      <c r="K70" s="11"/>
      <c r="L70" s="11"/>
      <c r="M70" s="11"/>
      <c r="N70" s="11"/>
      <c r="O70" s="11"/>
      <c r="P70" s="11"/>
      <c r="Q70" s="11"/>
      <c r="R70" s="11"/>
    </row>
    <row r="71" spans="1:18" s="58" customFormat="1" x14ac:dyDescent="0.25">
      <c r="A71" s="11"/>
      <c r="B71" s="55" t="s">
        <v>632</v>
      </c>
      <c r="C71" s="56">
        <v>84</v>
      </c>
      <c r="D71" s="57">
        <v>120</v>
      </c>
      <c r="J71" s="11"/>
      <c r="K71" s="11"/>
      <c r="L71" s="11"/>
      <c r="M71" s="11"/>
      <c r="N71" s="11"/>
      <c r="O71" s="11"/>
      <c r="P71" s="11"/>
      <c r="Q71" s="11"/>
      <c r="R71" s="11"/>
    </row>
    <row r="72" spans="1:18" s="58" customFormat="1" x14ac:dyDescent="0.25">
      <c r="A72" s="11"/>
      <c r="B72" s="55" t="s">
        <v>533</v>
      </c>
      <c r="C72" s="56">
        <v>46.2</v>
      </c>
      <c r="D72" s="57">
        <v>66</v>
      </c>
      <c r="J72" s="11"/>
      <c r="K72" s="11"/>
      <c r="L72" s="11"/>
      <c r="M72" s="11"/>
      <c r="N72" s="11"/>
      <c r="O72" s="11"/>
      <c r="P72" s="11"/>
      <c r="Q72" s="11"/>
      <c r="R72" s="11"/>
    </row>
    <row r="73" spans="1:18" s="58" customFormat="1" x14ac:dyDescent="0.25">
      <c r="A73" s="11"/>
      <c r="B73" s="55" t="s">
        <v>23</v>
      </c>
      <c r="C73" s="56">
        <v>22.4</v>
      </c>
      <c r="D73" s="57">
        <v>32</v>
      </c>
      <c r="J73" s="11"/>
      <c r="K73" s="11"/>
      <c r="L73" s="11"/>
      <c r="M73" s="11"/>
      <c r="N73" s="11"/>
      <c r="O73" s="11"/>
      <c r="P73" s="11"/>
      <c r="Q73" s="11"/>
      <c r="R73" s="11"/>
    </row>
    <row r="74" spans="1:18" s="58" customFormat="1" x14ac:dyDescent="0.25">
      <c r="A74" s="11"/>
      <c r="B74" s="59" t="s">
        <v>18</v>
      </c>
      <c r="C74" s="60">
        <f>SUM(C71:C73)</f>
        <v>152.6</v>
      </c>
      <c r="D74" s="61">
        <f>SUM(D71:D73)</f>
        <v>218</v>
      </c>
      <c r="J74" s="11"/>
      <c r="K74" s="11"/>
      <c r="L74" s="11"/>
      <c r="M74" s="11"/>
      <c r="N74" s="11"/>
      <c r="O74" s="11"/>
      <c r="P74" s="11"/>
      <c r="Q74" s="11"/>
      <c r="R74" s="11"/>
    </row>
    <row r="76" spans="1:18" s="58" customFormat="1" x14ac:dyDescent="0.25">
      <c r="A76" s="11"/>
      <c r="B76" s="49" t="s">
        <v>344</v>
      </c>
      <c r="C76" s="50"/>
      <c r="D76" s="51"/>
      <c r="J76" s="11"/>
      <c r="K76" s="11"/>
      <c r="L76" s="11"/>
      <c r="M76" s="11"/>
      <c r="N76" s="11"/>
      <c r="O76" s="11"/>
      <c r="P76" s="11"/>
      <c r="Q76" s="11"/>
      <c r="R76" s="11"/>
    </row>
    <row r="77" spans="1:18" s="58" customFormat="1" x14ac:dyDescent="0.25">
      <c r="A77" s="11"/>
      <c r="B77" s="52" t="s">
        <v>20</v>
      </c>
      <c r="C77" s="53" t="s">
        <v>21</v>
      </c>
      <c r="D77" s="54" t="s">
        <v>22</v>
      </c>
      <c r="J77" s="11"/>
      <c r="K77" s="11"/>
      <c r="L77" s="11"/>
      <c r="M77" s="11"/>
      <c r="N77" s="11"/>
      <c r="O77" s="11"/>
      <c r="P77" s="11"/>
      <c r="Q77" s="11"/>
      <c r="R77" s="11"/>
    </row>
    <row r="78" spans="1:18" s="58" customFormat="1" x14ac:dyDescent="0.25">
      <c r="A78" s="11"/>
      <c r="B78" s="55" t="s">
        <v>345</v>
      </c>
      <c r="C78" s="56">
        <v>5.6</v>
      </c>
      <c r="D78" s="57">
        <v>8</v>
      </c>
      <c r="J78" s="11"/>
      <c r="K78" s="11"/>
      <c r="L78" s="11"/>
      <c r="M78" s="11"/>
      <c r="N78" s="11"/>
      <c r="O78" s="11"/>
      <c r="P78" s="11"/>
      <c r="Q78" s="11"/>
      <c r="R78" s="11"/>
    </row>
    <row r="79" spans="1:18" s="58" customFormat="1" x14ac:dyDescent="0.25">
      <c r="A79" s="11"/>
      <c r="B79" s="59" t="s">
        <v>18</v>
      </c>
      <c r="C79" s="60">
        <f>SUM(C78:C78)</f>
        <v>5.6</v>
      </c>
      <c r="D79" s="61">
        <f>SUM(D78:D78)</f>
        <v>8</v>
      </c>
      <c r="J79" s="11"/>
      <c r="K79" s="11"/>
      <c r="L79" s="11"/>
      <c r="M79" s="11"/>
      <c r="N79" s="11"/>
      <c r="O79" s="11"/>
      <c r="P79" s="11"/>
      <c r="Q79" s="11"/>
      <c r="R79" s="11"/>
    </row>
    <row r="81" spans="1:18" s="58" customFormat="1" x14ac:dyDescent="0.25">
      <c r="A81" s="11"/>
      <c r="B81" s="49" t="s">
        <v>29</v>
      </c>
      <c r="C81" s="50"/>
      <c r="D81" s="51"/>
      <c r="J81" s="11"/>
      <c r="K81" s="11"/>
      <c r="L81" s="11"/>
      <c r="M81" s="11"/>
      <c r="N81" s="11"/>
      <c r="O81" s="11"/>
      <c r="P81" s="11"/>
      <c r="Q81" s="11"/>
      <c r="R81" s="11"/>
    </row>
    <row r="82" spans="1:18" s="58" customFormat="1" x14ac:dyDescent="0.25">
      <c r="A82" s="11"/>
      <c r="B82" s="52" t="s">
        <v>20</v>
      </c>
      <c r="C82" s="53" t="s">
        <v>21</v>
      </c>
      <c r="D82" s="54" t="s">
        <v>22</v>
      </c>
      <c r="J82" s="11"/>
      <c r="K82" s="11"/>
      <c r="L82" s="11"/>
      <c r="M82" s="11"/>
      <c r="N82" s="11"/>
      <c r="O82" s="11"/>
      <c r="P82" s="11"/>
      <c r="Q82" s="11"/>
      <c r="R82" s="11"/>
    </row>
    <row r="83" spans="1:18" s="58" customFormat="1" x14ac:dyDescent="0.25">
      <c r="A83" s="11"/>
      <c r="B83" s="55" t="s">
        <v>633</v>
      </c>
      <c r="C83" s="69">
        <v>36</v>
      </c>
      <c r="D83" s="72">
        <v>45</v>
      </c>
      <c r="J83" s="11"/>
      <c r="K83" s="11"/>
      <c r="L83" s="11"/>
      <c r="M83" s="11"/>
      <c r="N83" s="11"/>
      <c r="O83" s="11"/>
      <c r="P83" s="11"/>
      <c r="Q83" s="11"/>
      <c r="R83" s="11"/>
    </row>
    <row r="84" spans="1:18" s="58" customFormat="1" x14ac:dyDescent="0.25">
      <c r="A84" s="11"/>
      <c r="B84" s="55" t="s">
        <v>225</v>
      </c>
      <c r="C84" s="56">
        <v>189.6</v>
      </c>
      <c r="D84" s="57">
        <v>237</v>
      </c>
      <c r="J84" s="11"/>
      <c r="K84" s="11"/>
      <c r="L84" s="11"/>
      <c r="M84" s="11"/>
      <c r="N84" s="11"/>
      <c r="O84" s="11"/>
      <c r="P84" s="11"/>
      <c r="Q84" s="11"/>
      <c r="R84" s="11"/>
    </row>
    <row r="85" spans="1:18" s="58" customFormat="1" x14ac:dyDescent="0.25">
      <c r="A85" s="11"/>
      <c r="B85" s="59" t="s">
        <v>18</v>
      </c>
      <c r="C85" s="60">
        <f>SUM(C83:C84)</f>
        <v>225.6</v>
      </c>
      <c r="D85" s="61">
        <f>SUM(D83:D84)</f>
        <v>282</v>
      </c>
      <c r="J85" s="11"/>
      <c r="K85" s="11"/>
      <c r="L85" s="11"/>
      <c r="M85" s="11"/>
      <c r="N85" s="11"/>
      <c r="O85" s="11"/>
      <c r="P85" s="11"/>
      <c r="Q85" s="11"/>
      <c r="R85" s="11"/>
    </row>
    <row r="88" spans="1:18" x14ac:dyDescent="0.25">
      <c r="B88" s="49" t="s">
        <v>615</v>
      </c>
      <c r="C88" s="50"/>
      <c r="D88" s="51"/>
    </row>
    <row r="89" spans="1:18" x14ac:dyDescent="0.25">
      <c r="B89" s="52" t="s">
        <v>20</v>
      </c>
      <c r="C89" s="53" t="s">
        <v>21</v>
      </c>
      <c r="D89" s="54" t="s">
        <v>22</v>
      </c>
    </row>
    <row r="90" spans="1:18" s="58" customFormat="1" x14ac:dyDescent="0.25">
      <c r="A90" s="11"/>
      <c r="B90" s="55" t="s">
        <v>25</v>
      </c>
      <c r="C90" s="56">
        <v>28</v>
      </c>
      <c r="D90" s="57">
        <v>40</v>
      </c>
      <c r="J90" s="11"/>
      <c r="K90" s="11"/>
      <c r="L90" s="11"/>
      <c r="M90" s="11"/>
      <c r="N90" s="11"/>
      <c r="O90" s="11"/>
      <c r="P90" s="11"/>
      <c r="Q90" s="11"/>
      <c r="R90" s="11"/>
    </row>
    <row r="91" spans="1:18" s="58" customFormat="1" x14ac:dyDescent="0.25">
      <c r="A91" s="11"/>
      <c r="B91" s="59" t="s">
        <v>18</v>
      </c>
      <c r="C91" s="60">
        <f>SUBTOTAL(9,C90)</f>
        <v>28</v>
      </c>
      <c r="D91" s="61">
        <f>SUBTOTAL(9,D90)</f>
        <v>40</v>
      </c>
      <c r="J91" s="11"/>
      <c r="K91" s="11"/>
      <c r="L91" s="11"/>
      <c r="M91" s="11"/>
      <c r="N91" s="11"/>
      <c r="O91" s="11"/>
      <c r="P91" s="11"/>
      <c r="Q91" s="11"/>
      <c r="R91" s="11"/>
    </row>
    <row r="93" spans="1:18" x14ac:dyDescent="0.25">
      <c r="B93" s="49" t="s">
        <v>19</v>
      </c>
      <c r="C93" s="50"/>
      <c r="D93" s="51"/>
    </row>
    <row r="94" spans="1:18" x14ac:dyDescent="0.25">
      <c r="B94" s="52" t="s">
        <v>20</v>
      </c>
      <c r="C94" s="53" t="s">
        <v>21</v>
      </c>
      <c r="D94" s="54" t="s">
        <v>22</v>
      </c>
    </row>
    <row r="95" spans="1:18" x14ac:dyDescent="0.25">
      <c r="B95" s="55" t="s">
        <v>25</v>
      </c>
      <c r="C95" s="56">
        <v>17.5</v>
      </c>
      <c r="D95" s="57">
        <v>25</v>
      </c>
    </row>
    <row r="96" spans="1:18" x14ac:dyDescent="0.25">
      <c r="B96" s="59" t="s">
        <v>18</v>
      </c>
      <c r="C96" s="60">
        <f>SUM(C95:C95)</f>
        <v>17.5</v>
      </c>
      <c r="D96" s="61">
        <f>SUM(D95:D95)</f>
        <v>25</v>
      </c>
    </row>
  </sheetData>
  <autoFilter ref="A3:L51">
    <filterColumn colId="3">
      <filters>
        <filter val="Clarity Publishing Sdn. Bhd.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R93"/>
  <sheetViews>
    <sheetView topLeftCell="A69" workbookViewId="0">
      <selection activeCell="B9" sqref="B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6" ht="21" x14ac:dyDescent="0.35">
      <c r="A1" s="1"/>
      <c r="B1" s="2"/>
      <c r="D1" s="3" t="s">
        <v>634</v>
      </c>
      <c r="E1" s="4"/>
      <c r="F1" s="4"/>
      <c r="G1" s="5"/>
      <c r="H1" s="6"/>
      <c r="I1" s="7"/>
      <c r="J1" s="8"/>
      <c r="K1" s="9"/>
      <c r="L1" s="10"/>
    </row>
    <row r="2" spans="1:16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6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6" x14ac:dyDescent="0.25">
      <c r="A4" s="23">
        <v>42675</v>
      </c>
      <c r="B4" s="34" t="s">
        <v>58</v>
      </c>
      <c r="C4" s="25" t="s">
        <v>59</v>
      </c>
      <c r="D4" s="26" t="s">
        <v>13</v>
      </c>
      <c r="E4" s="27">
        <v>3.5</v>
      </c>
      <c r="F4" s="27">
        <f>E4*G4</f>
        <v>3.5</v>
      </c>
      <c r="G4" s="26">
        <v>1</v>
      </c>
      <c r="H4" s="28">
        <v>5</v>
      </c>
      <c r="I4" s="29">
        <f>H4*G4</f>
        <v>5</v>
      </c>
      <c r="J4" s="29"/>
      <c r="K4" s="30">
        <f>I4-F4</f>
        <v>1.5</v>
      </c>
      <c r="L4" s="31">
        <f>K4</f>
        <v>1.5</v>
      </c>
      <c r="M4" s="32" t="s">
        <v>635</v>
      </c>
    </row>
    <row r="5" spans="1:16" x14ac:dyDescent="0.25">
      <c r="A5" s="23">
        <v>42675</v>
      </c>
      <c r="B5" s="34" t="s">
        <v>237</v>
      </c>
      <c r="C5" s="25" t="s">
        <v>44</v>
      </c>
      <c r="D5" s="26" t="s">
        <v>13</v>
      </c>
      <c r="E5" s="27">
        <v>3.9</v>
      </c>
      <c r="F5" s="27">
        <f t="shared" ref="F5:F46" si="0">E5*G5</f>
        <v>3.9</v>
      </c>
      <c r="G5" s="26">
        <v>1</v>
      </c>
      <c r="H5" s="33">
        <v>10</v>
      </c>
      <c r="I5" s="29">
        <f t="shared" ref="I5:I46" si="1">H5*G5</f>
        <v>10</v>
      </c>
      <c r="J5" s="29"/>
      <c r="K5" s="30">
        <f t="shared" ref="K5:K46" si="2">I5-F5</f>
        <v>6.1</v>
      </c>
      <c r="L5" s="31">
        <f>L4+K5</f>
        <v>7.6</v>
      </c>
      <c r="M5" s="32" t="s">
        <v>636</v>
      </c>
    </row>
    <row r="6" spans="1:16" x14ac:dyDescent="0.25">
      <c r="A6" s="23">
        <v>42675</v>
      </c>
      <c r="B6" s="24" t="s">
        <v>65</v>
      </c>
      <c r="C6" s="25" t="s">
        <v>44</v>
      </c>
      <c r="D6" s="26" t="s">
        <v>13</v>
      </c>
      <c r="E6" s="27">
        <v>15.7</v>
      </c>
      <c r="F6" s="27">
        <f t="shared" si="0"/>
        <v>15.7</v>
      </c>
      <c r="G6" s="26">
        <v>1</v>
      </c>
      <c r="H6" s="33">
        <v>35</v>
      </c>
      <c r="I6" s="29">
        <f t="shared" si="1"/>
        <v>35</v>
      </c>
      <c r="J6" s="29"/>
      <c r="K6" s="30">
        <f t="shared" si="2"/>
        <v>19.3</v>
      </c>
      <c r="L6" s="31">
        <f t="shared" ref="L6:L46" si="3">L5+K6</f>
        <v>26.9</v>
      </c>
      <c r="M6" s="32" t="s">
        <v>637</v>
      </c>
    </row>
    <row r="7" spans="1:16" ht="16.5" hidden="1" customHeight="1" x14ac:dyDescent="0.25">
      <c r="A7" s="23">
        <v>42677</v>
      </c>
      <c r="B7" s="34" t="s">
        <v>78</v>
      </c>
      <c r="C7" s="25" t="s">
        <v>38</v>
      </c>
      <c r="D7" s="26" t="s">
        <v>41</v>
      </c>
      <c r="E7" s="27">
        <v>12</v>
      </c>
      <c r="F7" s="27">
        <f t="shared" si="0"/>
        <v>12</v>
      </c>
      <c r="G7" s="26">
        <v>1</v>
      </c>
      <c r="H7" s="33">
        <v>15</v>
      </c>
      <c r="I7" s="29">
        <f t="shared" si="1"/>
        <v>15</v>
      </c>
      <c r="J7" s="29"/>
      <c r="K7" s="30">
        <f t="shared" si="2"/>
        <v>3</v>
      </c>
      <c r="L7" s="31">
        <f t="shared" si="3"/>
        <v>29.9</v>
      </c>
      <c r="M7" s="32" t="s">
        <v>638</v>
      </c>
    </row>
    <row r="8" spans="1:16" hidden="1" x14ac:dyDescent="0.25">
      <c r="A8" s="23">
        <v>42677</v>
      </c>
      <c r="B8" s="26" t="s">
        <v>121</v>
      </c>
      <c r="C8" s="25" t="s">
        <v>38</v>
      </c>
      <c r="D8" s="26" t="s">
        <v>17</v>
      </c>
      <c r="E8" s="27">
        <v>11.2</v>
      </c>
      <c r="F8" s="27">
        <f t="shared" si="0"/>
        <v>11.2</v>
      </c>
      <c r="G8" s="26">
        <v>1</v>
      </c>
      <c r="H8" s="33">
        <v>16</v>
      </c>
      <c r="I8" s="29">
        <f t="shared" si="1"/>
        <v>16</v>
      </c>
      <c r="J8" s="29"/>
      <c r="K8" s="30">
        <f t="shared" si="2"/>
        <v>4.8000000000000007</v>
      </c>
      <c r="L8" s="31">
        <f t="shared" si="3"/>
        <v>34.700000000000003</v>
      </c>
      <c r="M8" s="32" t="s">
        <v>639</v>
      </c>
      <c r="N8" s="68"/>
      <c r="O8" s="68"/>
      <c r="P8" s="68"/>
    </row>
    <row r="9" spans="1:16" hidden="1" x14ac:dyDescent="0.25">
      <c r="A9" s="23">
        <v>42677</v>
      </c>
      <c r="B9" s="34" t="s">
        <v>150</v>
      </c>
      <c r="C9" s="25" t="s">
        <v>38</v>
      </c>
      <c r="D9" s="26" t="s">
        <v>41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37.700000000000003</v>
      </c>
      <c r="M9" s="32" t="s">
        <v>639</v>
      </c>
      <c r="N9" s="68"/>
      <c r="O9" s="68"/>
      <c r="P9" s="68"/>
    </row>
    <row r="10" spans="1:16" x14ac:dyDescent="0.25">
      <c r="A10" s="23">
        <v>42678</v>
      </c>
      <c r="B10" s="26" t="s">
        <v>62</v>
      </c>
      <c r="C10" s="25" t="s">
        <v>497</v>
      </c>
      <c r="D10" s="26" t="s">
        <v>13</v>
      </c>
      <c r="E10" s="27">
        <v>3</v>
      </c>
      <c r="F10" s="27">
        <f t="shared" si="0"/>
        <v>3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7</v>
      </c>
      <c r="L10" s="31">
        <f t="shared" si="3"/>
        <v>44.7</v>
      </c>
      <c r="M10" s="32" t="s">
        <v>640</v>
      </c>
      <c r="N10" s="68"/>
    </row>
    <row r="11" spans="1:16" hidden="1" x14ac:dyDescent="0.25">
      <c r="A11" s="23">
        <v>42678</v>
      </c>
      <c r="B11" s="26" t="s">
        <v>121</v>
      </c>
      <c r="C11" s="25" t="s">
        <v>38</v>
      </c>
      <c r="D11" s="26" t="s">
        <v>17</v>
      </c>
      <c r="E11" s="27">
        <v>11.2</v>
      </c>
      <c r="F11" s="27">
        <f t="shared" si="0"/>
        <v>11.2</v>
      </c>
      <c r="G11" s="26">
        <v>1</v>
      </c>
      <c r="H11" s="33">
        <v>16</v>
      </c>
      <c r="I11" s="29">
        <f t="shared" si="1"/>
        <v>16</v>
      </c>
      <c r="J11" s="29"/>
      <c r="K11" s="30">
        <f t="shared" si="2"/>
        <v>4.8000000000000007</v>
      </c>
      <c r="L11" s="31">
        <f t="shared" si="3"/>
        <v>49.5</v>
      </c>
      <c r="M11" s="32" t="s">
        <v>641</v>
      </c>
    </row>
    <row r="12" spans="1:16" x14ac:dyDescent="0.25">
      <c r="A12" s="23">
        <v>42679</v>
      </c>
      <c r="B12" s="34" t="s">
        <v>237</v>
      </c>
      <c r="C12" s="25" t="s">
        <v>44</v>
      </c>
      <c r="D12" s="26" t="s">
        <v>13</v>
      </c>
      <c r="E12" s="27">
        <v>3.9</v>
      </c>
      <c r="F12" s="27">
        <f t="shared" si="0"/>
        <v>3.9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6.1</v>
      </c>
      <c r="L12" s="31">
        <f t="shared" si="3"/>
        <v>55.6</v>
      </c>
      <c r="M12" s="32" t="s">
        <v>642</v>
      </c>
    </row>
    <row r="13" spans="1:16" x14ac:dyDescent="0.25">
      <c r="A13" s="23">
        <v>42679</v>
      </c>
      <c r="B13" s="24" t="s">
        <v>65</v>
      </c>
      <c r="C13" s="25" t="s">
        <v>44</v>
      </c>
      <c r="D13" s="26" t="s">
        <v>13</v>
      </c>
      <c r="E13" s="27">
        <v>15.7</v>
      </c>
      <c r="F13" s="27">
        <f t="shared" si="0"/>
        <v>31.4</v>
      </c>
      <c r="G13" s="26">
        <v>2</v>
      </c>
      <c r="H13" s="33">
        <v>35</v>
      </c>
      <c r="I13" s="29">
        <f t="shared" si="1"/>
        <v>70</v>
      </c>
      <c r="J13" s="29"/>
      <c r="K13" s="30">
        <f t="shared" si="2"/>
        <v>38.6</v>
      </c>
      <c r="L13" s="31">
        <f t="shared" si="3"/>
        <v>94.2</v>
      </c>
      <c r="M13" s="32" t="s">
        <v>643</v>
      </c>
    </row>
    <row r="14" spans="1:16" x14ac:dyDescent="0.25">
      <c r="A14" s="23">
        <v>42681</v>
      </c>
      <c r="B14" s="24" t="s">
        <v>65</v>
      </c>
      <c r="C14" s="25" t="s">
        <v>44</v>
      </c>
      <c r="D14" s="26" t="s">
        <v>13</v>
      </c>
      <c r="E14" s="27">
        <v>15.7</v>
      </c>
      <c r="F14" s="27">
        <f t="shared" si="0"/>
        <v>31.4</v>
      </c>
      <c r="G14" s="26">
        <v>2</v>
      </c>
      <c r="H14" s="33">
        <v>35</v>
      </c>
      <c r="I14" s="29">
        <f t="shared" si="1"/>
        <v>70</v>
      </c>
      <c r="J14" s="29"/>
      <c r="K14" s="30">
        <f t="shared" si="2"/>
        <v>38.6</v>
      </c>
      <c r="L14" s="31">
        <f t="shared" si="3"/>
        <v>132.80000000000001</v>
      </c>
      <c r="M14" s="32" t="s">
        <v>644</v>
      </c>
    </row>
    <row r="15" spans="1:16" x14ac:dyDescent="0.25">
      <c r="A15" s="23">
        <v>42681</v>
      </c>
      <c r="B15" s="26" t="s">
        <v>62</v>
      </c>
      <c r="C15" s="25" t="s">
        <v>497</v>
      </c>
      <c r="D15" s="26" t="s">
        <v>13</v>
      </c>
      <c r="E15" s="27">
        <v>3</v>
      </c>
      <c r="F15" s="27">
        <f t="shared" si="0"/>
        <v>3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7</v>
      </c>
      <c r="L15" s="31">
        <f t="shared" si="3"/>
        <v>139.80000000000001</v>
      </c>
      <c r="M15" s="32" t="s">
        <v>644</v>
      </c>
    </row>
    <row r="16" spans="1:16" x14ac:dyDescent="0.25">
      <c r="A16" s="23">
        <v>42681</v>
      </c>
      <c r="B16" s="26" t="s">
        <v>35</v>
      </c>
      <c r="C16" s="25" t="s">
        <v>36</v>
      </c>
      <c r="D16" s="26" t="s">
        <v>13</v>
      </c>
      <c r="E16" s="27">
        <v>4.5599999999999996</v>
      </c>
      <c r="F16" s="27">
        <f t="shared" si="0"/>
        <v>4.5599999999999996</v>
      </c>
      <c r="G16" s="26">
        <v>1</v>
      </c>
      <c r="H16" s="33">
        <v>12</v>
      </c>
      <c r="I16" s="29">
        <f t="shared" si="1"/>
        <v>12</v>
      </c>
      <c r="J16" s="29"/>
      <c r="K16" s="30">
        <f t="shared" si="2"/>
        <v>7.44</v>
      </c>
      <c r="L16" s="31">
        <f t="shared" si="3"/>
        <v>147.24</v>
      </c>
      <c r="M16" s="32" t="s">
        <v>644</v>
      </c>
    </row>
    <row r="17" spans="1:13" x14ac:dyDescent="0.25">
      <c r="A17" s="23">
        <v>42681</v>
      </c>
      <c r="B17" s="34" t="s">
        <v>571</v>
      </c>
      <c r="C17" s="25" t="s">
        <v>572</v>
      </c>
      <c r="D17" s="26" t="s">
        <v>13</v>
      </c>
      <c r="E17" s="27">
        <v>42.718000000000004</v>
      </c>
      <c r="F17" s="27">
        <f t="shared" si="0"/>
        <v>213.59000000000003</v>
      </c>
      <c r="G17" s="26">
        <v>5</v>
      </c>
      <c r="H17" s="33">
        <v>70</v>
      </c>
      <c r="I17" s="29">
        <f t="shared" si="1"/>
        <v>350</v>
      </c>
      <c r="J17" s="29"/>
      <c r="K17" s="30">
        <f t="shared" si="2"/>
        <v>136.40999999999997</v>
      </c>
      <c r="L17" s="31">
        <f t="shared" si="3"/>
        <v>283.64999999999998</v>
      </c>
      <c r="M17" s="32" t="s">
        <v>644</v>
      </c>
    </row>
    <row r="18" spans="1:13" x14ac:dyDescent="0.25">
      <c r="A18" s="23">
        <v>42681</v>
      </c>
      <c r="B18" s="34" t="s">
        <v>595</v>
      </c>
      <c r="C18" s="25" t="s">
        <v>572</v>
      </c>
      <c r="D18" s="26" t="s">
        <v>13</v>
      </c>
      <c r="E18" s="27">
        <v>80.873999999999995</v>
      </c>
      <c r="F18" s="27">
        <f t="shared" si="0"/>
        <v>80.873999999999995</v>
      </c>
      <c r="G18" s="26">
        <v>1</v>
      </c>
      <c r="H18" s="33">
        <v>150</v>
      </c>
      <c r="I18" s="29">
        <f t="shared" si="1"/>
        <v>150</v>
      </c>
      <c r="J18" s="29"/>
      <c r="K18" s="30">
        <f t="shared" si="2"/>
        <v>69.126000000000005</v>
      </c>
      <c r="L18" s="31">
        <f t="shared" si="3"/>
        <v>352.77599999999995</v>
      </c>
      <c r="M18" s="32" t="s">
        <v>644</v>
      </c>
    </row>
    <row r="19" spans="1:13" x14ac:dyDescent="0.25">
      <c r="A19" s="23">
        <v>42681</v>
      </c>
      <c r="B19" s="24" t="s">
        <v>65</v>
      </c>
      <c r="C19" s="25" t="s">
        <v>44</v>
      </c>
      <c r="D19" s="26" t="s">
        <v>13</v>
      </c>
      <c r="E19" s="27">
        <v>15.7</v>
      </c>
      <c r="F19" s="27">
        <f t="shared" si="0"/>
        <v>15.7</v>
      </c>
      <c r="G19" s="26">
        <v>1</v>
      </c>
      <c r="H19" s="33">
        <v>35</v>
      </c>
      <c r="I19" s="29">
        <f t="shared" si="1"/>
        <v>35</v>
      </c>
      <c r="J19" s="29"/>
      <c r="K19" s="30">
        <f t="shared" si="2"/>
        <v>19.3</v>
      </c>
      <c r="L19" s="31">
        <f t="shared" si="3"/>
        <v>372.07599999999996</v>
      </c>
      <c r="M19" s="32" t="s">
        <v>645</v>
      </c>
    </row>
    <row r="20" spans="1:13" x14ac:dyDescent="0.25">
      <c r="A20" s="23">
        <v>42677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0"/>
        <v>15.7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19.3</v>
      </c>
      <c r="L20" s="31">
        <f t="shared" si="3"/>
        <v>391.37599999999998</v>
      </c>
      <c r="M20" s="32" t="s">
        <v>646</v>
      </c>
    </row>
    <row r="21" spans="1:13" x14ac:dyDescent="0.25">
      <c r="A21" s="23">
        <v>42682</v>
      </c>
      <c r="B21" s="34" t="s">
        <v>571</v>
      </c>
      <c r="C21" s="25" t="s">
        <v>572</v>
      </c>
      <c r="D21" s="26" t="s">
        <v>13</v>
      </c>
      <c r="E21" s="27">
        <v>42.72</v>
      </c>
      <c r="F21" s="27">
        <f t="shared" si="0"/>
        <v>42.72</v>
      </c>
      <c r="G21" s="26">
        <v>1</v>
      </c>
      <c r="H21" s="33">
        <v>70</v>
      </c>
      <c r="I21" s="29">
        <f t="shared" si="1"/>
        <v>70</v>
      </c>
      <c r="J21" s="29"/>
      <c r="K21" s="30">
        <f t="shared" si="2"/>
        <v>27.28</v>
      </c>
      <c r="L21" s="31">
        <f t="shared" si="3"/>
        <v>418.65599999999995</v>
      </c>
      <c r="M21" s="32" t="s">
        <v>646</v>
      </c>
    </row>
    <row r="22" spans="1:13" x14ac:dyDescent="0.25">
      <c r="A22" s="23">
        <v>42682</v>
      </c>
      <c r="B22" s="24" t="s">
        <v>65</v>
      </c>
      <c r="C22" s="25" t="s">
        <v>44</v>
      </c>
      <c r="D22" s="26" t="s">
        <v>13</v>
      </c>
      <c r="E22" s="27">
        <v>15.7</v>
      </c>
      <c r="F22" s="27">
        <f t="shared" si="0"/>
        <v>15.7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19.3</v>
      </c>
      <c r="L22" s="31">
        <f t="shared" si="3"/>
        <v>437.95599999999996</v>
      </c>
      <c r="M22" s="32" t="s">
        <v>647</v>
      </c>
    </row>
    <row r="23" spans="1:13" hidden="1" x14ac:dyDescent="0.25">
      <c r="A23" s="23">
        <v>42683</v>
      </c>
      <c r="B23" s="26" t="s">
        <v>73</v>
      </c>
      <c r="C23" s="25" t="s">
        <v>47</v>
      </c>
      <c r="D23" s="26" t="s">
        <v>74</v>
      </c>
      <c r="E23" s="27">
        <v>18</v>
      </c>
      <c r="F23" s="27">
        <f t="shared" si="0"/>
        <v>18</v>
      </c>
      <c r="G23" s="26">
        <v>1</v>
      </c>
      <c r="H23" s="33">
        <v>25</v>
      </c>
      <c r="I23" s="29">
        <f t="shared" si="1"/>
        <v>25</v>
      </c>
      <c r="J23" s="29"/>
      <c r="K23" s="30">
        <f t="shared" si="2"/>
        <v>7</v>
      </c>
      <c r="L23" s="31">
        <f t="shared" si="3"/>
        <v>444.95599999999996</v>
      </c>
      <c r="M23" s="32" t="s">
        <v>648</v>
      </c>
    </row>
    <row r="24" spans="1:13" x14ac:dyDescent="0.25">
      <c r="A24" s="23">
        <v>42685</v>
      </c>
      <c r="B24" s="26" t="s">
        <v>35</v>
      </c>
      <c r="C24" s="25" t="s">
        <v>36</v>
      </c>
      <c r="D24" s="26" t="s">
        <v>13</v>
      </c>
      <c r="E24" s="27">
        <v>4.5599999999999996</v>
      </c>
      <c r="F24" s="27">
        <f t="shared" si="0"/>
        <v>4.5599999999999996</v>
      </c>
      <c r="G24" s="26">
        <v>1</v>
      </c>
      <c r="H24" s="33">
        <v>12</v>
      </c>
      <c r="I24" s="29">
        <f t="shared" si="1"/>
        <v>12</v>
      </c>
      <c r="J24" s="29"/>
      <c r="K24" s="30">
        <f t="shared" si="2"/>
        <v>7.44</v>
      </c>
      <c r="L24" s="31">
        <f t="shared" si="3"/>
        <v>452.39599999999996</v>
      </c>
      <c r="M24" s="32" t="s">
        <v>649</v>
      </c>
    </row>
    <row r="25" spans="1:13" hidden="1" x14ac:dyDescent="0.25">
      <c r="A25" s="23">
        <v>42685</v>
      </c>
      <c r="B25" s="34" t="s">
        <v>435</v>
      </c>
      <c r="C25" s="25" t="s">
        <v>38</v>
      </c>
      <c r="D25" s="26" t="s">
        <v>41</v>
      </c>
      <c r="E25" s="27">
        <v>12</v>
      </c>
      <c r="F25" s="27">
        <f t="shared" si="0"/>
        <v>12</v>
      </c>
      <c r="G25" s="26">
        <v>1</v>
      </c>
      <c r="H25" s="33">
        <v>15</v>
      </c>
      <c r="I25" s="29">
        <f t="shared" si="1"/>
        <v>15</v>
      </c>
      <c r="J25" s="29"/>
      <c r="K25" s="30">
        <f t="shared" si="2"/>
        <v>3</v>
      </c>
      <c r="L25" s="31">
        <f t="shared" si="3"/>
        <v>455.39599999999996</v>
      </c>
      <c r="M25" s="32" t="s">
        <v>649</v>
      </c>
    </row>
    <row r="26" spans="1:13" hidden="1" x14ac:dyDescent="0.25">
      <c r="A26" s="23">
        <v>42685</v>
      </c>
      <c r="B26" s="34" t="s">
        <v>150</v>
      </c>
      <c r="C26" s="25" t="s">
        <v>38</v>
      </c>
      <c r="D26" s="26" t="s">
        <v>41</v>
      </c>
      <c r="E26" s="27">
        <v>12</v>
      </c>
      <c r="F26" s="27">
        <f t="shared" si="0"/>
        <v>12</v>
      </c>
      <c r="G26" s="26">
        <v>1</v>
      </c>
      <c r="H26" s="33">
        <v>15</v>
      </c>
      <c r="I26" s="29">
        <f t="shared" si="1"/>
        <v>15</v>
      </c>
      <c r="J26" s="29"/>
      <c r="K26" s="30">
        <f t="shared" si="2"/>
        <v>3</v>
      </c>
      <c r="L26" s="31">
        <f t="shared" si="3"/>
        <v>458.39599999999996</v>
      </c>
      <c r="M26" s="32" t="s">
        <v>649</v>
      </c>
    </row>
    <row r="27" spans="1:13" x14ac:dyDescent="0.25">
      <c r="A27" s="23">
        <v>42685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2"/>
        <v>19.3</v>
      </c>
      <c r="L27" s="31">
        <f t="shared" si="3"/>
        <v>477.69599999999997</v>
      </c>
      <c r="M27" s="32" t="s">
        <v>650</v>
      </c>
    </row>
    <row r="28" spans="1:13" hidden="1" x14ac:dyDescent="0.25">
      <c r="A28" s="23">
        <v>42686</v>
      </c>
      <c r="B28" s="34" t="s">
        <v>78</v>
      </c>
      <c r="C28" s="25" t="s">
        <v>38</v>
      </c>
      <c r="D28" s="26" t="s">
        <v>41</v>
      </c>
      <c r="E28" s="27">
        <v>12</v>
      </c>
      <c r="F28" s="27">
        <f t="shared" si="0"/>
        <v>12</v>
      </c>
      <c r="G28" s="26">
        <v>1</v>
      </c>
      <c r="H28" s="33">
        <v>15</v>
      </c>
      <c r="I28" s="29">
        <f t="shared" si="1"/>
        <v>15</v>
      </c>
      <c r="J28" s="29"/>
      <c r="K28" s="30">
        <f t="shared" si="2"/>
        <v>3</v>
      </c>
      <c r="L28" s="31">
        <f t="shared" si="3"/>
        <v>480.69599999999997</v>
      </c>
      <c r="M28" s="32" t="s">
        <v>651</v>
      </c>
    </row>
    <row r="29" spans="1:13" x14ac:dyDescent="0.25">
      <c r="A29" s="23">
        <v>42690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0"/>
        <v>31.4</v>
      </c>
      <c r="G29" s="26">
        <v>2</v>
      </c>
      <c r="H29" s="33">
        <v>35</v>
      </c>
      <c r="I29" s="29">
        <f t="shared" si="1"/>
        <v>70</v>
      </c>
      <c r="J29" s="29"/>
      <c r="K29" s="30">
        <f t="shared" si="2"/>
        <v>38.6</v>
      </c>
      <c r="L29" s="31">
        <f t="shared" si="3"/>
        <v>519.29599999999994</v>
      </c>
      <c r="M29" s="32" t="s">
        <v>652</v>
      </c>
    </row>
    <row r="30" spans="1:13" x14ac:dyDescent="0.25">
      <c r="A30" s="23">
        <v>42690</v>
      </c>
      <c r="B30" s="26" t="s">
        <v>62</v>
      </c>
      <c r="C30" s="25" t="s">
        <v>497</v>
      </c>
      <c r="D30" s="26" t="s">
        <v>13</v>
      </c>
      <c r="E30" s="27">
        <v>3</v>
      </c>
      <c r="F30" s="27">
        <f t="shared" si="0"/>
        <v>3</v>
      </c>
      <c r="G30" s="26">
        <v>1</v>
      </c>
      <c r="H30" s="33">
        <v>10</v>
      </c>
      <c r="I30" s="29">
        <f t="shared" si="1"/>
        <v>10</v>
      </c>
      <c r="J30" s="29"/>
      <c r="K30" s="30">
        <f t="shared" si="2"/>
        <v>7</v>
      </c>
      <c r="L30" s="31">
        <f t="shared" si="3"/>
        <v>526.29599999999994</v>
      </c>
      <c r="M30" s="32" t="s">
        <v>652</v>
      </c>
    </row>
    <row r="31" spans="1:13" x14ac:dyDescent="0.25">
      <c r="A31" s="23">
        <v>42690</v>
      </c>
      <c r="B31" s="24" t="s">
        <v>65</v>
      </c>
      <c r="C31" s="25" t="s">
        <v>44</v>
      </c>
      <c r="D31" s="26" t="s">
        <v>13</v>
      </c>
      <c r="E31" s="27">
        <v>15.7</v>
      </c>
      <c r="F31" s="27">
        <f t="shared" si="0"/>
        <v>15.7</v>
      </c>
      <c r="G31" s="26">
        <v>1</v>
      </c>
      <c r="H31" s="33">
        <v>35</v>
      </c>
      <c r="I31" s="29">
        <f t="shared" si="1"/>
        <v>35</v>
      </c>
      <c r="J31" s="29"/>
      <c r="K31" s="30">
        <f t="shared" si="2"/>
        <v>19.3</v>
      </c>
      <c r="L31" s="31">
        <f t="shared" si="3"/>
        <v>545.59599999999989</v>
      </c>
      <c r="M31" s="32" t="s">
        <v>653</v>
      </c>
    </row>
    <row r="32" spans="1:13" x14ac:dyDescent="0.25">
      <c r="A32" s="36">
        <v>42693</v>
      </c>
      <c r="B32" s="34" t="s">
        <v>52</v>
      </c>
      <c r="C32" s="25" t="s">
        <v>53</v>
      </c>
      <c r="D32" s="26" t="s">
        <v>13</v>
      </c>
      <c r="E32" s="27">
        <v>0.95</v>
      </c>
      <c r="F32" s="27">
        <f t="shared" si="0"/>
        <v>5.6999999999999993</v>
      </c>
      <c r="G32" s="26">
        <v>6</v>
      </c>
      <c r="H32" s="33">
        <v>1</v>
      </c>
      <c r="I32" s="29">
        <f t="shared" si="1"/>
        <v>6</v>
      </c>
      <c r="J32" s="29"/>
      <c r="K32" s="30">
        <f t="shared" si="2"/>
        <v>0.30000000000000071</v>
      </c>
      <c r="L32" s="31">
        <f t="shared" si="3"/>
        <v>545.89599999999984</v>
      </c>
      <c r="M32" s="32" t="s">
        <v>654</v>
      </c>
    </row>
    <row r="33" spans="1:17" hidden="1" x14ac:dyDescent="0.25">
      <c r="A33" s="36">
        <v>42693</v>
      </c>
      <c r="B33" s="65" t="s">
        <v>49</v>
      </c>
      <c r="C33" s="25" t="s">
        <v>38</v>
      </c>
      <c r="D33" s="26" t="s">
        <v>19</v>
      </c>
      <c r="E33" s="27">
        <v>17.5</v>
      </c>
      <c r="F33" s="27">
        <f t="shared" si="0"/>
        <v>17.5</v>
      </c>
      <c r="G33" s="26">
        <v>1</v>
      </c>
      <c r="H33" s="33">
        <v>25</v>
      </c>
      <c r="I33" s="29">
        <f t="shared" si="1"/>
        <v>25</v>
      </c>
      <c r="J33" s="29"/>
      <c r="K33" s="30">
        <f t="shared" si="2"/>
        <v>7.5</v>
      </c>
      <c r="L33" s="31">
        <f t="shared" si="3"/>
        <v>553.39599999999984</v>
      </c>
      <c r="M33" s="32" t="s">
        <v>654</v>
      </c>
    </row>
    <row r="34" spans="1:17" x14ac:dyDescent="0.25">
      <c r="A34" s="36">
        <v>42696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0"/>
        <v>15.7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19.3</v>
      </c>
      <c r="L34" s="31">
        <f t="shared" si="3"/>
        <v>572.6959999999998</v>
      </c>
      <c r="M34" s="32" t="s">
        <v>655</v>
      </c>
    </row>
    <row r="35" spans="1:17" x14ac:dyDescent="0.25">
      <c r="A35" s="36">
        <v>42696</v>
      </c>
      <c r="B35" s="26" t="s">
        <v>62</v>
      </c>
      <c r="C35" s="25" t="s">
        <v>497</v>
      </c>
      <c r="D35" s="26" t="s">
        <v>13</v>
      </c>
      <c r="E35" s="27">
        <v>3</v>
      </c>
      <c r="F35" s="27">
        <f t="shared" si="0"/>
        <v>3</v>
      </c>
      <c r="G35" s="26">
        <v>1</v>
      </c>
      <c r="H35" s="33">
        <v>10</v>
      </c>
      <c r="I35" s="29">
        <f t="shared" si="1"/>
        <v>10</v>
      </c>
      <c r="J35" s="29"/>
      <c r="K35" s="30">
        <f t="shared" si="2"/>
        <v>7</v>
      </c>
      <c r="L35" s="31">
        <f t="shared" si="3"/>
        <v>579.6959999999998</v>
      </c>
      <c r="M35" s="32" t="s">
        <v>656</v>
      </c>
    </row>
    <row r="36" spans="1:17" hidden="1" x14ac:dyDescent="0.25">
      <c r="A36" s="36" t="s">
        <v>657</v>
      </c>
      <c r="B36" s="34" t="s">
        <v>78</v>
      </c>
      <c r="C36" s="25" t="s">
        <v>38</v>
      </c>
      <c r="D36" s="26" t="s">
        <v>41</v>
      </c>
      <c r="E36" s="27">
        <v>12</v>
      </c>
      <c r="F36" s="27">
        <f t="shared" si="0"/>
        <v>12</v>
      </c>
      <c r="G36" s="26">
        <v>1</v>
      </c>
      <c r="H36" s="33">
        <v>15</v>
      </c>
      <c r="I36" s="29">
        <f t="shared" si="1"/>
        <v>15</v>
      </c>
      <c r="J36" s="29"/>
      <c r="K36" s="30">
        <f t="shared" si="2"/>
        <v>3</v>
      </c>
      <c r="L36" s="31">
        <f t="shared" si="3"/>
        <v>582.6959999999998</v>
      </c>
      <c r="M36" s="32" t="s">
        <v>658</v>
      </c>
      <c r="N36" s="68"/>
      <c r="O36" s="68"/>
      <c r="P36" s="68"/>
      <c r="Q36" s="68"/>
    </row>
    <row r="37" spans="1:17" hidden="1" x14ac:dyDescent="0.25">
      <c r="A37" s="36" t="s">
        <v>657</v>
      </c>
      <c r="B37" s="34" t="s">
        <v>37</v>
      </c>
      <c r="C37" s="25" t="s">
        <v>38</v>
      </c>
      <c r="D37" s="26" t="s">
        <v>17</v>
      </c>
      <c r="E37" s="27">
        <v>11.2</v>
      </c>
      <c r="F37" s="27">
        <f t="shared" si="0"/>
        <v>11.2</v>
      </c>
      <c r="G37" s="26">
        <v>1</v>
      </c>
      <c r="H37" s="33">
        <v>16</v>
      </c>
      <c r="I37" s="29">
        <f t="shared" si="1"/>
        <v>16</v>
      </c>
      <c r="J37" s="29"/>
      <c r="K37" s="30">
        <f t="shared" si="2"/>
        <v>4.8000000000000007</v>
      </c>
      <c r="L37" s="31">
        <f t="shared" si="3"/>
        <v>587.49599999999975</v>
      </c>
      <c r="M37" s="32" t="s">
        <v>658</v>
      </c>
      <c r="N37" s="68"/>
      <c r="O37" s="68"/>
      <c r="P37" s="68"/>
    </row>
    <row r="38" spans="1:17" hidden="1" x14ac:dyDescent="0.25">
      <c r="A38" s="36">
        <v>42696</v>
      </c>
      <c r="B38" s="34" t="s">
        <v>78</v>
      </c>
      <c r="C38" s="25" t="s">
        <v>38</v>
      </c>
      <c r="D38" s="26" t="s">
        <v>41</v>
      </c>
      <c r="E38" s="27">
        <v>12</v>
      </c>
      <c r="F38" s="27">
        <f t="shared" si="0"/>
        <v>12</v>
      </c>
      <c r="G38" s="26">
        <v>1</v>
      </c>
      <c r="H38" s="33">
        <v>15</v>
      </c>
      <c r="I38" s="29">
        <f t="shared" si="1"/>
        <v>15</v>
      </c>
      <c r="J38" s="29"/>
      <c r="K38" s="30">
        <f t="shared" si="2"/>
        <v>3</v>
      </c>
      <c r="L38" s="31">
        <f t="shared" si="3"/>
        <v>590.49599999999975</v>
      </c>
      <c r="M38" s="32" t="s">
        <v>659</v>
      </c>
    </row>
    <row r="39" spans="1:17" x14ac:dyDescent="0.25">
      <c r="A39" s="23">
        <v>42697</v>
      </c>
      <c r="B39" s="24" t="s">
        <v>65</v>
      </c>
      <c r="C39" s="25" t="s">
        <v>44</v>
      </c>
      <c r="D39" s="26" t="s">
        <v>13</v>
      </c>
      <c r="E39" s="27">
        <v>15.7</v>
      </c>
      <c r="F39" s="27">
        <f t="shared" si="0"/>
        <v>15.7</v>
      </c>
      <c r="G39" s="26">
        <v>1</v>
      </c>
      <c r="H39" s="33">
        <v>35</v>
      </c>
      <c r="I39" s="29">
        <f t="shared" si="1"/>
        <v>35</v>
      </c>
      <c r="J39" s="29"/>
      <c r="K39" s="30">
        <f t="shared" si="2"/>
        <v>19.3</v>
      </c>
      <c r="L39" s="31">
        <f t="shared" si="3"/>
        <v>609.79599999999971</v>
      </c>
      <c r="M39" s="32" t="s">
        <v>660</v>
      </c>
    </row>
    <row r="40" spans="1:17" x14ac:dyDescent="0.25">
      <c r="A40" s="23">
        <v>42697</v>
      </c>
      <c r="B40" s="24" t="s">
        <v>65</v>
      </c>
      <c r="C40" s="25" t="s">
        <v>44</v>
      </c>
      <c r="D40" s="26" t="s">
        <v>13</v>
      </c>
      <c r="E40" s="27">
        <v>15.7</v>
      </c>
      <c r="F40" s="27">
        <f t="shared" si="0"/>
        <v>15.7</v>
      </c>
      <c r="G40" s="26">
        <v>1</v>
      </c>
      <c r="H40" s="33">
        <v>35</v>
      </c>
      <c r="I40" s="29">
        <f t="shared" si="1"/>
        <v>35</v>
      </c>
      <c r="J40" s="29"/>
      <c r="K40" s="30">
        <f t="shared" si="2"/>
        <v>19.3</v>
      </c>
      <c r="L40" s="31">
        <f t="shared" si="3"/>
        <v>629.09599999999966</v>
      </c>
      <c r="M40" s="32" t="s">
        <v>661</v>
      </c>
    </row>
    <row r="41" spans="1:17" hidden="1" x14ac:dyDescent="0.25">
      <c r="A41" s="23">
        <v>42700</v>
      </c>
      <c r="B41" s="34" t="s">
        <v>264</v>
      </c>
      <c r="C41" s="25" t="s">
        <v>47</v>
      </c>
      <c r="D41" s="26" t="s">
        <v>41</v>
      </c>
      <c r="E41" s="27">
        <v>24</v>
      </c>
      <c r="F41" s="27">
        <f t="shared" si="0"/>
        <v>24</v>
      </c>
      <c r="G41" s="26">
        <v>1</v>
      </c>
      <c r="H41" s="33">
        <v>30</v>
      </c>
      <c r="I41" s="29">
        <f t="shared" si="1"/>
        <v>30</v>
      </c>
      <c r="J41" s="29"/>
      <c r="K41" s="30">
        <f t="shared" si="2"/>
        <v>6</v>
      </c>
      <c r="L41" s="31">
        <f t="shared" si="3"/>
        <v>635.09599999999966</v>
      </c>
      <c r="M41" s="32" t="s">
        <v>662</v>
      </c>
    </row>
    <row r="42" spans="1:17" hidden="1" x14ac:dyDescent="0.25">
      <c r="A42" s="23">
        <v>42701</v>
      </c>
      <c r="B42" s="26" t="s">
        <v>73</v>
      </c>
      <c r="C42" s="25" t="s">
        <v>47</v>
      </c>
      <c r="D42" s="26" t="s">
        <v>74</v>
      </c>
      <c r="E42" s="27">
        <v>18</v>
      </c>
      <c r="F42" s="27">
        <f t="shared" si="0"/>
        <v>18</v>
      </c>
      <c r="G42" s="26">
        <v>1</v>
      </c>
      <c r="H42" s="33">
        <v>25</v>
      </c>
      <c r="I42" s="29">
        <f t="shared" si="1"/>
        <v>25</v>
      </c>
      <c r="J42" s="29"/>
      <c r="K42" s="30">
        <f t="shared" si="2"/>
        <v>7</v>
      </c>
      <c r="L42" s="31">
        <f t="shared" si="3"/>
        <v>642.09599999999966</v>
      </c>
      <c r="M42" s="32" t="s">
        <v>663</v>
      </c>
    </row>
    <row r="43" spans="1:17" hidden="1" x14ac:dyDescent="0.25">
      <c r="A43" s="23">
        <v>42702</v>
      </c>
      <c r="B43" s="26" t="s">
        <v>73</v>
      </c>
      <c r="C43" s="25" t="s">
        <v>47</v>
      </c>
      <c r="D43" s="26" t="s">
        <v>74</v>
      </c>
      <c r="E43" s="27">
        <v>18</v>
      </c>
      <c r="F43" s="27">
        <f t="shared" si="0"/>
        <v>18</v>
      </c>
      <c r="G43" s="26">
        <v>1</v>
      </c>
      <c r="H43" s="33">
        <v>25</v>
      </c>
      <c r="I43" s="29">
        <f t="shared" si="1"/>
        <v>25</v>
      </c>
      <c r="J43" s="29"/>
      <c r="K43" s="30">
        <f t="shared" si="2"/>
        <v>7</v>
      </c>
      <c r="L43" s="31">
        <f t="shared" si="3"/>
        <v>649.09599999999966</v>
      </c>
      <c r="M43" s="32" t="s">
        <v>664</v>
      </c>
    </row>
    <row r="44" spans="1:17" hidden="1" x14ac:dyDescent="0.25">
      <c r="A44" s="36">
        <v>42703</v>
      </c>
      <c r="B44" s="26" t="s">
        <v>353</v>
      </c>
      <c r="C44" s="25" t="s">
        <v>38</v>
      </c>
      <c r="D44" s="26" t="s">
        <v>146</v>
      </c>
      <c r="E44" s="27">
        <v>14</v>
      </c>
      <c r="F44" s="27">
        <f t="shared" si="0"/>
        <v>14</v>
      </c>
      <c r="G44" s="26">
        <v>1</v>
      </c>
      <c r="H44" s="33">
        <v>20</v>
      </c>
      <c r="I44" s="29">
        <f t="shared" si="1"/>
        <v>20</v>
      </c>
      <c r="J44" s="29"/>
      <c r="K44" s="30">
        <f t="shared" si="2"/>
        <v>6</v>
      </c>
      <c r="L44" s="31">
        <f t="shared" si="3"/>
        <v>655.09599999999966</v>
      </c>
      <c r="M44" s="32" t="s">
        <v>665</v>
      </c>
    </row>
    <row r="45" spans="1:17" x14ac:dyDescent="0.25">
      <c r="A45" s="36">
        <v>42703</v>
      </c>
      <c r="B45" s="34" t="s">
        <v>571</v>
      </c>
      <c r="C45" s="25" t="s">
        <v>572</v>
      </c>
      <c r="D45" s="26" t="s">
        <v>13</v>
      </c>
      <c r="E45" s="27">
        <v>42.718000000000004</v>
      </c>
      <c r="F45" s="27">
        <f t="shared" si="0"/>
        <v>42.718000000000004</v>
      </c>
      <c r="G45" s="26">
        <v>1</v>
      </c>
      <c r="H45" s="33">
        <v>70</v>
      </c>
      <c r="I45" s="29">
        <f t="shared" si="1"/>
        <v>70</v>
      </c>
      <c r="J45" s="29"/>
      <c r="K45" s="30">
        <f t="shared" si="2"/>
        <v>27.281999999999996</v>
      </c>
      <c r="L45" s="31">
        <f t="shared" si="3"/>
        <v>682.3779999999997</v>
      </c>
      <c r="M45" s="32" t="s">
        <v>665</v>
      </c>
    </row>
    <row r="46" spans="1:17" x14ac:dyDescent="0.25">
      <c r="A46" s="36">
        <v>42704</v>
      </c>
      <c r="B46" s="34" t="s">
        <v>237</v>
      </c>
      <c r="C46" s="25" t="s">
        <v>44</v>
      </c>
      <c r="D46" s="26" t="s">
        <v>13</v>
      </c>
      <c r="E46" s="27">
        <v>3.9</v>
      </c>
      <c r="F46" s="27">
        <f t="shared" si="0"/>
        <v>3.9</v>
      </c>
      <c r="G46" s="26">
        <v>1</v>
      </c>
      <c r="H46" s="33">
        <v>10</v>
      </c>
      <c r="I46" s="29">
        <f t="shared" si="1"/>
        <v>10</v>
      </c>
      <c r="J46" s="29"/>
      <c r="K46" s="30">
        <f t="shared" si="2"/>
        <v>6.1</v>
      </c>
      <c r="L46" s="31">
        <f t="shared" si="3"/>
        <v>688.47799999999972</v>
      </c>
      <c r="M46" s="32" t="s">
        <v>666</v>
      </c>
    </row>
    <row r="47" spans="1:17" s="47" customFormat="1" ht="18.75" customHeight="1" x14ac:dyDescent="0.25">
      <c r="A47" s="37"/>
      <c r="B47" s="38" t="s">
        <v>18</v>
      </c>
      <c r="C47" s="39"/>
      <c r="D47" s="40"/>
      <c r="E47" s="41"/>
      <c r="F47" s="42">
        <f>SUBTOTAL(9,F4:F46)</f>
        <v>657.42200000000025</v>
      </c>
      <c r="G47" s="43">
        <f>SUBTOTAL(9,G4:G46)</f>
        <v>39</v>
      </c>
      <c r="H47" s="44"/>
      <c r="I47" s="42">
        <f>SUBTOTAL(9,I4:I46)</f>
        <v>1270</v>
      </c>
      <c r="J47" s="45">
        <f>SUBTOTAL(9,J4:J46)</f>
        <v>0</v>
      </c>
      <c r="K47" s="45">
        <f>SUBTOTAL(9,K4:K46)</f>
        <v>612.57799999999986</v>
      </c>
      <c r="L47" s="46"/>
    </row>
    <row r="48" spans="1:17" x14ac:dyDescent="0.25">
      <c r="A48" s="2"/>
      <c r="B48" s="2"/>
      <c r="D48" s="48"/>
      <c r="E48" s="4"/>
      <c r="F48" s="4"/>
      <c r="G48" s="5"/>
      <c r="H48" s="6"/>
      <c r="I48" s="12"/>
      <c r="J48" s="13"/>
      <c r="K48" s="9"/>
      <c r="L48" s="10"/>
    </row>
    <row r="49" spans="1:18" x14ac:dyDescent="0.25">
      <c r="A49" s="2"/>
      <c r="B49" s="2"/>
      <c r="D49" s="48"/>
      <c r="E49" s="4"/>
      <c r="F49" s="4"/>
      <c r="G49" s="5"/>
      <c r="H49" s="6"/>
      <c r="I49" s="12"/>
      <c r="J49" s="13"/>
      <c r="K49" s="9"/>
      <c r="L49" s="10"/>
    </row>
    <row r="50" spans="1:18" s="62" customFormat="1" ht="18" customHeight="1" x14ac:dyDescent="0.25">
      <c r="B50" s="11"/>
      <c r="C50" s="63"/>
      <c r="D50" s="11"/>
      <c r="E50" s="64"/>
      <c r="F50" s="64"/>
      <c r="G50" s="64"/>
      <c r="H50" s="64"/>
      <c r="I50" s="64"/>
    </row>
    <row r="51" spans="1:18" x14ac:dyDescent="0.25">
      <c r="B51" s="49" t="s">
        <v>13</v>
      </c>
      <c r="C51" s="50"/>
      <c r="D51" s="51"/>
    </row>
    <row r="52" spans="1:18" x14ac:dyDescent="0.25">
      <c r="B52" s="52" t="s">
        <v>20</v>
      </c>
      <c r="C52" s="53" t="s">
        <v>21</v>
      </c>
      <c r="D52" s="54" t="s">
        <v>22</v>
      </c>
    </row>
    <row r="53" spans="1:18" x14ac:dyDescent="0.25">
      <c r="B53" s="55" t="s">
        <v>667</v>
      </c>
      <c r="C53" s="56">
        <v>379.9</v>
      </c>
      <c r="D53" s="57">
        <v>640</v>
      </c>
    </row>
    <row r="54" spans="1:18" x14ac:dyDescent="0.25">
      <c r="B54" s="55" t="s">
        <v>137</v>
      </c>
      <c r="C54" s="56">
        <v>9.1199999999999992</v>
      </c>
      <c r="D54" s="57">
        <v>24</v>
      </c>
    </row>
    <row r="55" spans="1:18" x14ac:dyDescent="0.25">
      <c r="B55" s="55" t="s">
        <v>26</v>
      </c>
      <c r="C55" s="56">
        <v>12</v>
      </c>
      <c r="D55" s="57">
        <v>40</v>
      </c>
    </row>
    <row r="56" spans="1:18" x14ac:dyDescent="0.25">
      <c r="B56" s="55" t="s">
        <v>668</v>
      </c>
      <c r="C56" s="56">
        <v>3.5</v>
      </c>
      <c r="D56" s="57">
        <v>5</v>
      </c>
    </row>
    <row r="57" spans="1:18" x14ac:dyDescent="0.25">
      <c r="B57" s="55" t="s">
        <v>669</v>
      </c>
      <c r="C57" s="56">
        <v>235.5</v>
      </c>
      <c r="D57" s="57">
        <v>525</v>
      </c>
    </row>
    <row r="58" spans="1:18" x14ac:dyDescent="0.25">
      <c r="B58" s="55" t="s">
        <v>134</v>
      </c>
      <c r="C58" s="56">
        <v>11.7</v>
      </c>
      <c r="D58" s="57">
        <v>30</v>
      </c>
    </row>
    <row r="59" spans="1:18" x14ac:dyDescent="0.25">
      <c r="B59" s="55" t="s">
        <v>670</v>
      </c>
      <c r="C59" s="56">
        <v>5.7</v>
      </c>
      <c r="D59" s="57">
        <v>6</v>
      </c>
    </row>
    <row r="60" spans="1:18" x14ac:dyDescent="0.25">
      <c r="B60" s="59" t="s">
        <v>18</v>
      </c>
      <c r="C60" s="60">
        <f>SUM(C53:C59)</f>
        <v>657.42000000000007</v>
      </c>
      <c r="D60" s="61">
        <f>SUM(D53:D59)</f>
        <v>1270</v>
      </c>
    </row>
    <row r="61" spans="1:18" s="58" customFormat="1" x14ac:dyDescent="0.25">
      <c r="A61" s="11"/>
      <c r="B61" s="11"/>
      <c r="C61" s="63"/>
      <c r="D61" s="11"/>
      <c r="J61" s="11"/>
      <c r="K61" s="11"/>
      <c r="L61" s="11"/>
      <c r="M61" s="11"/>
      <c r="N61" s="11"/>
      <c r="O61" s="11"/>
      <c r="P61" s="11"/>
      <c r="Q61" s="11"/>
      <c r="R61" s="11"/>
    </row>
    <row r="62" spans="1:18" s="58" customFormat="1" x14ac:dyDescent="0.25">
      <c r="A62" s="11"/>
      <c r="B62" s="49" t="s">
        <v>17</v>
      </c>
      <c r="C62" s="50"/>
      <c r="D62" s="51"/>
      <c r="J62" s="11"/>
      <c r="K62" s="11"/>
      <c r="L62" s="11"/>
      <c r="M62" s="11"/>
      <c r="N62" s="11"/>
      <c r="O62" s="11"/>
      <c r="P62" s="11"/>
      <c r="Q62" s="11"/>
      <c r="R62" s="11"/>
    </row>
    <row r="63" spans="1:18" s="58" customFormat="1" x14ac:dyDescent="0.25">
      <c r="A63" s="11"/>
      <c r="B63" s="52" t="s">
        <v>20</v>
      </c>
      <c r="C63" s="53" t="s">
        <v>21</v>
      </c>
      <c r="D63" s="54" t="s">
        <v>22</v>
      </c>
      <c r="J63" s="11"/>
      <c r="K63" s="11"/>
      <c r="L63" s="11"/>
      <c r="M63" s="11"/>
      <c r="N63" s="11"/>
      <c r="O63" s="11"/>
      <c r="P63" s="11"/>
      <c r="Q63" s="11"/>
      <c r="R63" s="11"/>
    </row>
    <row r="64" spans="1:18" s="58" customFormat="1" x14ac:dyDescent="0.25">
      <c r="A64" s="11"/>
      <c r="B64" s="55" t="s">
        <v>586</v>
      </c>
      <c r="C64" s="56">
        <v>33.6</v>
      </c>
      <c r="D64" s="57">
        <v>48</v>
      </c>
      <c r="J64" s="11"/>
      <c r="K64" s="11"/>
      <c r="L64" s="11"/>
      <c r="M64" s="11"/>
      <c r="N64" s="11"/>
      <c r="O64" s="11"/>
      <c r="P64" s="11"/>
      <c r="Q64" s="11"/>
      <c r="R64" s="11"/>
    </row>
    <row r="65" spans="1:18" s="58" customFormat="1" x14ac:dyDescent="0.25">
      <c r="A65" s="11"/>
      <c r="B65" s="59" t="s">
        <v>18</v>
      </c>
      <c r="C65" s="60">
        <f>SUM(C64:C64)</f>
        <v>33.6</v>
      </c>
      <c r="D65" s="61">
        <f>SUM(D64:D64)</f>
        <v>48</v>
      </c>
      <c r="J65" s="11"/>
      <c r="K65" s="11"/>
      <c r="L65" s="11"/>
      <c r="M65" s="11"/>
      <c r="N65" s="11"/>
      <c r="O65" s="11"/>
      <c r="P65" s="11"/>
      <c r="Q65" s="11"/>
      <c r="R65" s="11"/>
    </row>
    <row r="68" spans="1:18" s="58" customFormat="1" x14ac:dyDescent="0.25">
      <c r="A68" s="11"/>
      <c r="B68" s="49" t="s">
        <v>29</v>
      </c>
      <c r="C68" s="50"/>
      <c r="D68" s="51"/>
      <c r="J68" s="11"/>
      <c r="K68" s="11"/>
      <c r="L68" s="11"/>
      <c r="M68" s="11"/>
      <c r="N68" s="11"/>
      <c r="O68" s="11"/>
      <c r="P68" s="11"/>
      <c r="Q68" s="11"/>
      <c r="R68" s="11"/>
    </row>
    <row r="69" spans="1:18" s="58" customFormat="1" x14ac:dyDescent="0.25">
      <c r="A69" s="11"/>
      <c r="B69" s="52" t="s">
        <v>20</v>
      </c>
      <c r="C69" s="53" t="s">
        <v>21</v>
      </c>
      <c r="D69" s="54" t="s">
        <v>22</v>
      </c>
      <c r="J69" s="11"/>
      <c r="K69" s="11"/>
      <c r="L69" s="11"/>
      <c r="M69" s="11"/>
      <c r="N69" s="11"/>
      <c r="O69" s="11"/>
      <c r="P69" s="11"/>
      <c r="Q69" s="11"/>
      <c r="R69" s="11"/>
    </row>
    <row r="70" spans="1:18" s="58" customFormat="1" x14ac:dyDescent="0.25">
      <c r="A70" s="11"/>
      <c r="B70" s="55" t="s">
        <v>671</v>
      </c>
      <c r="C70" s="69">
        <v>84</v>
      </c>
      <c r="D70" s="72">
        <v>105</v>
      </c>
      <c r="J70" s="11"/>
      <c r="K70" s="11"/>
      <c r="L70" s="11"/>
      <c r="M70" s="11"/>
      <c r="N70" s="11"/>
      <c r="O70" s="11"/>
      <c r="P70" s="11"/>
      <c r="Q70" s="11"/>
      <c r="R70" s="11"/>
    </row>
    <row r="71" spans="1:18" s="58" customFormat="1" x14ac:dyDescent="0.25">
      <c r="A71" s="11"/>
      <c r="B71" s="55" t="s">
        <v>343</v>
      </c>
      <c r="C71" s="56">
        <v>24</v>
      </c>
      <c r="D71" s="57">
        <v>30</v>
      </c>
      <c r="J71" s="11"/>
      <c r="K71" s="11"/>
      <c r="L71" s="11"/>
      <c r="M71" s="11"/>
      <c r="N71" s="11"/>
      <c r="O71" s="11"/>
      <c r="P71" s="11"/>
      <c r="Q71" s="11"/>
      <c r="R71" s="11"/>
    </row>
    <row r="72" spans="1:18" s="58" customFormat="1" x14ac:dyDescent="0.25">
      <c r="A72" s="11"/>
      <c r="B72" s="59" t="s">
        <v>18</v>
      </c>
      <c r="C72" s="60">
        <f>SUM(C70:C71)</f>
        <v>108</v>
      </c>
      <c r="D72" s="61">
        <f>SUM(D70:D71)</f>
        <v>135</v>
      </c>
      <c r="J72" s="11"/>
      <c r="K72" s="11"/>
      <c r="L72" s="11"/>
      <c r="M72" s="11"/>
      <c r="N72" s="11"/>
      <c r="O72" s="11"/>
      <c r="P72" s="11"/>
      <c r="Q72" s="11"/>
      <c r="R72" s="11"/>
    </row>
    <row r="76" spans="1:18" x14ac:dyDescent="0.25">
      <c r="B76" s="49" t="s">
        <v>19</v>
      </c>
      <c r="C76" s="50"/>
      <c r="D76" s="51"/>
    </row>
    <row r="77" spans="1:18" x14ac:dyDescent="0.25">
      <c r="B77" s="52" t="s">
        <v>20</v>
      </c>
      <c r="C77" s="53" t="s">
        <v>21</v>
      </c>
      <c r="D77" s="54" t="s">
        <v>22</v>
      </c>
    </row>
    <row r="78" spans="1:18" x14ac:dyDescent="0.25">
      <c r="B78" s="55" t="s">
        <v>284</v>
      </c>
      <c r="C78" s="56">
        <v>17.5</v>
      </c>
      <c r="D78" s="57">
        <v>25</v>
      </c>
    </row>
    <row r="79" spans="1:18" x14ac:dyDescent="0.25">
      <c r="B79" s="59" t="s">
        <v>18</v>
      </c>
      <c r="C79" s="60">
        <f>SUM(C78:C78)</f>
        <v>17.5</v>
      </c>
      <c r="D79" s="61">
        <f>SUM(D78:D78)</f>
        <v>25</v>
      </c>
    </row>
    <row r="83" spans="2:4" x14ac:dyDescent="0.25">
      <c r="B83" s="49" t="s">
        <v>74</v>
      </c>
      <c r="C83" s="50"/>
      <c r="D83" s="51"/>
    </row>
    <row r="84" spans="2:4" x14ac:dyDescent="0.25">
      <c r="B84" s="52" t="s">
        <v>20</v>
      </c>
      <c r="C84" s="53" t="s">
        <v>21</v>
      </c>
      <c r="D84" s="54" t="s">
        <v>22</v>
      </c>
    </row>
    <row r="85" spans="2:4" x14ac:dyDescent="0.25">
      <c r="B85" s="55" t="s">
        <v>128</v>
      </c>
      <c r="C85" s="56">
        <v>54</v>
      </c>
      <c r="D85" s="57">
        <v>75</v>
      </c>
    </row>
    <row r="86" spans="2:4" x14ac:dyDescent="0.25">
      <c r="B86" s="59" t="s">
        <v>18</v>
      </c>
      <c r="C86" s="60">
        <f>SUM(C85:C85)</f>
        <v>54</v>
      </c>
      <c r="D86" s="61">
        <f>SUM(D85:D85)</f>
        <v>75</v>
      </c>
    </row>
    <row r="90" spans="2:4" x14ac:dyDescent="0.25">
      <c r="B90" s="49" t="s">
        <v>146</v>
      </c>
      <c r="C90" s="50"/>
      <c r="D90" s="51"/>
    </row>
    <row r="91" spans="2:4" x14ac:dyDescent="0.25">
      <c r="B91" s="52" t="s">
        <v>20</v>
      </c>
      <c r="C91" s="53" t="s">
        <v>21</v>
      </c>
      <c r="D91" s="54" t="s">
        <v>22</v>
      </c>
    </row>
    <row r="92" spans="2:4" x14ac:dyDescent="0.25">
      <c r="B92" s="55" t="s">
        <v>284</v>
      </c>
      <c r="C92" s="56">
        <v>14</v>
      </c>
      <c r="D92" s="57">
        <v>20</v>
      </c>
    </row>
    <row r="93" spans="2:4" x14ac:dyDescent="0.25">
      <c r="B93" s="59" t="s">
        <v>18</v>
      </c>
      <c r="C93" s="60">
        <f>SUM(C92:C92)</f>
        <v>14</v>
      </c>
      <c r="D93" s="61">
        <f>SUM(D92:D92)</f>
        <v>20</v>
      </c>
    </row>
  </sheetData>
  <autoFilter ref="A3:L46">
    <filterColumn colId="3">
      <filters>
        <filter val="PGT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2"/>
  <sheetViews>
    <sheetView tabSelected="1" view="pageBreakPreview" zoomScale="60" zoomScaleNormal="100" workbookViewId="0">
      <selection activeCell="F22" sqref="F22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hidden="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6" ht="21" x14ac:dyDescent="0.35">
      <c r="A1" s="1"/>
      <c r="B1" s="2"/>
      <c r="D1" s="3" t="s">
        <v>672</v>
      </c>
      <c r="E1" s="4"/>
      <c r="F1" s="4"/>
      <c r="G1" s="5"/>
      <c r="H1" s="6"/>
      <c r="I1" s="7"/>
      <c r="J1" s="8"/>
      <c r="K1" s="9"/>
      <c r="L1" s="10"/>
    </row>
    <row r="2" spans="1:16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6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6" x14ac:dyDescent="0.25">
      <c r="A4" s="23">
        <v>42705</v>
      </c>
      <c r="B4" s="34" t="s">
        <v>142</v>
      </c>
      <c r="C4" s="25" t="s">
        <v>53</v>
      </c>
      <c r="D4" s="26" t="s">
        <v>13</v>
      </c>
      <c r="E4" s="27">
        <v>0.28999999999999998</v>
      </c>
      <c r="F4" s="27">
        <f>E4*G4</f>
        <v>0.28999999999999998</v>
      </c>
      <c r="G4" s="26">
        <v>1</v>
      </c>
      <c r="H4" s="28">
        <v>0.3</v>
      </c>
      <c r="I4" s="29">
        <f>H4*G4</f>
        <v>0.3</v>
      </c>
      <c r="J4" s="29"/>
      <c r="K4" s="30">
        <f>I4-F4</f>
        <v>1.0000000000000009E-2</v>
      </c>
      <c r="L4" s="31">
        <f>K4</f>
        <v>1.0000000000000009E-2</v>
      </c>
      <c r="M4" s="32" t="s">
        <v>673</v>
      </c>
    </row>
    <row r="5" spans="1:16" x14ac:dyDescent="0.25">
      <c r="A5" s="23">
        <v>42705</v>
      </c>
      <c r="B5" s="24" t="s">
        <v>65</v>
      </c>
      <c r="C5" s="25" t="s">
        <v>44</v>
      </c>
      <c r="D5" s="26" t="s">
        <v>13</v>
      </c>
      <c r="E5" s="27">
        <v>15.7</v>
      </c>
      <c r="F5" s="27">
        <f t="shared" ref="F5:F60" si="0">E5*G5</f>
        <v>15.7</v>
      </c>
      <c r="G5" s="26">
        <v>1</v>
      </c>
      <c r="H5" s="33">
        <v>35</v>
      </c>
      <c r="I5" s="29">
        <f t="shared" ref="I5:I60" si="1">H5*G5</f>
        <v>35</v>
      </c>
      <c r="J5" s="29"/>
      <c r="K5" s="30">
        <f t="shared" ref="K5:K60" si="2">I5-F5</f>
        <v>19.3</v>
      </c>
      <c r="L5" s="31">
        <f>L4+K5</f>
        <v>19.310000000000002</v>
      </c>
      <c r="M5" s="32" t="s">
        <v>674</v>
      </c>
    </row>
    <row r="6" spans="1:16" x14ac:dyDescent="0.25">
      <c r="A6" s="23">
        <v>42707</v>
      </c>
      <c r="B6" s="34" t="s">
        <v>58</v>
      </c>
      <c r="C6" s="25" t="s">
        <v>59</v>
      </c>
      <c r="D6" s="26" t="s">
        <v>13</v>
      </c>
      <c r="E6" s="27">
        <v>3.5</v>
      </c>
      <c r="F6" s="27">
        <f t="shared" si="0"/>
        <v>7</v>
      </c>
      <c r="G6" s="26">
        <v>2</v>
      </c>
      <c r="H6" s="33">
        <v>5</v>
      </c>
      <c r="I6" s="29">
        <f t="shared" si="1"/>
        <v>10</v>
      </c>
      <c r="J6" s="29"/>
      <c r="K6" s="30">
        <f t="shared" si="2"/>
        <v>3</v>
      </c>
      <c r="L6" s="31">
        <f t="shared" ref="L6:L60" si="3">L5+K6</f>
        <v>22.310000000000002</v>
      </c>
      <c r="M6" s="32" t="s">
        <v>675</v>
      </c>
    </row>
    <row r="7" spans="1:16" ht="16.5" customHeight="1" x14ac:dyDescent="0.25">
      <c r="A7" s="23">
        <v>42707</v>
      </c>
      <c r="B7" s="34" t="s">
        <v>55</v>
      </c>
      <c r="C7" s="25" t="s">
        <v>56</v>
      </c>
      <c r="D7" s="26" t="s">
        <v>13</v>
      </c>
      <c r="E7" s="27">
        <v>3.4</v>
      </c>
      <c r="F7" s="27">
        <f t="shared" si="0"/>
        <v>3.4</v>
      </c>
      <c r="G7" s="26">
        <v>1</v>
      </c>
      <c r="H7" s="33">
        <v>15</v>
      </c>
      <c r="I7" s="29">
        <f t="shared" si="1"/>
        <v>15</v>
      </c>
      <c r="J7" s="29"/>
      <c r="K7" s="30">
        <f t="shared" si="2"/>
        <v>11.6</v>
      </c>
      <c r="L7" s="31">
        <f t="shared" si="3"/>
        <v>33.910000000000004</v>
      </c>
      <c r="M7" s="32" t="s">
        <v>676</v>
      </c>
    </row>
    <row r="8" spans="1:16" x14ac:dyDescent="0.25">
      <c r="A8" s="23">
        <v>42707</v>
      </c>
      <c r="B8" s="26" t="s">
        <v>62</v>
      </c>
      <c r="C8" s="25" t="s">
        <v>497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40.910000000000004</v>
      </c>
      <c r="M8" s="32" t="s">
        <v>677</v>
      </c>
      <c r="N8" s="68"/>
      <c r="O8" s="68"/>
      <c r="P8" s="68"/>
    </row>
    <row r="9" spans="1:16" x14ac:dyDescent="0.25">
      <c r="A9" s="23">
        <v>42709</v>
      </c>
      <c r="B9" s="34" t="s">
        <v>33</v>
      </c>
      <c r="C9" s="25" t="s">
        <v>34</v>
      </c>
      <c r="D9" s="26" t="s">
        <v>13</v>
      </c>
      <c r="E9" s="27">
        <v>1.28</v>
      </c>
      <c r="F9" s="27">
        <f t="shared" si="0"/>
        <v>1.28</v>
      </c>
      <c r="G9" s="26">
        <v>1</v>
      </c>
      <c r="H9" s="33">
        <v>5</v>
      </c>
      <c r="I9" s="29">
        <f t="shared" si="1"/>
        <v>5</v>
      </c>
      <c r="J9" s="29"/>
      <c r="K9" s="30">
        <f t="shared" si="2"/>
        <v>3.7199999999999998</v>
      </c>
      <c r="L9" s="31">
        <f t="shared" si="3"/>
        <v>44.63</v>
      </c>
      <c r="M9" s="32" t="s">
        <v>678</v>
      </c>
      <c r="N9" s="68"/>
      <c r="O9" s="68"/>
      <c r="P9" s="68"/>
    </row>
    <row r="10" spans="1:16" x14ac:dyDescent="0.25">
      <c r="A10" s="23">
        <v>42709</v>
      </c>
      <c r="B10" s="26" t="s">
        <v>103</v>
      </c>
      <c r="C10" s="25" t="s">
        <v>16</v>
      </c>
      <c r="D10" s="26" t="s">
        <v>13</v>
      </c>
      <c r="E10" s="27">
        <v>4.7</v>
      </c>
      <c r="F10" s="27">
        <f t="shared" si="0"/>
        <v>84.600000000000009</v>
      </c>
      <c r="G10" s="26">
        <v>18</v>
      </c>
      <c r="H10" s="33">
        <v>20</v>
      </c>
      <c r="I10" s="29">
        <f t="shared" si="1"/>
        <v>360</v>
      </c>
      <c r="J10" s="29"/>
      <c r="K10" s="30">
        <f t="shared" si="2"/>
        <v>275.39999999999998</v>
      </c>
      <c r="L10" s="31">
        <f t="shared" si="3"/>
        <v>320.02999999999997</v>
      </c>
      <c r="M10" s="32" t="s">
        <v>679</v>
      </c>
      <c r="N10" s="68"/>
    </row>
    <row r="11" spans="1:16" x14ac:dyDescent="0.25">
      <c r="A11" s="23">
        <v>42709</v>
      </c>
      <c r="B11" s="26" t="s">
        <v>62</v>
      </c>
      <c r="C11" s="25" t="s">
        <v>497</v>
      </c>
      <c r="D11" s="26" t="s">
        <v>13</v>
      </c>
      <c r="E11" s="27">
        <v>3</v>
      </c>
      <c r="F11" s="27">
        <f t="shared" si="0"/>
        <v>12</v>
      </c>
      <c r="G11" s="26">
        <v>4</v>
      </c>
      <c r="H11" s="33">
        <v>10</v>
      </c>
      <c r="I11" s="29">
        <f t="shared" si="1"/>
        <v>40</v>
      </c>
      <c r="J11" s="29"/>
      <c r="K11" s="30">
        <f t="shared" si="2"/>
        <v>28</v>
      </c>
      <c r="L11" s="31">
        <f t="shared" si="3"/>
        <v>348.03</v>
      </c>
      <c r="M11" s="32" t="s">
        <v>679</v>
      </c>
    </row>
    <row r="12" spans="1:16" x14ac:dyDescent="0.25">
      <c r="A12" s="23">
        <v>42709</v>
      </c>
      <c r="B12" s="26" t="s">
        <v>35</v>
      </c>
      <c r="C12" s="25" t="s">
        <v>36</v>
      </c>
      <c r="D12" s="26" t="s">
        <v>13</v>
      </c>
      <c r="E12" s="27">
        <v>4.5599999999999996</v>
      </c>
      <c r="F12" s="27">
        <f t="shared" si="0"/>
        <v>82.08</v>
      </c>
      <c r="G12" s="26">
        <v>18</v>
      </c>
      <c r="H12" s="33">
        <v>12</v>
      </c>
      <c r="I12" s="29">
        <f t="shared" si="1"/>
        <v>216</v>
      </c>
      <c r="J12" s="29"/>
      <c r="K12" s="30">
        <f t="shared" si="2"/>
        <v>133.92000000000002</v>
      </c>
      <c r="L12" s="31">
        <f t="shared" si="3"/>
        <v>481.95</v>
      </c>
      <c r="M12" s="32" t="s">
        <v>679</v>
      </c>
    </row>
    <row r="13" spans="1:16" x14ac:dyDescent="0.25">
      <c r="A13" s="23">
        <v>42709</v>
      </c>
      <c r="B13" s="34" t="s">
        <v>571</v>
      </c>
      <c r="C13" s="25" t="s">
        <v>572</v>
      </c>
      <c r="D13" s="26" t="s">
        <v>13</v>
      </c>
      <c r="E13" s="27">
        <v>42.718000000000004</v>
      </c>
      <c r="F13" s="27">
        <f t="shared" si="0"/>
        <v>85.436000000000007</v>
      </c>
      <c r="G13" s="26">
        <v>2</v>
      </c>
      <c r="H13" s="33">
        <v>70</v>
      </c>
      <c r="I13" s="29">
        <f t="shared" si="1"/>
        <v>140</v>
      </c>
      <c r="J13" s="29"/>
      <c r="K13" s="30">
        <f t="shared" si="2"/>
        <v>54.563999999999993</v>
      </c>
      <c r="L13" s="31">
        <f t="shared" si="3"/>
        <v>536.51400000000001</v>
      </c>
      <c r="M13" s="32" t="s">
        <v>680</v>
      </c>
    </row>
    <row r="14" spans="1:16" x14ac:dyDescent="0.25">
      <c r="A14" s="23">
        <v>42709</v>
      </c>
      <c r="B14" s="34" t="s">
        <v>449</v>
      </c>
      <c r="C14" s="25" t="s">
        <v>47</v>
      </c>
      <c r="D14" s="26" t="s">
        <v>41</v>
      </c>
      <c r="E14" s="27">
        <v>48</v>
      </c>
      <c r="F14" s="27">
        <f t="shared" si="0"/>
        <v>48</v>
      </c>
      <c r="G14" s="26">
        <v>1</v>
      </c>
      <c r="H14" s="33">
        <v>60</v>
      </c>
      <c r="I14" s="29">
        <f t="shared" si="1"/>
        <v>60</v>
      </c>
      <c r="J14" s="29"/>
      <c r="K14" s="30">
        <f t="shared" si="2"/>
        <v>12</v>
      </c>
      <c r="L14" s="31">
        <f t="shared" si="3"/>
        <v>548.51400000000001</v>
      </c>
      <c r="M14" s="32" t="s">
        <v>680</v>
      </c>
    </row>
    <row r="15" spans="1:16" x14ac:dyDescent="0.25">
      <c r="A15" s="23">
        <v>42710</v>
      </c>
      <c r="B15" s="34" t="s">
        <v>58</v>
      </c>
      <c r="C15" s="25" t="s">
        <v>59</v>
      </c>
      <c r="D15" s="26" t="s">
        <v>13</v>
      </c>
      <c r="E15" s="27">
        <v>3.5</v>
      </c>
      <c r="F15" s="27">
        <f t="shared" si="0"/>
        <v>3.5</v>
      </c>
      <c r="G15" s="26">
        <v>1</v>
      </c>
      <c r="H15" s="33">
        <v>5</v>
      </c>
      <c r="I15" s="29">
        <f t="shared" si="1"/>
        <v>5</v>
      </c>
      <c r="J15" s="29"/>
      <c r="K15" s="30">
        <f t="shared" si="2"/>
        <v>1.5</v>
      </c>
      <c r="L15" s="31">
        <f t="shared" si="3"/>
        <v>550.01400000000001</v>
      </c>
      <c r="M15" s="32" t="s">
        <v>681</v>
      </c>
    </row>
    <row r="16" spans="1:16" x14ac:dyDescent="0.25">
      <c r="A16" s="23">
        <v>42710</v>
      </c>
      <c r="B16" s="34" t="s">
        <v>43</v>
      </c>
      <c r="C16" s="25" t="s">
        <v>44</v>
      </c>
      <c r="D16" s="26" t="s">
        <v>13</v>
      </c>
      <c r="E16" s="27">
        <v>3.9</v>
      </c>
      <c r="F16" s="27">
        <f t="shared" si="0"/>
        <v>3.9</v>
      </c>
      <c r="G16" s="26">
        <v>1</v>
      </c>
      <c r="H16" s="33">
        <v>10</v>
      </c>
      <c r="I16" s="29">
        <f t="shared" si="1"/>
        <v>10</v>
      </c>
      <c r="J16" s="29"/>
      <c r="K16" s="30">
        <f t="shared" si="2"/>
        <v>6.1</v>
      </c>
      <c r="L16" s="31">
        <f t="shared" si="3"/>
        <v>556.11400000000003</v>
      </c>
      <c r="M16" s="32" t="s">
        <v>682</v>
      </c>
    </row>
    <row r="17" spans="1:13" x14ac:dyDescent="0.25">
      <c r="A17" s="23">
        <v>42710</v>
      </c>
      <c r="B17" s="34" t="s">
        <v>52</v>
      </c>
      <c r="C17" s="25" t="s">
        <v>53</v>
      </c>
      <c r="D17" s="26" t="s">
        <v>13</v>
      </c>
      <c r="E17" s="27">
        <v>0.95</v>
      </c>
      <c r="F17" s="27">
        <f t="shared" si="0"/>
        <v>1.9</v>
      </c>
      <c r="G17" s="26">
        <v>2</v>
      </c>
      <c r="H17" s="33">
        <v>1</v>
      </c>
      <c r="I17" s="29">
        <f t="shared" si="1"/>
        <v>2</v>
      </c>
      <c r="J17" s="29"/>
      <c r="K17" s="30">
        <f t="shared" si="2"/>
        <v>0.10000000000000009</v>
      </c>
      <c r="L17" s="31">
        <f t="shared" si="3"/>
        <v>556.21400000000006</v>
      </c>
      <c r="M17" s="32" t="s">
        <v>683</v>
      </c>
    </row>
    <row r="18" spans="1:13" x14ac:dyDescent="0.25">
      <c r="A18" s="23">
        <v>42710</v>
      </c>
      <c r="B18" s="24" t="s">
        <v>65</v>
      </c>
      <c r="C18" s="25" t="s">
        <v>44</v>
      </c>
      <c r="D18" s="26" t="s">
        <v>13</v>
      </c>
      <c r="E18" s="27">
        <v>15.7</v>
      </c>
      <c r="F18" s="27">
        <f t="shared" si="0"/>
        <v>15.7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19.3</v>
      </c>
      <c r="L18" s="31">
        <f t="shared" si="3"/>
        <v>575.51400000000001</v>
      </c>
      <c r="M18" s="32" t="s">
        <v>684</v>
      </c>
    </row>
    <row r="19" spans="1:13" x14ac:dyDescent="0.25">
      <c r="A19" s="23">
        <v>42710</v>
      </c>
      <c r="B19" s="34" t="s">
        <v>237</v>
      </c>
      <c r="C19" s="25" t="s">
        <v>44</v>
      </c>
      <c r="D19" s="26" t="s">
        <v>13</v>
      </c>
      <c r="E19" s="27">
        <v>3.9</v>
      </c>
      <c r="F19" s="27">
        <f t="shared" si="0"/>
        <v>3.9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2"/>
        <v>6.1</v>
      </c>
      <c r="L19" s="31">
        <f t="shared" si="3"/>
        <v>581.61400000000003</v>
      </c>
      <c r="M19" s="32" t="s">
        <v>684</v>
      </c>
    </row>
    <row r="20" spans="1:13" x14ac:dyDescent="0.25">
      <c r="A20" s="23">
        <v>42710</v>
      </c>
      <c r="B20" s="34" t="s">
        <v>43</v>
      </c>
      <c r="C20" s="25" t="s">
        <v>44</v>
      </c>
      <c r="D20" s="26" t="s">
        <v>13</v>
      </c>
      <c r="E20" s="27">
        <v>3.9</v>
      </c>
      <c r="F20" s="27">
        <f t="shared" si="0"/>
        <v>3.9</v>
      </c>
      <c r="G20" s="26">
        <v>1</v>
      </c>
      <c r="H20" s="33">
        <v>10</v>
      </c>
      <c r="I20" s="29">
        <f t="shared" si="1"/>
        <v>10</v>
      </c>
      <c r="J20" s="29"/>
      <c r="K20" s="30">
        <f t="shared" si="2"/>
        <v>6.1</v>
      </c>
      <c r="L20" s="31">
        <f t="shared" si="3"/>
        <v>587.71400000000006</v>
      </c>
      <c r="M20" s="32" t="s">
        <v>684</v>
      </c>
    </row>
    <row r="21" spans="1:13" x14ac:dyDescent="0.25">
      <c r="A21" s="23">
        <v>42710</v>
      </c>
      <c r="B21" s="34" t="s">
        <v>96</v>
      </c>
      <c r="C21" s="25" t="s">
        <v>44</v>
      </c>
      <c r="D21" s="26" t="s">
        <v>13</v>
      </c>
      <c r="E21" s="27">
        <v>3.9</v>
      </c>
      <c r="F21" s="27">
        <f t="shared" si="0"/>
        <v>7.8</v>
      </c>
      <c r="G21" s="26">
        <v>2</v>
      </c>
      <c r="H21" s="33">
        <v>10</v>
      </c>
      <c r="I21" s="29">
        <f t="shared" si="1"/>
        <v>20</v>
      </c>
      <c r="J21" s="29"/>
      <c r="K21" s="30">
        <f t="shared" si="2"/>
        <v>12.2</v>
      </c>
      <c r="L21" s="31">
        <f t="shared" si="3"/>
        <v>599.9140000000001</v>
      </c>
      <c r="M21" s="32" t="s">
        <v>684</v>
      </c>
    </row>
    <row r="22" spans="1:13" x14ac:dyDescent="0.25">
      <c r="A22" s="23">
        <v>42710</v>
      </c>
      <c r="B22" s="34" t="s">
        <v>82</v>
      </c>
      <c r="C22" s="25" t="s">
        <v>44</v>
      </c>
      <c r="D22" s="26" t="s">
        <v>13</v>
      </c>
      <c r="E22" s="27">
        <v>3.9</v>
      </c>
      <c r="F22" s="27">
        <f t="shared" si="0"/>
        <v>7.8</v>
      </c>
      <c r="G22" s="26">
        <v>2</v>
      </c>
      <c r="H22" s="33">
        <v>10</v>
      </c>
      <c r="I22" s="29">
        <f t="shared" si="1"/>
        <v>20</v>
      </c>
      <c r="J22" s="29"/>
      <c r="K22" s="30">
        <f t="shared" si="2"/>
        <v>12.2</v>
      </c>
      <c r="L22" s="31">
        <f t="shared" si="3"/>
        <v>612.11400000000015</v>
      </c>
      <c r="M22" s="32" t="s">
        <v>684</v>
      </c>
    </row>
    <row r="23" spans="1:13" x14ac:dyDescent="0.25">
      <c r="A23" s="23">
        <v>42712</v>
      </c>
      <c r="B23" s="34" t="s">
        <v>55</v>
      </c>
      <c r="C23" s="25" t="s">
        <v>56</v>
      </c>
      <c r="D23" s="26" t="s">
        <v>13</v>
      </c>
      <c r="E23" s="27">
        <v>3.4</v>
      </c>
      <c r="F23" s="27">
        <f t="shared" si="0"/>
        <v>3.4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11.6</v>
      </c>
      <c r="L23" s="31">
        <f t="shared" si="3"/>
        <v>623.71400000000017</v>
      </c>
      <c r="M23" s="32" t="s">
        <v>685</v>
      </c>
    </row>
    <row r="24" spans="1:13" x14ac:dyDescent="0.25">
      <c r="A24" s="23">
        <v>42712</v>
      </c>
      <c r="B24" s="34" t="s">
        <v>78</v>
      </c>
      <c r="C24" s="25" t="s">
        <v>38</v>
      </c>
      <c r="D24" s="26" t="s">
        <v>41</v>
      </c>
      <c r="E24" s="27">
        <v>12</v>
      </c>
      <c r="F24" s="27">
        <f t="shared" si="0"/>
        <v>12</v>
      </c>
      <c r="G24" s="26">
        <v>1</v>
      </c>
      <c r="H24" s="33">
        <v>15</v>
      </c>
      <c r="I24" s="29">
        <f t="shared" si="1"/>
        <v>15</v>
      </c>
      <c r="J24" s="29"/>
      <c r="K24" s="30">
        <f t="shared" si="2"/>
        <v>3</v>
      </c>
      <c r="L24" s="31">
        <f t="shared" si="3"/>
        <v>626.71400000000017</v>
      </c>
      <c r="M24" s="32" t="s">
        <v>686</v>
      </c>
    </row>
    <row r="25" spans="1:13" x14ac:dyDescent="0.25">
      <c r="A25" s="23">
        <v>42712</v>
      </c>
      <c r="B25" s="34" t="s">
        <v>151</v>
      </c>
      <c r="C25" s="25" t="s">
        <v>47</v>
      </c>
      <c r="D25" s="26" t="s">
        <v>41</v>
      </c>
      <c r="E25" s="27">
        <v>24</v>
      </c>
      <c r="F25" s="27">
        <f t="shared" si="0"/>
        <v>24</v>
      </c>
      <c r="G25" s="26">
        <v>1</v>
      </c>
      <c r="H25" s="33">
        <v>30</v>
      </c>
      <c r="I25" s="29">
        <f t="shared" si="1"/>
        <v>30</v>
      </c>
      <c r="J25" s="29"/>
      <c r="K25" s="30">
        <f t="shared" si="2"/>
        <v>6</v>
      </c>
      <c r="L25" s="31">
        <f t="shared" si="3"/>
        <v>632.71400000000017</v>
      </c>
      <c r="M25" s="32" t="s">
        <v>686</v>
      </c>
    </row>
    <row r="26" spans="1:13" x14ac:dyDescent="0.25">
      <c r="A26" s="23">
        <v>42720</v>
      </c>
      <c r="B26" s="24" t="s">
        <v>65</v>
      </c>
      <c r="C26" s="25" t="s">
        <v>44</v>
      </c>
      <c r="D26" s="26" t="s">
        <v>13</v>
      </c>
      <c r="E26" s="27">
        <v>15.7</v>
      </c>
      <c r="F26" s="27">
        <f t="shared" si="0"/>
        <v>15.7</v>
      </c>
      <c r="G26" s="26">
        <v>1</v>
      </c>
      <c r="H26" s="33">
        <v>35</v>
      </c>
      <c r="I26" s="29">
        <f t="shared" si="1"/>
        <v>35</v>
      </c>
      <c r="J26" s="29"/>
      <c r="K26" s="30">
        <f t="shared" si="2"/>
        <v>19.3</v>
      </c>
      <c r="L26" s="31">
        <f t="shared" si="3"/>
        <v>652.01400000000012</v>
      </c>
      <c r="M26" s="32" t="s">
        <v>687</v>
      </c>
    </row>
    <row r="27" spans="1:13" x14ac:dyDescent="0.25">
      <c r="A27" s="23">
        <v>42720</v>
      </c>
      <c r="B27" s="34" t="s">
        <v>688</v>
      </c>
      <c r="C27" s="25" t="s">
        <v>53</v>
      </c>
      <c r="D27" s="26" t="s">
        <v>13</v>
      </c>
      <c r="E27" s="27">
        <v>0.95</v>
      </c>
      <c r="F27" s="27">
        <f t="shared" si="0"/>
        <v>0.95</v>
      </c>
      <c r="G27" s="26">
        <v>1</v>
      </c>
      <c r="H27" s="33">
        <v>1</v>
      </c>
      <c r="I27" s="29">
        <f t="shared" si="1"/>
        <v>1</v>
      </c>
      <c r="J27" s="29"/>
      <c r="K27" s="30">
        <f t="shared" si="2"/>
        <v>5.0000000000000044E-2</v>
      </c>
      <c r="L27" s="31">
        <f t="shared" si="3"/>
        <v>652.06400000000008</v>
      </c>
      <c r="M27" s="32" t="s">
        <v>689</v>
      </c>
    </row>
    <row r="28" spans="1:13" x14ac:dyDescent="0.25">
      <c r="A28" s="23">
        <v>42720</v>
      </c>
      <c r="B28" s="34" t="s">
        <v>37</v>
      </c>
      <c r="C28" s="25" t="s">
        <v>38</v>
      </c>
      <c r="D28" s="26" t="s">
        <v>17</v>
      </c>
      <c r="E28" s="27">
        <v>11.2</v>
      </c>
      <c r="F28" s="27">
        <f t="shared" si="0"/>
        <v>22.4</v>
      </c>
      <c r="G28" s="26">
        <v>2</v>
      </c>
      <c r="H28" s="33">
        <v>16</v>
      </c>
      <c r="I28" s="29">
        <f t="shared" si="1"/>
        <v>32</v>
      </c>
      <c r="J28" s="29"/>
      <c r="K28" s="30">
        <f t="shared" si="2"/>
        <v>9.6000000000000014</v>
      </c>
      <c r="L28" s="31">
        <f t="shared" si="3"/>
        <v>661.6640000000001</v>
      </c>
      <c r="M28" s="32" t="s">
        <v>690</v>
      </c>
    </row>
    <row r="29" spans="1:13" x14ac:dyDescent="0.25">
      <c r="A29" s="23">
        <v>42721</v>
      </c>
      <c r="B29" s="34" t="s">
        <v>435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664.6640000000001</v>
      </c>
      <c r="M29" s="32" t="s">
        <v>691</v>
      </c>
    </row>
    <row r="30" spans="1:13" x14ac:dyDescent="0.25">
      <c r="A30" s="23">
        <v>42721</v>
      </c>
      <c r="B30" s="34" t="s">
        <v>43</v>
      </c>
      <c r="C30" s="25" t="s">
        <v>44</v>
      </c>
      <c r="D30" s="26" t="s">
        <v>13</v>
      </c>
      <c r="E30" s="27">
        <v>3.9</v>
      </c>
      <c r="F30" s="27">
        <f t="shared" si="0"/>
        <v>3.9</v>
      </c>
      <c r="G30" s="26">
        <v>1</v>
      </c>
      <c r="H30" s="33">
        <v>10</v>
      </c>
      <c r="I30" s="29">
        <f t="shared" si="1"/>
        <v>10</v>
      </c>
      <c r="J30" s="29"/>
      <c r="K30" s="30">
        <f t="shared" si="2"/>
        <v>6.1</v>
      </c>
      <c r="L30" s="31">
        <f t="shared" si="3"/>
        <v>670.76400000000012</v>
      </c>
      <c r="M30" s="32" t="s">
        <v>692</v>
      </c>
    </row>
    <row r="31" spans="1:13" x14ac:dyDescent="0.25">
      <c r="A31" s="23">
        <v>42724</v>
      </c>
      <c r="B31" s="34" t="s">
        <v>78</v>
      </c>
      <c r="C31" s="25" t="s">
        <v>38</v>
      </c>
      <c r="D31" s="26" t="s">
        <v>41</v>
      </c>
      <c r="E31" s="27">
        <v>12</v>
      </c>
      <c r="F31" s="27">
        <f t="shared" si="0"/>
        <v>12</v>
      </c>
      <c r="G31" s="26">
        <v>1</v>
      </c>
      <c r="H31" s="33">
        <v>15</v>
      </c>
      <c r="I31" s="29">
        <f t="shared" si="1"/>
        <v>15</v>
      </c>
      <c r="J31" s="29"/>
      <c r="K31" s="30">
        <f t="shared" si="2"/>
        <v>3</v>
      </c>
      <c r="L31" s="31">
        <f t="shared" si="3"/>
        <v>673.76400000000012</v>
      </c>
      <c r="M31" s="32" t="s">
        <v>693</v>
      </c>
    </row>
    <row r="32" spans="1:13" x14ac:dyDescent="0.25">
      <c r="A32" s="36">
        <v>42724</v>
      </c>
      <c r="B32" s="26" t="s">
        <v>62</v>
      </c>
      <c r="C32" s="25" t="s">
        <v>497</v>
      </c>
      <c r="D32" s="26" t="s">
        <v>13</v>
      </c>
      <c r="E32" s="27">
        <v>3</v>
      </c>
      <c r="F32" s="27">
        <f t="shared" si="0"/>
        <v>3</v>
      </c>
      <c r="G32" s="26">
        <v>1</v>
      </c>
      <c r="H32" s="33">
        <v>10</v>
      </c>
      <c r="I32" s="29">
        <f t="shared" si="1"/>
        <v>10</v>
      </c>
      <c r="J32" s="29"/>
      <c r="K32" s="30">
        <f t="shared" si="2"/>
        <v>7</v>
      </c>
      <c r="L32" s="31">
        <f t="shared" si="3"/>
        <v>680.76400000000012</v>
      </c>
      <c r="M32" s="32" t="s">
        <v>694</v>
      </c>
    </row>
    <row r="33" spans="1:17" x14ac:dyDescent="0.25">
      <c r="A33" s="36">
        <v>42726</v>
      </c>
      <c r="B33" s="24" t="s">
        <v>65</v>
      </c>
      <c r="C33" s="25" t="s">
        <v>44</v>
      </c>
      <c r="D33" s="26" t="s">
        <v>13</v>
      </c>
      <c r="E33" s="27">
        <v>15.7</v>
      </c>
      <c r="F33" s="27">
        <f t="shared" si="0"/>
        <v>15.7</v>
      </c>
      <c r="G33" s="26">
        <v>1</v>
      </c>
      <c r="H33" s="33">
        <v>35</v>
      </c>
      <c r="I33" s="29">
        <f t="shared" si="1"/>
        <v>35</v>
      </c>
      <c r="J33" s="29"/>
      <c r="K33" s="30">
        <f t="shared" si="2"/>
        <v>19.3</v>
      </c>
      <c r="L33" s="31">
        <f t="shared" si="3"/>
        <v>700.06400000000008</v>
      </c>
      <c r="M33" s="32" t="s">
        <v>695</v>
      </c>
    </row>
    <row r="34" spans="1:17" x14ac:dyDescent="0.25">
      <c r="A34" s="36">
        <v>42726</v>
      </c>
      <c r="B34" s="34" t="s">
        <v>151</v>
      </c>
      <c r="C34" s="25" t="s">
        <v>47</v>
      </c>
      <c r="D34" s="26" t="s">
        <v>41</v>
      </c>
      <c r="E34" s="27">
        <v>24</v>
      </c>
      <c r="F34" s="27">
        <f t="shared" si="0"/>
        <v>48</v>
      </c>
      <c r="G34" s="26">
        <v>2</v>
      </c>
      <c r="H34" s="33">
        <v>30</v>
      </c>
      <c r="I34" s="29">
        <f t="shared" si="1"/>
        <v>60</v>
      </c>
      <c r="J34" s="29"/>
      <c r="K34" s="30">
        <f t="shared" si="2"/>
        <v>12</v>
      </c>
      <c r="L34" s="31">
        <f t="shared" si="3"/>
        <v>712.06400000000008</v>
      </c>
      <c r="M34" s="32" t="s">
        <v>696</v>
      </c>
    </row>
    <row r="35" spans="1:17" x14ac:dyDescent="0.25">
      <c r="A35" s="36">
        <v>42726</v>
      </c>
      <c r="B35" s="26" t="s">
        <v>62</v>
      </c>
      <c r="C35" s="25" t="s">
        <v>497</v>
      </c>
      <c r="D35" s="26" t="s">
        <v>13</v>
      </c>
      <c r="E35" s="27">
        <v>3</v>
      </c>
      <c r="F35" s="27">
        <f t="shared" si="0"/>
        <v>3</v>
      </c>
      <c r="G35" s="26">
        <v>1</v>
      </c>
      <c r="H35" s="33">
        <v>10</v>
      </c>
      <c r="I35" s="29">
        <f t="shared" si="1"/>
        <v>10</v>
      </c>
      <c r="J35" s="29"/>
      <c r="K35" s="30">
        <f t="shared" si="2"/>
        <v>7</v>
      </c>
      <c r="L35" s="31">
        <f t="shared" si="3"/>
        <v>719.06400000000008</v>
      </c>
      <c r="M35" s="32" t="s">
        <v>697</v>
      </c>
    </row>
    <row r="36" spans="1:17" x14ac:dyDescent="0.25">
      <c r="A36" s="36">
        <v>42726</v>
      </c>
      <c r="B36" s="34" t="s">
        <v>58</v>
      </c>
      <c r="C36" s="25" t="s">
        <v>59</v>
      </c>
      <c r="D36" s="26" t="s">
        <v>13</v>
      </c>
      <c r="E36" s="27">
        <v>3.5</v>
      </c>
      <c r="F36" s="27">
        <f t="shared" si="0"/>
        <v>14</v>
      </c>
      <c r="G36" s="26">
        <v>4</v>
      </c>
      <c r="H36" s="33">
        <v>5</v>
      </c>
      <c r="I36" s="29">
        <f t="shared" si="1"/>
        <v>20</v>
      </c>
      <c r="J36" s="29"/>
      <c r="K36" s="30">
        <f t="shared" si="2"/>
        <v>6</v>
      </c>
      <c r="L36" s="31">
        <f t="shared" si="3"/>
        <v>725.06400000000008</v>
      </c>
      <c r="M36" s="32" t="s">
        <v>698</v>
      </c>
      <c r="N36" s="68"/>
      <c r="O36" s="68"/>
      <c r="P36" s="68"/>
      <c r="Q36" s="68"/>
    </row>
    <row r="37" spans="1:17" x14ac:dyDescent="0.25">
      <c r="A37" s="36">
        <v>42727</v>
      </c>
      <c r="B37" s="24" t="s">
        <v>65</v>
      </c>
      <c r="C37" s="25" t="s">
        <v>44</v>
      </c>
      <c r="D37" s="26" t="s">
        <v>13</v>
      </c>
      <c r="E37" s="27">
        <v>15.7</v>
      </c>
      <c r="F37" s="27">
        <f t="shared" si="0"/>
        <v>15.7</v>
      </c>
      <c r="G37" s="26">
        <v>1</v>
      </c>
      <c r="H37" s="33">
        <v>35</v>
      </c>
      <c r="I37" s="29">
        <f t="shared" si="1"/>
        <v>35</v>
      </c>
      <c r="J37" s="29"/>
      <c r="K37" s="30">
        <f t="shared" si="2"/>
        <v>19.3</v>
      </c>
      <c r="L37" s="31">
        <f t="shared" si="3"/>
        <v>744.36400000000003</v>
      </c>
      <c r="M37" s="32" t="s">
        <v>699</v>
      </c>
      <c r="N37" s="68"/>
      <c r="O37" s="68"/>
      <c r="P37" s="68"/>
    </row>
    <row r="38" spans="1:17" x14ac:dyDescent="0.25">
      <c r="A38" s="36">
        <v>42728</v>
      </c>
      <c r="B38" s="34" t="s">
        <v>264</v>
      </c>
      <c r="C38" s="25" t="s">
        <v>47</v>
      </c>
      <c r="D38" s="26" t="s">
        <v>41</v>
      </c>
      <c r="E38" s="27">
        <v>24</v>
      </c>
      <c r="F38" s="27">
        <f t="shared" si="0"/>
        <v>24</v>
      </c>
      <c r="G38" s="26">
        <v>1</v>
      </c>
      <c r="H38" s="33">
        <v>30</v>
      </c>
      <c r="I38" s="29">
        <f t="shared" si="1"/>
        <v>30</v>
      </c>
      <c r="J38" s="29"/>
      <c r="K38" s="30">
        <f t="shared" si="2"/>
        <v>6</v>
      </c>
      <c r="L38" s="31">
        <f t="shared" si="3"/>
        <v>750.36400000000003</v>
      </c>
      <c r="M38" s="32" t="s">
        <v>700</v>
      </c>
    </row>
    <row r="39" spans="1:17" x14ac:dyDescent="0.25">
      <c r="A39" s="36">
        <v>42728</v>
      </c>
      <c r="B39" s="34" t="s">
        <v>78</v>
      </c>
      <c r="C39" s="25" t="s">
        <v>38</v>
      </c>
      <c r="D39" s="26" t="s">
        <v>41</v>
      </c>
      <c r="E39" s="27">
        <v>12</v>
      </c>
      <c r="F39" s="27">
        <f t="shared" si="0"/>
        <v>12</v>
      </c>
      <c r="G39" s="26">
        <v>1</v>
      </c>
      <c r="H39" s="33">
        <v>15</v>
      </c>
      <c r="I39" s="29">
        <f t="shared" si="1"/>
        <v>15</v>
      </c>
      <c r="J39" s="29"/>
      <c r="K39" s="30">
        <f t="shared" si="2"/>
        <v>3</v>
      </c>
      <c r="L39" s="31">
        <f t="shared" si="3"/>
        <v>753.36400000000003</v>
      </c>
      <c r="M39" s="32" t="s">
        <v>701</v>
      </c>
    </row>
    <row r="40" spans="1:17" x14ac:dyDescent="0.25">
      <c r="A40" s="36">
        <v>42728</v>
      </c>
      <c r="B40" s="24" t="s">
        <v>65</v>
      </c>
      <c r="C40" s="25" t="s">
        <v>44</v>
      </c>
      <c r="D40" s="26" t="s">
        <v>13</v>
      </c>
      <c r="E40" s="27">
        <v>15.7</v>
      </c>
      <c r="F40" s="27">
        <f t="shared" si="0"/>
        <v>15.7</v>
      </c>
      <c r="G40" s="26">
        <v>1</v>
      </c>
      <c r="H40" s="33">
        <v>35</v>
      </c>
      <c r="I40" s="29">
        <f t="shared" si="1"/>
        <v>35</v>
      </c>
      <c r="J40" s="29"/>
      <c r="K40" s="30">
        <f t="shared" si="2"/>
        <v>19.3</v>
      </c>
      <c r="L40" s="31">
        <f t="shared" si="3"/>
        <v>772.66399999999999</v>
      </c>
      <c r="M40" s="32" t="s">
        <v>702</v>
      </c>
    </row>
    <row r="41" spans="1:17" x14ac:dyDescent="0.25">
      <c r="A41" s="36">
        <v>42728</v>
      </c>
      <c r="B41" s="65" t="s">
        <v>49</v>
      </c>
      <c r="C41" s="25" t="s">
        <v>38</v>
      </c>
      <c r="D41" s="26" t="s">
        <v>19</v>
      </c>
      <c r="E41" s="27">
        <v>17.5</v>
      </c>
      <c r="F41" s="27">
        <f t="shared" si="0"/>
        <v>17.5</v>
      </c>
      <c r="G41" s="26">
        <v>1</v>
      </c>
      <c r="H41" s="33">
        <v>25</v>
      </c>
      <c r="I41" s="29">
        <f t="shared" si="1"/>
        <v>25</v>
      </c>
      <c r="J41" s="29"/>
      <c r="K41" s="30">
        <f t="shared" si="2"/>
        <v>7.5</v>
      </c>
      <c r="L41" s="31">
        <f t="shared" si="3"/>
        <v>780.16399999999999</v>
      </c>
      <c r="M41" s="32" t="s">
        <v>703</v>
      </c>
    </row>
    <row r="42" spans="1:17" x14ac:dyDescent="0.25">
      <c r="A42" s="36">
        <v>42730</v>
      </c>
      <c r="B42" s="26" t="s">
        <v>91</v>
      </c>
      <c r="C42" s="25" t="s">
        <v>38</v>
      </c>
      <c r="D42" s="26" t="s">
        <v>17</v>
      </c>
      <c r="E42" s="27">
        <v>7</v>
      </c>
      <c r="F42" s="27">
        <f t="shared" si="0"/>
        <v>7</v>
      </c>
      <c r="G42" s="26">
        <v>1</v>
      </c>
      <c r="H42" s="33">
        <v>10</v>
      </c>
      <c r="I42" s="29">
        <f t="shared" si="1"/>
        <v>10</v>
      </c>
      <c r="J42" s="29"/>
      <c r="K42" s="30">
        <f t="shared" si="2"/>
        <v>3</v>
      </c>
      <c r="L42" s="31">
        <f t="shared" si="3"/>
        <v>783.16399999999999</v>
      </c>
      <c r="M42" s="32" t="s">
        <v>704</v>
      </c>
    </row>
    <row r="43" spans="1:17" x14ac:dyDescent="0.25">
      <c r="A43" s="36">
        <v>42731</v>
      </c>
      <c r="B43" s="24" t="s">
        <v>65</v>
      </c>
      <c r="C43" s="25" t="s">
        <v>44</v>
      </c>
      <c r="D43" s="26" t="s">
        <v>13</v>
      </c>
      <c r="E43" s="27">
        <v>15.7</v>
      </c>
      <c r="F43" s="27">
        <f t="shared" si="0"/>
        <v>62.8</v>
      </c>
      <c r="G43" s="26">
        <v>4</v>
      </c>
      <c r="H43" s="33">
        <v>35</v>
      </c>
      <c r="I43" s="29">
        <f t="shared" si="1"/>
        <v>140</v>
      </c>
      <c r="J43" s="29"/>
      <c r="K43" s="30">
        <f t="shared" si="2"/>
        <v>77.2</v>
      </c>
      <c r="L43" s="31">
        <f t="shared" si="3"/>
        <v>860.36400000000003</v>
      </c>
      <c r="M43" s="32" t="s">
        <v>705</v>
      </c>
    </row>
    <row r="44" spans="1:17" x14ac:dyDescent="0.25">
      <c r="A44" s="36">
        <v>42731</v>
      </c>
      <c r="B44" s="24" t="s">
        <v>65</v>
      </c>
      <c r="C44" s="25" t="s">
        <v>44</v>
      </c>
      <c r="D44" s="26" t="s">
        <v>13</v>
      </c>
      <c r="E44" s="27">
        <v>15.7</v>
      </c>
      <c r="F44" s="27">
        <f t="shared" si="0"/>
        <v>31.4</v>
      </c>
      <c r="G44" s="26">
        <v>2</v>
      </c>
      <c r="H44" s="33">
        <v>35</v>
      </c>
      <c r="I44" s="29">
        <f t="shared" si="1"/>
        <v>70</v>
      </c>
      <c r="J44" s="29"/>
      <c r="K44" s="30">
        <f t="shared" si="2"/>
        <v>38.6</v>
      </c>
      <c r="L44" s="31">
        <f t="shared" si="3"/>
        <v>898.96400000000006</v>
      </c>
      <c r="M44" s="32" t="s">
        <v>706</v>
      </c>
    </row>
    <row r="45" spans="1:17" x14ac:dyDescent="0.25">
      <c r="A45" s="36">
        <v>42731</v>
      </c>
      <c r="B45" s="26" t="s">
        <v>62</v>
      </c>
      <c r="C45" s="25" t="s">
        <v>497</v>
      </c>
      <c r="D45" s="26" t="s">
        <v>13</v>
      </c>
      <c r="E45" s="27">
        <v>3</v>
      </c>
      <c r="F45" s="27">
        <f t="shared" si="0"/>
        <v>6</v>
      </c>
      <c r="G45" s="26">
        <v>2</v>
      </c>
      <c r="H45" s="33">
        <v>10</v>
      </c>
      <c r="I45" s="29">
        <f t="shared" si="1"/>
        <v>20</v>
      </c>
      <c r="J45" s="29"/>
      <c r="K45" s="30">
        <f t="shared" si="2"/>
        <v>14</v>
      </c>
      <c r="L45" s="31">
        <f t="shared" si="3"/>
        <v>912.96400000000006</v>
      </c>
      <c r="M45" s="32" t="s">
        <v>706</v>
      </c>
    </row>
    <row r="46" spans="1:17" x14ac:dyDescent="0.25">
      <c r="A46" s="23">
        <v>42731</v>
      </c>
      <c r="B46" s="65" t="s">
        <v>49</v>
      </c>
      <c r="C46" s="25" t="s">
        <v>38</v>
      </c>
      <c r="D46" s="26" t="s">
        <v>19</v>
      </c>
      <c r="E46" s="27">
        <v>17.5</v>
      </c>
      <c r="F46" s="27">
        <f t="shared" si="0"/>
        <v>17.5</v>
      </c>
      <c r="G46" s="26">
        <v>1</v>
      </c>
      <c r="H46" s="33">
        <v>25</v>
      </c>
      <c r="I46" s="29">
        <f t="shared" si="1"/>
        <v>25</v>
      </c>
      <c r="J46" s="29"/>
      <c r="K46" s="30">
        <f t="shared" si="2"/>
        <v>7.5</v>
      </c>
      <c r="L46" s="31">
        <f t="shared" si="3"/>
        <v>920.46400000000006</v>
      </c>
      <c r="M46" s="32" t="s">
        <v>707</v>
      </c>
    </row>
    <row r="47" spans="1:17" x14ac:dyDescent="0.25">
      <c r="A47" s="23">
        <v>42731</v>
      </c>
      <c r="B47" s="34" t="s">
        <v>82</v>
      </c>
      <c r="C47" s="25" t="s">
        <v>44</v>
      </c>
      <c r="D47" s="26" t="s">
        <v>13</v>
      </c>
      <c r="E47" s="27">
        <v>3.9</v>
      </c>
      <c r="F47" s="27">
        <f t="shared" si="0"/>
        <v>3.9</v>
      </c>
      <c r="G47" s="26">
        <v>1</v>
      </c>
      <c r="H47" s="33">
        <v>10</v>
      </c>
      <c r="I47" s="29">
        <f t="shared" si="1"/>
        <v>10</v>
      </c>
      <c r="J47" s="29"/>
      <c r="K47" s="30">
        <f t="shared" si="2"/>
        <v>6.1</v>
      </c>
      <c r="L47" s="31">
        <f t="shared" si="3"/>
        <v>926.56400000000008</v>
      </c>
      <c r="M47" s="32" t="s">
        <v>708</v>
      </c>
    </row>
    <row r="48" spans="1:17" x14ac:dyDescent="0.25">
      <c r="A48" s="23">
        <v>42731</v>
      </c>
      <c r="B48" s="34" t="s">
        <v>43</v>
      </c>
      <c r="C48" s="25" t="s">
        <v>44</v>
      </c>
      <c r="D48" s="26" t="s">
        <v>13</v>
      </c>
      <c r="E48" s="27">
        <v>3.9</v>
      </c>
      <c r="F48" s="27">
        <f t="shared" si="0"/>
        <v>3.9</v>
      </c>
      <c r="G48" s="26">
        <v>1</v>
      </c>
      <c r="H48" s="33">
        <v>10</v>
      </c>
      <c r="I48" s="29">
        <f t="shared" si="1"/>
        <v>10</v>
      </c>
      <c r="J48" s="29"/>
      <c r="K48" s="30">
        <f t="shared" si="2"/>
        <v>6.1</v>
      </c>
      <c r="L48" s="31">
        <f t="shared" si="3"/>
        <v>932.6640000000001</v>
      </c>
      <c r="M48" s="32" t="s">
        <v>708</v>
      </c>
    </row>
    <row r="49" spans="1:13" x14ac:dyDescent="0.25">
      <c r="A49" s="23">
        <v>42731</v>
      </c>
      <c r="B49" s="34" t="s">
        <v>78</v>
      </c>
      <c r="C49" s="25" t="s">
        <v>38</v>
      </c>
      <c r="D49" s="26" t="s">
        <v>41</v>
      </c>
      <c r="E49" s="27">
        <v>12</v>
      </c>
      <c r="F49" s="27">
        <f t="shared" si="0"/>
        <v>12</v>
      </c>
      <c r="G49" s="26">
        <v>1</v>
      </c>
      <c r="H49" s="33">
        <v>15</v>
      </c>
      <c r="I49" s="29">
        <f t="shared" si="1"/>
        <v>15</v>
      </c>
      <c r="J49" s="29"/>
      <c r="K49" s="30">
        <f t="shared" si="2"/>
        <v>3</v>
      </c>
      <c r="L49" s="31">
        <f t="shared" si="3"/>
        <v>935.6640000000001</v>
      </c>
      <c r="M49" s="32" t="s">
        <v>709</v>
      </c>
    </row>
    <row r="50" spans="1:13" x14ac:dyDescent="0.25">
      <c r="A50" s="23">
        <v>42731</v>
      </c>
      <c r="B50" s="34" t="s">
        <v>150</v>
      </c>
      <c r="C50" s="25" t="s">
        <v>38</v>
      </c>
      <c r="D50" s="26" t="s">
        <v>41</v>
      </c>
      <c r="E50" s="27">
        <v>12</v>
      </c>
      <c r="F50" s="27">
        <f t="shared" si="0"/>
        <v>12</v>
      </c>
      <c r="G50" s="26">
        <v>1</v>
      </c>
      <c r="H50" s="33">
        <v>15</v>
      </c>
      <c r="I50" s="29">
        <f t="shared" si="1"/>
        <v>15</v>
      </c>
      <c r="J50" s="29"/>
      <c r="K50" s="30">
        <f t="shared" si="2"/>
        <v>3</v>
      </c>
      <c r="L50" s="31">
        <f t="shared" si="3"/>
        <v>938.6640000000001</v>
      </c>
      <c r="M50" s="32" t="s">
        <v>709</v>
      </c>
    </row>
    <row r="51" spans="1:13" x14ac:dyDescent="0.25">
      <c r="A51" s="23">
        <v>42731</v>
      </c>
      <c r="B51" s="24" t="s">
        <v>65</v>
      </c>
      <c r="C51" s="25" t="s">
        <v>44</v>
      </c>
      <c r="D51" s="26" t="s">
        <v>13</v>
      </c>
      <c r="E51" s="27">
        <v>15.7</v>
      </c>
      <c r="F51" s="27">
        <f t="shared" si="0"/>
        <v>15.7</v>
      </c>
      <c r="G51" s="26">
        <v>1</v>
      </c>
      <c r="H51" s="33">
        <v>35</v>
      </c>
      <c r="I51" s="29">
        <f t="shared" si="1"/>
        <v>35</v>
      </c>
      <c r="J51" s="29"/>
      <c r="K51" s="30">
        <f t="shared" si="2"/>
        <v>19.3</v>
      </c>
      <c r="L51" s="31">
        <f t="shared" si="3"/>
        <v>957.96400000000006</v>
      </c>
      <c r="M51" s="32" t="s">
        <v>710</v>
      </c>
    </row>
    <row r="52" spans="1:13" x14ac:dyDescent="0.25">
      <c r="A52" s="23">
        <v>42731</v>
      </c>
      <c r="B52" s="26" t="s">
        <v>62</v>
      </c>
      <c r="C52" s="25" t="s">
        <v>497</v>
      </c>
      <c r="D52" s="26" t="s">
        <v>13</v>
      </c>
      <c r="E52" s="27">
        <v>3</v>
      </c>
      <c r="F52" s="27">
        <f t="shared" si="0"/>
        <v>3</v>
      </c>
      <c r="G52" s="26">
        <v>1</v>
      </c>
      <c r="H52" s="33">
        <v>10</v>
      </c>
      <c r="I52" s="29">
        <f t="shared" si="1"/>
        <v>10</v>
      </c>
      <c r="J52" s="29"/>
      <c r="K52" s="30">
        <f t="shared" si="2"/>
        <v>7</v>
      </c>
      <c r="L52" s="31">
        <f t="shared" si="3"/>
        <v>964.96400000000006</v>
      </c>
      <c r="M52" s="32" t="s">
        <v>711</v>
      </c>
    </row>
    <row r="53" spans="1:13" x14ac:dyDescent="0.25">
      <c r="A53" s="23">
        <v>42732</v>
      </c>
      <c r="B53" s="26" t="s">
        <v>46</v>
      </c>
      <c r="C53" s="25" t="s">
        <v>47</v>
      </c>
      <c r="D53" s="26" t="s">
        <v>14</v>
      </c>
      <c r="E53" s="27">
        <v>40</v>
      </c>
      <c r="F53" s="27">
        <f t="shared" si="0"/>
        <v>40</v>
      </c>
      <c r="G53" s="26">
        <v>1</v>
      </c>
      <c r="H53" s="33">
        <v>49.9</v>
      </c>
      <c r="I53" s="29">
        <f t="shared" si="1"/>
        <v>49.9</v>
      </c>
      <c r="J53" s="29"/>
      <c r="K53" s="30">
        <f t="shared" si="2"/>
        <v>9.8999999999999986</v>
      </c>
      <c r="L53" s="31">
        <f t="shared" si="3"/>
        <v>974.86400000000003</v>
      </c>
      <c r="M53" s="32" t="s">
        <v>712</v>
      </c>
    </row>
    <row r="54" spans="1:13" x14ac:dyDescent="0.25">
      <c r="A54" s="23">
        <v>42733</v>
      </c>
      <c r="B54" s="26" t="s">
        <v>62</v>
      </c>
      <c r="C54" s="25" t="s">
        <v>497</v>
      </c>
      <c r="D54" s="26" t="s">
        <v>13</v>
      </c>
      <c r="E54" s="27">
        <v>3</v>
      </c>
      <c r="F54" s="27">
        <f t="shared" si="0"/>
        <v>3</v>
      </c>
      <c r="G54" s="26">
        <v>1</v>
      </c>
      <c r="H54" s="33">
        <v>10</v>
      </c>
      <c r="I54" s="29">
        <f t="shared" si="1"/>
        <v>10</v>
      </c>
      <c r="J54" s="29"/>
      <c r="K54" s="30">
        <f t="shared" si="2"/>
        <v>7</v>
      </c>
      <c r="L54" s="31">
        <f t="shared" si="3"/>
        <v>981.86400000000003</v>
      </c>
      <c r="M54" s="32" t="s">
        <v>713</v>
      </c>
    </row>
    <row r="55" spans="1:13" x14ac:dyDescent="0.25">
      <c r="A55" s="23">
        <v>42733</v>
      </c>
      <c r="B55" s="34" t="s">
        <v>151</v>
      </c>
      <c r="C55" s="25" t="s">
        <v>47</v>
      </c>
      <c r="D55" s="26" t="s">
        <v>41</v>
      </c>
      <c r="E55" s="27">
        <v>24</v>
      </c>
      <c r="F55" s="27">
        <f t="shared" si="0"/>
        <v>24</v>
      </c>
      <c r="G55" s="26">
        <v>1</v>
      </c>
      <c r="H55" s="33">
        <v>30</v>
      </c>
      <c r="I55" s="29">
        <f t="shared" si="1"/>
        <v>30</v>
      </c>
      <c r="J55" s="29"/>
      <c r="K55" s="30">
        <f t="shared" si="2"/>
        <v>6</v>
      </c>
      <c r="L55" s="31">
        <f t="shared" si="3"/>
        <v>987.86400000000003</v>
      </c>
      <c r="M55" s="32" t="s">
        <v>713</v>
      </c>
    </row>
    <row r="56" spans="1:13" x14ac:dyDescent="0.25">
      <c r="A56" s="23">
        <v>42733</v>
      </c>
      <c r="B56" s="34" t="s">
        <v>43</v>
      </c>
      <c r="C56" s="25" t="s">
        <v>44</v>
      </c>
      <c r="D56" s="26" t="s">
        <v>13</v>
      </c>
      <c r="E56" s="27">
        <v>3.9</v>
      </c>
      <c r="F56" s="27">
        <f t="shared" si="0"/>
        <v>3.9</v>
      </c>
      <c r="G56" s="26">
        <v>1</v>
      </c>
      <c r="H56" s="33">
        <v>10</v>
      </c>
      <c r="I56" s="29">
        <f t="shared" si="1"/>
        <v>10</v>
      </c>
      <c r="J56" s="29"/>
      <c r="K56" s="30">
        <f t="shared" si="2"/>
        <v>6.1</v>
      </c>
      <c r="L56" s="31">
        <f t="shared" si="3"/>
        <v>993.96400000000006</v>
      </c>
      <c r="M56" s="32" t="s">
        <v>714</v>
      </c>
    </row>
    <row r="57" spans="1:13" x14ac:dyDescent="0.25">
      <c r="A57" s="23">
        <v>42733</v>
      </c>
      <c r="B57" s="34" t="s">
        <v>37</v>
      </c>
      <c r="C57" s="25" t="s">
        <v>38</v>
      </c>
      <c r="D57" s="26" t="s">
        <v>17</v>
      </c>
      <c r="E57" s="27">
        <v>11.2</v>
      </c>
      <c r="F57" s="27">
        <f t="shared" si="0"/>
        <v>11.2</v>
      </c>
      <c r="G57" s="26">
        <v>1</v>
      </c>
      <c r="H57" s="33">
        <v>16</v>
      </c>
      <c r="I57" s="29">
        <f t="shared" si="1"/>
        <v>16</v>
      </c>
      <c r="J57" s="29"/>
      <c r="K57" s="30">
        <f t="shared" si="2"/>
        <v>4.8000000000000007</v>
      </c>
      <c r="L57" s="31">
        <f t="shared" si="3"/>
        <v>998.76400000000001</v>
      </c>
      <c r="M57" s="32" t="s">
        <v>714</v>
      </c>
    </row>
    <row r="58" spans="1:13" x14ac:dyDescent="0.25">
      <c r="A58" s="23">
        <v>42733</v>
      </c>
      <c r="B58" s="26" t="s">
        <v>35</v>
      </c>
      <c r="C58" s="25" t="s">
        <v>36</v>
      </c>
      <c r="D58" s="26" t="s">
        <v>13</v>
      </c>
      <c r="E58" s="27">
        <v>4.5599999999999996</v>
      </c>
      <c r="F58" s="27">
        <f t="shared" si="0"/>
        <v>4.5599999999999996</v>
      </c>
      <c r="G58" s="26">
        <v>1</v>
      </c>
      <c r="H58" s="33">
        <v>12</v>
      </c>
      <c r="I58" s="29">
        <f t="shared" si="1"/>
        <v>12</v>
      </c>
      <c r="J58" s="29"/>
      <c r="K58" s="30">
        <f t="shared" si="2"/>
        <v>7.44</v>
      </c>
      <c r="L58" s="31">
        <f t="shared" si="3"/>
        <v>1006.2040000000001</v>
      </c>
      <c r="M58" s="32" t="s">
        <v>715</v>
      </c>
    </row>
    <row r="59" spans="1:13" x14ac:dyDescent="0.25">
      <c r="A59" s="23">
        <v>42733</v>
      </c>
      <c r="B59" s="73" t="s">
        <v>600</v>
      </c>
      <c r="C59" s="25" t="s">
        <v>47</v>
      </c>
      <c r="D59" s="26" t="s">
        <v>41</v>
      </c>
      <c r="E59" s="27">
        <v>31.2</v>
      </c>
      <c r="F59" s="27">
        <f t="shared" si="0"/>
        <v>31.2</v>
      </c>
      <c r="G59" s="26">
        <v>1</v>
      </c>
      <c r="H59" s="33">
        <v>39</v>
      </c>
      <c r="I59" s="29">
        <f t="shared" si="1"/>
        <v>39</v>
      </c>
      <c r="J59" s="29"/>
      <c r="K59" s="30">
        <f t="shared" si="2"/>
        <v>7.8000000000000007</v>
      </c>
      <c r="L59" s="31">
        <f t="shared" si="3"/>
        <v>1014.004</v>
      </c>
      <c r="M59" s="32" t="s">
        <v>716</v>
      </c>
    </row>
    <row r="60" spans="1:13" x14ac:dyDescent="0.25">
      <c r="A60" s="23">
        <v>42734</v>
      </c>
      <c r="B60" s="24" t="s">
        <v>65</v>
      </c>
      <c r="C60" s="25" t="s">
        <v>44</v>
      </c>
      <c r="D60" s="26" t="s">
        <v>13</v>
      </c>
      <c r="E60" s="27">
        <v>15.7</v>
      </c>
      <c r="F60" s="27">
        <f t="shared" si="0"/>
        <v>15.7</v>
      </c>
      <c r="G60" s="26">
        <v>1</v>
      </c>
      <c r="H60" s="33">
        <v>35</v>
      </c>
      <c r="I60" s="29">
        <f t="shared" si="1"/>
        <v>35</v>
      </c>
      <c r="J60" s="29"/>
      <c r="K60" s="30">
        <f t="shared" si="2"/>
        <v>19.3</v>
      </c>
      <c r="L60" s="31">
        <f t="shared" si="3"/>
        <v>1033.3040000000001</v>
      </c>
      <c r="M60" s="32" t="s">
        <v>717</v>
      </c>
    </row>
    <row r="61" spans="1:13" s="47" customFormat="1" ht="18.75" customHeight="1" x14ac:dyDescent="0.25">
      <c r="A61" s="37"/>
      <c r="B61" s="38" t="s">
        <v>18</v>
      </c>
      <c r="C61" s="39"/>
      <c r="D61" s="40"/>
      <c r="E61" s="41"/>
      <c r="F61" s="42">
        <f>SUBTOTAL(9,F4:F60)</f>
        <v>974.89599999999996</v>
      </c>
      <c r="G61" s="43">
        <f>SUBTOTAL(9,G4:G60)</f>
        <v>109</v>
      </c>
      <c r="H61" s="44"/>
      <c r="I61" s="42">
        <f>SUBTOTAL(9,I4:I60)</f>
        <v>2008.2</v>
      </c>
      <c r="J61" s="45">
        <f>SUBTOTAL(9,J4:J60)</f>
        <v>0</v>
      </c>
      <c r="K61" s="45">
        <f>SUBTOTAL(9,K4:K60)</f>
        <v>1033.3040000000001</v>
      </c>
      <c r="L61" s="46"/>
    </row>
    <row r="62" spans="1:13" x14ac:dyDescent="0.25">
      <c r="A62" s="2"/>
      <c r="B62" s="2"/>
      <c r="D62" s="48"/>
      <c r="E62" s="4"/>
      <c r="F62" s="4"/>
      <c r="G62" s="5"/>
      <c r="H62" s="6"/>
      <c r="I62" s="12"/>
      <c r="J62" s="13"/>
      <c r="K62" s="9"/>
      <c r="L62" s="10"/>
    </row>
    <row r="63" spans="1:13" x14ac:dyDescent="0.25">
      <c r="A63" s="2"/>
      <c r="B63" s="2"/>
      <c r="D63" s="48"/>
      <c r="E63" s="4"/>
      <c r="F63" s="4"/>
      <c r="G63" s="5"/>
      <c r="H63" s="6"/>
      <c r="I63" s="12"/>
      <c r="J63" s="13"/>
      <c r="K63" s="9"/>
      <c r="L63" s="10"/>
    </row>
    <row r="64" spans="1:13" s="62" customFormat="1" ht="18" customHeight="1" x14ac:dyDescent="0.25">
      <c r="B64" s="11"/>
      <c r="C64" s="63"/>
      <c r="D64" s="11"/>
      <c r="E64" s="64"/>
      <c r="F64" s="64"/>
      <c r="G64" s="64"/>
      <c r="H64" s="64"/>
      <c r="I64" s="64"/>
    </row>
    <row r="65" spans="1:18" x14ac:dyDescent="0.25">
      <c r="B65" s="49" t="s">
        <v>13</v>
      </c>
      <c r="C65" s="50"/>
      <c r="D65" s="51"/>
    </row>
    <row r="66" spans="1:18" x14ac:dyDescent="0.25">
      <c r="B66" s="52" t="s">
        <v>20</v>
      </c>
      <c r="C66" s="53" t="s">
        <v>21</v>
      </c>
      <c r="D66" s="54" t="s">
        <v>22</v>
      </c>
    </row>
    <row r="67" spans="1:18" x14ac:dyDescent="0.25">
      <c r="B67" s="55" t="s">
        <v>581</v>
      </c>
      <c r="C67" s="56">
        <v>85.44</v>
      </c>
      <c r="D67" s="57">
        <v>140</v>
      </c>
    </row>
    <row r="68" spans="1:18" x14ac:dyDescent="0.25">
      <c r="B68" s="55" t="s">
        <v>721</v>
      </c>
      <c r="C68" s="56">
        <v>1.28</v>
      </c>
      <c r="D68" s="57">
        <v>5</v>
      </c>
    </row>
    <row r="69" spans="1:18" x14ac:dyDescent="0.25">
      <c r="B69" s="55" t="s">
        <v>724</v>
      </c>
      <c r="C69" s="56">
        <v>84.6</v>
      </c>
      <c r="D69" s="57">
        <v>360</v>
      </c>
    </row>
    <row r="70" spans="1:18" x14ac:dyDescent="0.25">
      <c r="B70" s="55" t="s">
        <v>136</v>
      </c>
      <c r="C70" s="56">
        <v>6.8</v>
      </c>
      <c r="D70" s="57">
        <v>30</v>
      </c>
    </row>
    <row r="71" spans="1:18" x14ac:dyDescent="0.25">
      <c r="B71" s="55" t="s">
        <v>718</v>
      </c>
      <c r="C71" s="56">
        <v>86.64</v>
      </c>
      <c r="D71" s="57">
        <v>228</v>
      </c>
    </row>
    <row r="72" spans="1:18" x14ac:dyDescent="0.25">
      <c r="B72" s="55" t="s">
        <v>719</v>
      </c>
      <c r="C72" s="56">
        <v>33</v>
      </c>
      <c r="D72" s="57">
        <v>110</v>
      </c>
    </row>
    <row r="73" spans="1:18" x14ac:dyDescent="0.25">
      <c r="B73" s="55" t="s">
        <v>720</v>
      </c>
      <c r="C73" s="56">
        <v>24.5</v>
      </c>
      <c r="D73" s="57">
        <v>35</v>
      </c>
    </row>
    <row r="74" spans="1:18" x14ac:dyDescent="0.25">
      <c r="B74" s="55" t="s">
        <v>281</v>
      </c>
      <c r="C74" s="56">
        <v>219.8</v>
      </c>
      <c r="D74" s="57">
        <v>490</v>
      </c>
    </row>
    <row r="75" spans="1:18" x14ac:dyDescent="0.25">
      <c r="B75" s="55" t="s">
        <v>722</v>
      </c>
      <c r="C75" s="56">
        <v>42.9</v>
      </c>
      <c r="D75" s="57">
        <v>110</v>
      </c>
    </row>
    <row r="76" spans="1:18" x14ac:dyDescent="0.25">
      <c r="B76" s="55" t="s">
        <v>723</v>
      </c>
      <c r="C76" s="56">
        <v>3.14</v>
      </c>
      <c r="D76" s="57">
        <v>3.3</v>
      </c>
    </row>
    <row r="77" spans="1:18" x14ac:dyDescent="0.25">
      <c r="B77" s="59" t="s">
        <v>18</v>
      </c>
      <c r="C77" s="60">
        <f>SUM(C67:C76)</f>
        <v>588.09999999999991</v>
      </c>
      <c r="D77" s="61">
        <f>SUM(D67:D76)</f>
        <v>1511.3</v>
      </c>
    </row>
    <row r="78" spans="1:18" s="58" customFormat="1" x14ac:dyDescent="0.25">
      <c r="A78" s="11"/>
      <c r="B78" s="11"/>
      <c r="C78" s="63"/>
      <c r="D78" s="11"/>
      <c r="J78" s="11"/>
      <c r="K78" s="11"/>
      <c r="L78" s="11"/>
      <c r="M78" s="11"/>
      <c r="N78" s="11"/>
      <c r="O78" s="11"/>
      <c r="P78" s="11"/>
      <c r="Q78" s="11"/>
      <c r="R78" s="11"/>
    </row>
    <row r="79" spans="1:18" s="58" customFormat="1" x14ac:dyDescent="0.25">
      <c r="A79" s="11"/>
      <c r="B79" s="49" t="s">
        <v>17</v>
      </c>
      <c r="C79" s="50"/>
      <c r="D79" s="51"/>
      <c r="J79" s="11"/>
      <c r="K79" s="11"/>
      <c r="L79" s="11"/>
      <c r="M79" s="11"/>
      <c r="N79" s="11"/>
      <c r="O79" s="11"/>
      <c r="P79" s="11"/>
      <c r="Q79" s="11"/>
      <c r="R79" s="11"/>
    </row>
    <row r="80" spans="1:18" s="58" customFormat="1" x14ac:dyDescent="0.25">
      <c r="A80" s="11"/>
      <c r="B80" s="52" t="s">
        <v>20</v>
      </c>
      <c r="C80" s="53" t="s">
        <v>21</v>
      </c>
      <c r="D80" s="54" t="s">
        <v>22</v>
      </c>
      <c r="J80" s="11"/>
      <c r="K80" s="11"/>
      <c r="L80" s="11"/>
      <c r="M80" s="11"/>
      <c r="N80" s="11"/>
      <c r="O80" s="11"/>
      <c r="P80" s="11"/>
      <c r="Q80" s="11"/>
      <c r="R80" s="11"/>
    </row>
    <row r="81" spans="1:18" s="58" customFormat="1" x14ac:dyDescent="0.25">
      <c r="A81" s="11"/>
      <c r="B81" s="55" t="s">
        <v>129</v>
      </c>
      <c r="C81" s="56">
        <v>40.6</v>
      </c>
      <c r="D81" s="57">
        <v>58</v>
      </c>
      <c r="J81" s="11"/>
      <c r="K81" s="11"/>
      <c r="L81" s="11"/>
      <c r="M81" s="11"/>
      <c r="N81" s="11"/>
      <c r="O81" s="11"/>
      <c r="P81" s="11"/>
      <c r="Q81" s="11"/>
      <c r="R81" s="11"/>
    </row>
    <row r="82" spans="1:18" s="58" customFormat="1" x14ac:dyDescent="0.25">
      <c r="A82" s="11"/>
      <c r="B82" s="59" t="s">
        <v>18</v>
      </c>
      <c r="C82" s="60">
        <f>SUM(C81:C81)</f>
        <v>40.6</v>
      </c>
      <c r="D82" s="61">
        <f>SUM(D81:D81)</f>
        <v>58</v>
      </c>
      <c r="J82" s="11"/>
      <c r="K82" s="11"/>
      <c r="L82" s="11"/>
      <c r="M82" s="11"/>
      <c r="N82" s="11"/>
      <c r="O82" s="11"/>
      <c r="P82" s="11"/>
      <c r="Q82" s="11"/>
      <c r="R82" s="11"/>
    </row>
    <row r="85" spans="1:18" s="58" customFormat="1" x14ac:dyDescent="0.25">
      <c r="A85" s="11"/>
      <c r="B85" s="49" t="s">
        <v>29</v>
      </c>
      <c r="C85" s="50"/>
      <c r="D85" s="51"/>
      <c r="J85" s="11"/>
      <c r="K85" s="11"/>
      <c r="L85" s="11"/>
      <c r="M85" s="11"/>
      <c r="N85" s="11"/>
      <c r="O85" s="11"/>
      <c r="P85" s="11"/>
      <c r="Q85" s="11"/>
      <c r="R85" s="11"/>
    </row>
    <row r="86" spans="1:18" s="58" customFormat="1" x14ac:dyDescent="0.25">
      <c r="A86" s="11"/>
      <c r="B86" s="52" t="s">
        <v>20</v>
      </c>
      <c r="C86" s="53" t="s">
        <v>21</v>
      </c>
      <c r="D86" s="54" t="s">
        <v>22</v>
      </c>
      <c r="J86" s="11"/>
      <c r="K86" s="11"/>
      <c r="L86" s="11"/>
      <c r="M86" s="11"/>
      <c r="N86" s="11"/>
      <c r="O86" s="11"/>
      <c r="P86" s="11"/>
      <c r="Q86" s="11"/>
      <c r="R86" s="11"/>
    </row>
    <row r="87" spans="1:18" s="58" customFormat="1" x14ac:dyDescent="0.25">
      <c r="A87" s="11"/>
      <c r="B87" s="55" t="s">
        <v>139</v>
      </c>
      <c r="C87" s="69">
        <v>72</v>
      </c>
      <c r="D87" s="72">
        <v>90</v>
      </c>
      <c r="J87" s="11"/>
      <c r="K87" s="11"/>
      <c r="L87" s="11"/>
      <c r="M87" s="11"/>
      <c r="N87" s="11"/>
      <c r="O87" s="11"/>
      <c r="P87" s="11"/>
      <c r="Q87" s="11"/>
      <c r="R87" s="11"/>
    </row>
    <row r="88" spans="1:18" s="58" customFormat="1" x14ac:dyDescent="0.25">
      <c r="A88" s="11"/>
      <c r="B88" s="55" t="s">
        <v>225</v>
      </c>
      <c r="C88" s="56">
        <v>199.2</v>
      </c>
      <c r="D88" s="57">
        <v>249</v>
      </c>
      <c r="J88" s="11"/>
      <c r="K88" s="11"/>
      <c r="L88" s="11"/>
      <c r="M88" s="11"/>
      <c r="N88" s="11"/>
      <c r="O88" s="11"/>
      <c r="P88" s="11"/>
      <c r="Q88" s="11"/>
      <c r="R88" s="11"/>
    </row>
    <row r="89" spans="1:18" s="58" customFormat="1" x14ac:dyDescent="0.25">
      <c r="A89" s="11"/>
      <c r="B89" s="59" t="s">
        <v>18</v>
      </c>
      <c r="C89" s="60">
        <f>SUM(C87:C88)</f>
        <v>271.2</v>
      </c>
      <c r="D89" s="61">
        <f>SUM(D87:D88)</f>
        <v>339</v>
      </c>
      <c r="J89" s="11"/>
      <c r="K89" s="11"/>
      <c r="L89" s="11"/>
      <c r="M89" s="11"/>
      <c r="N89" s="11"/>
      <c r="O89" s="11"/>
      <c r="P89" s="11"/>
      <c r="Q89" s="11"/>
      <c r="R89" s="11"/>
    </row>
    <row r="93" spans="1:18" x14ac:dyDescent="0.25">
      <c r="B93" s="49" t="s">
        <v>19</v>
      </c>
      <c r="C93" s="50"/>
      <c r="D93" s="51"/>
    </row>
    <row r="94" spans="1:18" x14ac:dyDescent="0.25">
      <c r="B94" s="52" t="s">
        <v>20</v>
      </c>
      <c r="C94" s="53" t="s">
        <v>21</v>
      </c>
      <c r="D94" s="54" t="s">
        <v>22</v>
      </c>
    </row>
    <row r="95" spans="1:18" x14ac:dyDescent="0.25">
      <c r="B95" s="55" t="s">
        <v>284</v>
      </c>
      <c r="C95" s="56">
        <v>35</v>
      </c>
      <c r="D95" s="57">
        <v>50</v>
      </c>
    </row>
    <row r="96" spans="1:18" x14ac:dyDescent="0.25">
      <c r="B96" s="59" t="s">
        <v>18</v>
      </c>
      <c r="C96" s="60">
        <f>SUM(C95:C95)</f>
        <v>35</v>
      </c>
      <c r="D96" s="61">
        <f>SUM(D95:D95)</f>
        <v>50</v>
      </c>
    </row>
    <row r="99" spans="2:4" x14ac:dyDescent="0.25">
      <c r="B99" s="49" t="s">
        <v>14</v>
      </c>
      <c r="C99" s="50"/>
      <c r="D99" s="51"/>
    </row>
    <row r="100" spans="2:4" x14ac:dyDescent="0.25">
      <c r="B100" s="52" t="s">
        <v>20</v>
      </c>
      <c r="C100" s="53" t="s">
        <v>21</v>
      </c>
      <c r="D100" s="54" t="s">
        <v>22</v>
      </c>
    </row>
    <row r="101" spans="2:4" x14ac:dyDescent="0.25">
      <c r="B101" s="55" t="s">
        <v>286</v>
      </c>
      <c r="C101" s="56">
        <v>40</v>
      </c>
      <c r="D101" s="57">
        <v>49.9</v>
      </c>
    </row>
    <row r="102" spans="2:4" x14ac:dyDescent="0.25">
      <c r="B102" s="59" t="s">
        <v>18</v>
      </c>
      <c r="C102" s="60">
        <f>SUBTOTAL(9,C101)</f>
        <v>40</v>
      </c>
      <c r="D102" s="61">
        <f>SUBTOTAL(9,D101)</f>
        <v>49.9</v>
      </c>
    </row>
  </sheetData>
  <autoFilter ref="A3:L60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1" sqref="J31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workbookViewId="0">
      <selection activeCell="B9" sqref="B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customHeight="1" x14ac:dyDescent="0.25">
      <c r="A4" s="23">
        <v>42401</v>
      </c>
      <c r="B4" s="34" t="s">
        <v>142</v>
      </c>
      <c r="C4" s="25" t="s">
        <v>53</v>
      </c>
      <c r="D4" s="26" t="s">
        <v>13</v>
      </c>
      <c r="E4" s="27">
        <v>0.28999999999999998</v>
      </c>
      <c r="F4" s="27">
        <f>E4*G4</f>
        <v>0.86999999999999988</v>
      </c>
      <c r="G4" s="26">
        <v>3</v>
      </c>
      <c r="H4" s="28">
        <v>0.3</v>
      </c>
      <c r="I4" s="29">
        <f>H4*G4</f>
        <v>0.89999999999999991</v>
      </c>
      <c r="J4" s="29">
        <v>4.8</v>
      </c>
      <c r="K4" s="30">
        <f t="shared" ref="K4:K62" si="0">I4-F4</f>
        <v>3.0000000000000027E-2</v>
      </c>
      <c r="L4" s="31">
        <f>K4</f>
        <v>3.0000000000000027E-2</v>
      </c>
      <c r="M4" s="32" t="s">
        <v>143</v>
      </c>
    </row>
    <row r="5" spans="1:13" ht="15" customHeight="1" x14ac:dyDescent="0.25">
      <c r="A5" s="23">
        <v>42402</v>
      </c>
      <c r="B5" s="34" t="s">
        <v>96</v>
      </c>
      <c r="C5" s="25" t="s">
        <v>44</v>
      </c>
      <c r="D5" s="26" t="s">
        <v>13</v>
      </c>
      <c r="E5" s="27">
        <v>3.9</v>
      </c>
      <c r="F5" s="27">
        <f t="shared" ref="F5:F62" si="1">E5*G5</f>
        <v>3.9</v>
      </c>
      <c r="G5" s="26">
        <v>1</v>
      </c>
      <c r="H5" s="33">
        <v>10</v>
      </c>
      <c r="I5" s="29">
        <f t="shared" ref="I5:I62" si="2">H5*G5</f>
        <v>10</v>
      </c>
      <c r="J5" s="29"/>
      <c r="K5" s="30">
        <f t="shared" si="0"/>
        <v>6.1</v>
      </c>
      <c r="L5" s="31">
        <f>L4+K5</f>
        <v>6.13</v>
      </c>
      <c r="M5" s="32" t="s">
        <v>144</v>
      </c>
    </row>
    <row r="6" spans="1:13" ht="15" customHeight="1" x14ac:dyDescent="0.25">
      <c r="A6" s="23">
        <v>42402</v>
      </c>
      <c r="B6" s="24" t="s">
        <v>58</v>
      </c>
      <c r="C6" s="25" t="s">
        <v>59</v>
      </c>
      <c r="D6" s="26" t="s">
        <v>13</v>
      </c>
      <c r="E6" s="27">
        <v>3.5</v>
      </c>
      <c r="F6" s="27">
        <f t="shared" si="1"/>
        <v>21</v>
      </c>
      <c r="G6" s="26">
        <v>6</v>
      </c>
      <c r="H6" s="33">
        <v>5</v>
      </c>
      <c r="I6" s="29">
        <f t="shared" si="2"/>
        <v>30</v>
      </c>
      <c r="J6" s="29"/>
      <c r="K6" s="30">
        <f t="shared" si="0"/>
        <v>9</v>
      </c>
      <c r="L6" s="31">
        <f t="shared" ref="L6:L62" si="3">L5+K6</f>
        <v>15.129999999999999</v>
      </c>
      <c r="M6" s="32" t="s">
        <v>147</v>
      </c>
    </row>
    <row r="7" spans="1:13" ht="16.5" customHeight="1" x14ac:dyDescent="0.25">
      <c r="A7" s="23">
        <v>42403</v>
      </c>
      <c r="B7" s="26" t="s">
        <v>145</v>
      </c>
      <c r="C7" s="25" t="s">
        <v>38</v>
      </c>
      <c r="D7" s="26" t="s">
        <v>146</v>
      </c>
      <c r="E7" s="27">
        <v>3.5</v>
      </c>
      <c r="F7" s="27">
        <f t="shared" si="1"/>
        <v>3.5</v>
      </c>
      <c r="G7" s="26">
        <v>1</v>
      </c>
      <c r="H7" s="33">
        <v>5</v>
      </c>
      <c r="I7" s="29">
        <f t="shared" si="2"/>
        <v>5</v>
      </c>
      <c r="J7" s="29"/>
      <c r="K7" s="30">
        <f t="shared" si="0"/>
        <v>1.5</v>
      </c>
      <c r="L7" s="31">
        <f t="shared" si="3"/>
        <v>16.63</v>
      </c>
      <c r="M7" s="32" t="s">
        <v>148</v>
      </c>
    </row>
    <row r="8" spans="1:13" ht="15" customHeight="1" x14ac:dyDescent="0.25">
      <c r="A8" s="23">
        <v>42404</v>
      </c>
      <c r="B8" s="34" t="s">
        <v>78</v>
      </c>
      <c r="C8" s="25" t="s">
        <v>38</v>
      </c>
      <c r="D8" s="26" t="s">
        <v>41</v>
      </c>
      <c r="E8" s="27">
        <v>12</v>
      </c>
      <c r="F8" s="27">
        <f t="shared" si="1"/>
        <v>36</v>
      </c>
      <c r="G8" s="26">
        <v>3</v>
      </c>
      <c r="H8" s="33">
        <v>15</v>
      </c>
      <c r="I8" s="29">
        <f t="shared" si="2"/>
        <v>45</v>
      </c>
      <c r="J8" s="29"/>
      <c r="K8" s="30">
        <f t="shared" si="0"/>
        <v>9</v>
      </c>
      <c r="L8" s="31">
        <f t="shared" si="3"/>
        <v>25.63</v>
      </c>
      <c r="M8" s="32" t="s">
        <v>149</v>
      </c>
    </row>
    <row r="9" spans="1:13" ht="15" customHeight="1" x14ac:dyDescent="0.25">
      <c r="A9" s="23">
        <v>42404</v>
      </c>
      <c r="B9" s="34" t="s">
        <v>150</v>
      </c>
      <c r="C9" s="25" t="s">
        <v>38</v>
      </c>
      <c r="D9" s="26" t="s">
        <v>41</v>
      </c>
      <c r="E9" s="27">
        <v>12</v>
      </c>
      <c r="F9" s="27">
        <f t="shared" si="1"/>
        <v>36</v>
      </c>
      <c r="G9" s="26">
        <v>3</v>
      </c>
      <c r="H9" s="33">
        <v>15</v>
      </c>
      <c r="I9" s="29">
        <f t="shared" si="2"/>
        <v>45</v>
      </c>
      <c r="J9" s="29"/>
      <c r="K9" s="30">
        <f t="shared" si="0"/>
        <v>9</v>
      </c>
      <c r="L9" s="31">
        <f t="shared" si="3"/>
        <v>34.629999999999995</v>
      </c>
      <c r="M9" s="32" t="s">
        <v>149</v>
      </c>
    </row>
    <row r="10" spans="1:13" ht="15" customHeight="1" x14ac:dyDescent="0.25">
      <c r="A10" s="23">
        <v>42404</v>
      </c>
      <c r="B10" s="34" t="s">
        <v>151</v>
      </c>
      <c r="C10" s="25" t="s">
        <v>47</v>
      </c>
      <c r="D10" s="26" t="s">
        <v>41</v>
      </c>
      <c r="E10" s="27">
        <v>24</v>
      </c>
      <c r="F10" s="27">
        <f t="shared" si="1"/>
        <v>48</v>
      </c>
      <c r="G10" s="26">
        <v>2</v>
      </c>
      <c r="H10" s="33">
        <v>30</v>
      </c>
      <c r="I10" s="29">
        <f t="shared" si="2"/>
        <v>60</v>
      </c>
      <c r="J10" s="29"/>
      <c r="K10" s="30">
        <f t="shared" si="0"/>
        <v>12</v>
      </c>
      <c r="L10" s="31">
        <f t="shared" si="3"/>
        <v>46.629999999999995</v>
      </c>
      <c r="M10" s="32" t="s">
        <v>149</v>
      </c>
    </row>
    <row r="11" spans="1:13" ht="15" customHeight="1" x14ac:dyDescent="0.25">
      <c r="A11" s="23">
        <v>42406</v>
      </c>
      <c r="B11" s="34" t="s">
        <v>151</v>
      </c>
      <c r="C11" s="25" t="s">
        <v>47</v>
      </c>
      <c r="D11" s="26" t="s">
        <v>41</v>
      </c>
      <c r="E11" s="27">
        <v>24</v>
      </c>
      <c r="F11" s="27">
        <f t="shared" si="1"/>
        <v>24</v>
      </c>
      <c r="G11" s="26">
        <v>1</v>
      </c>
      <c r="H11" s="33">
        <v>30</v>
      </c>
      <c r="I11" s="29">
        <f t="shared" si="2"/>
        <v>30</v>
      </c>
      <c r="J11" s="29"/>
      <c r="K11" s="30">
        <f t="shared" si="0"/>
        <v>6</v>
      </c>
      <c r="L11" s="31">
        <f t="shared" si="3"/>
        <v>52.629999999999995</v>
      </c>
      <c r="M11" s="32" t="s">
        <v>152</v>
      </c>
    </row>
    <row r="12" spans="1:13" ht="15" customHeight="1" x14ac:dyDescent="0.25">
      <c r="A12" s="23">
        <v>42407</v>
      </c>
      <c r="B12" s="24" t="s">
        <v>58</v>
      </c>
      <c r="C12" s="25" t="s">
        <v>59</v>
      </c>
      <c r="D12" s="26" t="s">
        <v>13</v>
      </c>
      <c r="E12" s="27">
        <v>3.5</v>
      </c>
      <c r="F12" s="27">
        <f t="shared" si="1"/>
        <v>3.5</v>
      </c>
      <c r="G12" s="26">
        <v>1</v>
      </c>
      <c r="H12" s="33">
        <v>5</v>
      </c>
      <c r="I12" s="29">
        <f t="shared" si="2"/>
        <v>5</v>
      </c>
      <c r="J12" s="29"/>
      <c r="K12" s="30">
        <f t="shared" si="0"/>
        <v>1.5</v>
      </c>
      <c r="L12" s="31">
        <f t="shared" si="3"/>
        <v>54.129999999999995</v>
      </c>
      <c r="M12" s="32" t="s">
        <v>153</v>
      </c>
    </row>
    <row r="13" spans="1:13" ht="15" customHeight="1" x14ac:dyDescent="0.25">
      <c r="A13" s="23">
        <v>42407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1.9</v>
      </c>
      <c r="G13" s="26">
        <v>2</v>
      </c>
      <c r="H13" s="33">
        <v>1</v>
      </c>
      <c r="I13" s="29">
        <f t="shared" si="2"/>
        <v>2</v>
      </c>
      <c r="J13" s="29"/>
      <c r="K13" s="30">
        <f t="shared" si="0"/>
        <v>0.10000000000000009</v>
      </c>
      <c r="L13" s="31">
        <f t="shared" si="3"/>
        <v>54.23</v>
      </c>
      <c r="M13" s="32" t="s">
        <v>154</v>
      </c>
    </row>
    <row r="14" spans="1:13" ht="15" customHeight="1" x14ac:dyDescent="0.25">
      <c r="A14" s="23">
        <v>42407</v>
      </c>
      <c r="B14" s="26" t="s">
        <v>91</v>
      </c>
      <c r="C14" s="25" t="s">
        <v>38</v>
      </c>
      <c r="D14" s="26" t="s">
        <v>17</v>
      </c>
      <c r="E14" s="27">
        <v>7</v>
      </c>
      <c r="F14" s="27">
        <f t="shared" si="1"/>
        <v>7</v>
      </c>
      <c r="G14" s="26">
        <v>1</v>
      </c>
      <c r="H14" s="33">
        <v>10</v>
      </c>
      <c r="I14" s="29">
        <f t="shared" si="2"/>
        <v>10</v>
      </c>
      <c r="J14" s="29"/>
      <c r="K14" s="30">
        <f t="shared" si="0"/>
        <v>3</v>
      </c>
      <c r="L14" s="31">
        <f t="shared" si="3"/>
        <v>57.23</v>
      </c>
      <c r="M14" s="32" t="s">
        <v>154</v>
      </c>
    </row>
    <row r="15" spans="1:13" ht="15" customHeight="1" x14ac:dyDescent="0.25">
      <c r="A15" s="23">
        <v>42407</v>
      </c>
      <c r="B15" s="34" t="s">
        <v>96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63.33</v>
      </c>
      <c r="M15" s="32" t="s">
        <v>155</v>
      </c>
    </row>
    <row r="16" spans="1:13" ht="15" customHeight="1" x14ac:dyDescent="0.25">
      <c r="A16" s="23">
        <v>42410</v>
      </c>
      <c r="B16" s="34" t="s">
        <v>43</v>
      </c>
      <c r="C16" s="25" t="s">
        <v>44</v>
      </c>
      <c r="D16" s="26" t="s">
        <v>13</v>
      </c>
      <c r="E16" s="27">
        <v>3.9</v>
      </c>
      <c r="F16" s="27">
        <f t="shared" si="1"/>
        <v>3.9</v>
      </c>
      <c r="G16" s="26">
        <v>1</v>
      </c>
      <c r="H16" s="33">
        <v>10</v>
      </c>
      <c r="I16" s="29">
        <f t="shared" si="2"/>
        <v>10</v>
      </c>
      <c r="J16" s="29"/>
      <c r="K16" s="30">
        <f t="shared" si="0"/>
        <v>6.1</v>
      </c>
      <c r="L16" s="31">
        <f t="shared" si="3"/>
        <v>69.429999999999993</v>
      </c>
      <c r="M16" s="32" t="s">
        <v>156</v>
      </c>
    </row>
    <row r="17" spans="1:13" ht="15" customHeight="1" x14ac:dyDescent="0.25">
      <c r="A17" s="23">
        <v>42410</v>
      </c>
      <c r="B17" s="24" t="s">
        <v>65</v>
      </c>
      <c r="C17" s="25" t="s">
        <v>44</v>
      </c>
      <c r="D17" s="26" t="s">
        <v>13</v>
      </c>
      <c r="E17" s="27">
        <v>15.7</v>
      </c>
      <c r="F17" s="27">
        <f t="shared" si="1"/>
        <v>15.7</v>
      </c>
      <c r="G17" s="26">
        <v>1</v>
      </c>
      <c r="H17" s="33">
        <v>35</v>
      </c>
      <c r="I17" s="29">
        <f t="shared" si="2"/>
        <v>35</v>
      </c>
      <c r="J17" s="29"/>
      <c r="K17" s="30">
        <f t="shared" si="0"/>
        <v>19.3</v>
      </c>
      <c r="L17" s="31">
        <f t="shared" si="3"/>
        <v>88.72999999999999</v>
      </c>
      <c r="M17" s="32" t="s">
        <v>157</v>
      </c>
    </row>
    <row r="18" spans="1:13" ht="15" customHeight="1" x14ac:dyDescent="0.25">
      <c r="A18" s="23">
        <v>42410</v>
      </c>
      <c r="B18" s="24" t="s">
        <v>65</v>
      </c>
      <c r="C18" s="25" t="s">
        <v>44</v>
      </c>
      <c r="D18" s="26" t="s">
        <v>13</v>
      </c>
      <c r="E18" s="27">
        <v>15.7</v>
      </c>
      <c r="F18" s="27">
        <f t="shared" si="1"/>
        <v>94.199999999999989</v>
      </c>
      <c r="G18" s="26">
        <v>6</v>
      </c>
      <c r="H18" s="33">
        <v>35</v>
      </c>
      <c r="I18" s="29">
        <f t="shared" si="2"/>
        <v>210</v>
      </c>
      <c r="J18" s="29"/>
      <c r="K18" s="30">
        <f t="shared" si="0"/>
        <v>115.80000000000001</v>
      </c>
      <c r="L18" s="31">
        <f t="shared" si="3"/>
        <v>204.53</v>
      </c>
      <c r="M18" s="32" t="s">
        <v>158</v>
      </c>
    </row>
    <row r="19" spans="1:13" ht="15" customHeight="1" x14ac:dyDescent="0.25">
      <c r="A19" s="23">
        <v>42410</v>
      </c>
      <c r="B19" s="26" t="s">
        <v>67</v>
      </c>
      <c r="C19" s="25" t="s">
        <v>47</v>
      </c>
      <c r="D19" s="26" t="s">
        <v>19</v>
      </c>
      <c r="E19" s="27">
        <v>17.5</v>
      </c>
      <c r="F19" s="27">
        <f t="shared" si="1"/>
        <v>17.5</v>
      </c>
      <c r="G19" s="26">
        <v>1</v>
      </c>
      <c r="H19" s="33">
        <v>25</v>
      </c>
      <c r="I19" s="29">
        <f t="shared" si="2"/>
        <v>25</v>
      </c>
      <c r="J19" s="29"/>
      <c r="K19" s="30">
        <f t="shared" si="0"/>
        <v>7.5</v>
      </c>
      <c r="L19" s="31">
        <f t="shared" si="3"/>
        <v>212.03</v>
      </c>
      <c r="M19" s="32" t="s">
        <v>158</v>
      </c>
    </row>
    <row r="20" spans="1:13" ht="15" customHeight="1" x14ac:dyDescent="0.25">
      <c r="A20" s="23">
        <v>42410</v>
      </c>
      <c r="B20" s="26" t="s">
        <v>15</v>
      </c>
      <c r="C20" s="25" t="s">
        <v>16</v>
      </c>
      <c r="D20" s="26" t="s">
        <v>13</v>
      </c>
      <c r="E20" s="27">
        <v>4.7</v>
      </c>
      <c r="F20" s="27">
        <f t="shared" si="1"/>
        <v>4.7</v>
      </c>
      <c r="G20" s="26">
        <v>1</v>
      </c>
      <c r="H20" s="33">
        <v>20</v>
      </c>
      <c r="I20" s="29">
        <f t="shared" si="2"/>
        <v>20</v>
      </c>
      <c r="J20" s="29"/>
      <c r="K20" s="30">
        <f t="shared" si="0"/>
        <v>15.3</v>
      </c>
      <c r="L20" s="31">
        <f t="shared" si="3"/>
        <v>227.33</v>
      </c>
      <c r="M20" s="32" t="s">
        <v>159</v>
      </c>
    </row>
    <row r="21" spans="1:13" ht="15" customHeight="1" x14ac:dyDescent="0.25">
      <c r="A21" s="23">
        <v>42411</v>
      </c>
      <c r="B21" s="34" t="s">
        <v>101</v>
      </c>
      <c r="C21" s="25" t="s">
        <v>34</v>
      </c>
      <c r="D21" s="26" t="s">
        <v>13</v>
      </c>
      <c r="E21" s="27">
        <v>1.1499999999999999</v>
      </c>
      <c r="F21" s="27">
        <f t="shared" si="1"/>
        <v>1.1499999999999999</v>
      </c>
      <c r="G21" s="26">
        <v>1</v>
      </c>
      <c r="H21" s="33">
        <v>5</v>
      </c>
      <c r="I21" s="29">
        <f t="shared" si="2"/>
        <v>5</v>
      </c>
      <c r="J21" s="29"/>
      <c r="K21" s="30">
        <f t="shared" si="0"/>
        <v>3.85</v>
      </c>
      <c r="L21" s="31">
        <f t="shared" si="3"/>
        <v>231.18</v>
      </c>
      <c r="M21" s="32" t="s">
        <v>160</v>
      </c>
    </row>
    <row r="22" spans="1:13" ht="15" customHeight="1" x14ac:dyDescent="0.25">
      <c r="A22" s="23">
        <v>42412</v>
      </c>
      <c r="B22" s="34" t="s">
        <v>142</v>
      </c>
      <c r="C22" s="25" t="s">
        <v>53</v>
      </c>
      <c r="D22" s="26" t="s">
        <v>13</v>
      </c>
      <c r="E22" s="27">
        <v>0.28999999999999998</v>
      </c>
      <c r="F22" s="27">
        <f t="shared" si="1"/>
        <v>0.28999999999999998</v>
      </c>
      <c r="G22" s="26">
        <v>1</v>
      </c>
      <c r="H22" s="33">
        <v>0.3</v>
      </c>
      <c r="I22" s="29">
        <f t="shared" si="2"/>
        <v>0.3</v>
      </c>
      <c r="J22" s="29"/>
      <c r="K22" s="30">
        <f t="shared" si="0"/>
        <v>1.0000000000000009E-2</v>
      </c>
      <c r="L22" s="31">
        <f t="shared" si="3"/>
        <v>231.19</v>
      </c>
      <c r="M22" s="32" t="s">
        <v>161</v>
      </c>
    </row>
    <row r="23" spans="1:13" ht="15" customHeight="1" x14ac:dyDescent="0.25">
      <c r="A23" s="23">
        <v>42412</v>
      </c>
      <c r="B23" s="34" t="s">
        <v>52</v>
      </c>
      <c r="C23" s="25" t="s">
        <v>53</v>
      </c>
      <c r="D23" s="26" t="s">
        <v>13</v>
      </c>
      <c r="E23" s="27">
        <v>0.95</v>
      </c>
      <c r="F23" s="27">
        <f t="shared" si="1"/>
        <v>0.95</v>
      </c>
      <c r="G23" s="26">
        <v>1</v>
      </c>
      <c r="H23" s="33">
        <v>1</v>
      </c>
      <c r="I23" s="29">
        <f t="shared" si="2"/>
        <v>1</v>
      </c>
      <c r="J23" s="29"/>
      <c r="K23" s="30">
        <f t="shared" si="0"/>
        <v>5.0000000000000044E-2</v>
      </c>
      <c r="L23" s="31">
        <f t="shared" si="3"/>
        <v>231.24</v>
      </c>
      <c r="M23" s="32" t="s">
        <v>161</v>
      </c>
    </row>
    <row r="24" spans="1:13" ht="15" customHeight="1" x14ac:dyDescent="0.25">
      <c r="A24" s="36" t="s">
        <v>162</v>
      </c>
      <c r="B24" s="34" t="s">
        <v>101</v>
      </c>
      <c r="C24" s="25" t="s">
        <v>34</v>
      </c>
      <c r="D24" s="26" t="s">
        <v>13</v>
      </c>
      <c r="E24" s="27">
        <v>1.1499999999999999</v>
      </c>
      <c r="F24" s="27">
        <f t="shared" si="1"/>
        <v>1.1499999999999999</v>
      </c>
      <c r="G24" s="26">
        <v>1</v>
      </c>
      <c r="H24" s="33">
        <v>5</v>
      </c>
      <c r="I24" s="29">
        <f t="shared" si="2"/>
        <v>5</v>
      </c>
      <c r="J24" s="29"/>
      <c r="K24" s="30">
        <f t="shared" si="0"/>
        <v>3.85</v>
      </c>
      <c r="L24" s="31">
        <f t="shared" si="3"/>
        <v>235.09</v>
      </c>
      <c r="M24" s="32" t="s">
        <v>163</v>
      </c>
    </row>
    <row r="25" spans="1:13" ht="15" customHeight="1" x14ac:dyDescent="0.25">
      <c r="A25" s="36" t="s">
        <v>162</v>
      </c>
      <c r="B25" s="34" t="s">
        <v>164</v>
      </c>
      <c r="C25" s="25" t="s">
        <v>47</v>
      </c>
      <c r="D25" s="26" t="s">
        <v>41</v>
      </c>
      <c r="E25" s="27">
        <v>48</v>
      </c>
      <c r="F25" s="27">
        <f t="shared" si="1"/>
        <v>48</v>
      </c>
      <c r="G25" s="26">
        <v>1</v>
      </c>
      <c r="H25" s="33">
        <v>60</v>
      </c>
      <c r="I25" s="29">
        <f t="shared" si="2"/>
        <v>60</v>
      </c>
      <c r="J25" s="29"/>
      <c r="K25" s="30">
        <f t="shared" si="0"/>
        <v>12</v>
      </c>
      <c r="L25" s="31">
        <f t="shared" si="3"/>
        <v>247.09</v>
      </c>
      <c r="M25" s="32" t="s">
        <v>165</v>
      </c>
    </row>
    <row r="26" spans="1:13" ht="15" customHeight="1" x14ac:dyDescent="0.25">
      <c r="A26" s="36" t="s">
        <v>166</v>
      </c>
      <c r="B26" s="34" t="s">
        <v>101</v>
      </c>
      <c r="C26" s="25" t="s">
        <v>34</v>
      </c>
      <c r="D26" s="26" t="s">
        <v>13</v>
      </c>
      <c r="E26" s="27">
        <v>1.1499999999999999</v>
      </c>
      <c r="F26" s="27">
        <f t="shared" si="1"/>
        <v>1.1499999999999999</v>
      </c>
      <c r="G26" s="26">
        <v>1</v>
      </c>
      <c r="H26" s="33">
        <v>5</v>
      </c>
      <c r="I26" s="29">
        <f t="shared" si="2"/>
        <v>5</v>
      </c>
      <c r="J26" s="29"/>
      <c r="K26" s="30">
        <f t="shared" si="0"/>
        <v>3.85</v>
      </c>
      <c r="L26" s="31">
        <f t="shared" si="3"/>
        <v>250.94</v>
      </c>
      <c r="M26" s="32" t="s">
        <v>167</v>
      </c>
    </row>
    <row r="27" spans="1:13" ht="15" customHeight="1" x14ac:dyDescent="0.25">
      <c r="A27" s="36">
        <v>42415</v>
      </c>
      <c r="B27" s="34" t="s">
        <v>55</v>
      </c>
      <c r="C27" s="25" t="s">
        <v>56</v>
      </c>
      <c r="D27" s="26" t="s">
        <v>13</v>
      </c>
      <c r="E27" s="27">
        <v>3.4</v>
      </c>
      <c r="F27" s="27">
        <f t="shared" si="1"/>
        <v>6.8</v>
      </c>
      <c r="G27" s="26">
        <v>2</v>
      </c>
      <c r="H27" s="33">
        <v>15</v>
      </c>
      <c r="I27" s="29">
        <f t="shared" si="2"/>
        <v>30</v>
      </c>
      <c r="J27" s="29"/>
      <c r="K27" s="30">
        <f t="shared" si="0"/>
        <v>23.2</v>
      </c>
      <c r="L27" s="31">
        <f t="shared" si="3"/>
        <v>274.14</v>
      </c>
      <c r="M27" s="32" t="s">
        <v>168</v>
      </c>
    </row>
    <row r="28" spans="1:13" ht="15" customHeight="1" x14ac:dyDescent="0.25">
      <c r="A28" s="36">
        <v>42415</v>
      </c>
      <c r="B28" s="65" t="s">
        <v>49</v>
      </c>
      <c r="C28" s="25" t="s">
        <v>38</v>
      </c>
      <c r="D28" s="26" t="s">
        <v>19</v>
      </c>
      <c r="E28" s="27">
        <v>17.5</v>
      </c>
      <c r="F28" s="27">
        <f t="shared" si="1"/>
        <v>17.5</v>
      </c>
      <c r="G28" s="26">
        <v>1</v>
      </c>
      <c r="H28" s="33">
        <v>25</v>
      </c>
      <c r="I28" s="29">
        <f t="shared" si="2"/>
        <v>25</v>
      </c>
      <c r="J28" s="29"/>
      <c r="K28" s="30">
        <f t="shared" si="0"/>
        <v>7.5</v>
      </c>
      <c r="L28" s="31">
        <f t="shared" si="3"/>
        <v>281.64</v>
      </c>
      <c r="M28" s="32" t="s">
        <v>168</v>
      </c>
    </row>
    <row r="29" spans="1:13" ht="15" customHeight="1" x14ac:dyDescent="0.25">
      <c r="A29" s="36" t="s">
        <v>169</v>
      </c>
      <c r="B29" s="34" t="s">
        <v>170</v>
      </c>
      <c r="C29" s="25" t="s">
        <v>171</v>
      </c>
      <c r="D29" s="26" t="s">
        <v>17</v>
      </c>
      <c r="E29" s="27">
        <v>15.4</v>
      </c>
      <c r="F29" s="27">
        <f t="shared" si="1"/>
        <v>15.4</v>
      </c>
      <c r="G29" s="26">
        <v>1</v>
      </c>
      <c r="H29" s="33">
        <v>22</v>
      </c>
      <c r="I29" s="29">
        <f t="shared" si="2"/>
        <v>22</v>
      </c>
      <c r="J29" s="29"/>
      <c r="K29" s="30">
        <f t="shared" si="0"/>
        <v>6.6</v>
      </c>
      <c r="L29" s="31">
        <f t="shared" si="3"/>
        <v>288.24</v>
      </c>
      <c r="M29" s="32" t="s">
        <v>172</v>
      </c>
    </row>
    <row r="30" spans="1:13" ht="15" customHeight="1" x14ac:dyDescent="0.25">
      <c r="A30" s="36" t="s">
        <v>169</v>
      </c>
      <c r="B30" s="34" t="s">
        <v>101</v>
      </c>
      <c r="C30" s="25" t="s">
        <v>34</v>
      </c>
      <c r="D30" s="26" t="s">
        <v>13</v>
      </c>
      <c r="E30" s="27">
        <v>1.1499999999999999</v>
      </c>
      <c r="F30" s="27">
        <f t="shared" si="1"/>
        <v>1.1499999999999999</v>
      </c>
      <c r="G30" s="26">
        <v>1</v>
      </c>
      <c r="H30" s="33">
        <v>5</v>
      </c>
      <c r="I30" s="29">
        <f t="shared" si="2"/>
        <v>5</v>
      </c>
      <c r="J30" s="29"/>
      <c r="K30" s="30">
        <f t="shared" si="0"/>
        <v>3.85</v>
      </c>
      <c r="L30" s="31">
        <f t="shared" si="3"/>
        <v>292.09000000000003</v>
      </c>
      <c r="M30" s="32" t="s">
        <v>173</v>
      </c>
    </row>
    <row r="31" spans="1:13" ht="15" customHeight="1" x14ac:dyDescent="0.25">
      <c r="A31" s="36" t="s">
        <v>169</v>
      </c>
      <c r="B31" s="24" t="s">
        <v>65</v>
      </c>
      <c r="C31" s="25" t="s">
        <v>44</v>
      </c>
      <c r="D31" s="26" t="s">
        <v>13</v>
      </c>
      <c r="E31" s="27">
        <v>15.7</v>
      </c>
      <c r="F31" s="27">
        <f t="shared" si="1"/>
        <v>15.7</v>
      </c>
      <c r="G31" s="26">
        <v>1</v>
      </c>
      <c r="H31" s="33">
        <v>35</v>
      </c>
      <c r="I31" s="29">
        <f t="shared" si="2"/>
        <v>35</v>
      </c>
      <c r="J31" s="29"/>
      <c r="K31" s="30">
        <f t="shared" si="0"/>
        <v>19.3</v>
      </c>
      <c r="L31" s="31">
        <f t="shared" si="3"/>
        <v>311.39000000000004</v>
      </c>
      <c r="M31" s="32" t="s">
        <v>174</v>
      </c>
    </row>
    <row r="32" spans="1:13" ht="15" customHeight="1" x14ac:dyDescent="0.25">
      <c r="A32" s="36" t="s">
        <v>169</v>
      </c>
      <c r="B32" s="34" t="s">
        <v>82</v>
      </c>
      <c r="C32" s="25" t="s">
        <v>44</v>
      </c>
      <c r="D32" s="26" t="s">
        <v>13</v>
      </c>
      <c r="E32" s="27">
        <v>3.9</v>
      </c>
      <c r="F32" s="27">
        <f t="shared" si="1"/>
        <v>3.9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6.1</v>
      </c>
      <c r="L32" s="31">
        <f t="shared" si="3"/>
        <v>317.49000000000007</v>
      </c>
      <c r="M32" s="32" t="s">
        <v>174</v>
      </c>
    </row>
    <row r="33" spans="1:13" ht="15" customHeight="1" x14ac:dyDescent="0.25">
      <c r="A33" s="36" t="s">
        <v>175</v>
      </c>
      <c r="B33" s="24" t="s">
        <v>58</v>
      </c>
      <c r="C33" s="25" t="s">
        <v>59</v>
      </c>
      <c r="D33" s="26" t="s">
        <v>13</v>
      </c>
      <c r="E33" s="27">
        <v>3.5</v>
      </c>
      <c r="F33" s="27">
        <f t="shared" si="1"/>
        <v>7</v>
      </c>
      <c r="G33" s="26">
        <v>2</v>
      </c>
      <c r="H33" s="33">
        <v>5</v>
      </c>
      <c r="I33" s="29">
        <f t="shared" si="2"/>
        <v>10</v>
      </c>
      <c r="J33" s="29"/>
      <c r="K33" s="30">
        <f t="shared" si="0"/>
        <v>3</v>
      </c>
      <c r="L33" s="31">
        <f t="shared" si="3"/>
        <v>320.49000000000007</v>
      </c>
      <c r="M33" s="32" t="s">
        <v>176</v>
      </c>
    </row>
    <row r="34" spans="1:13" ht="15" customHeight="1" x14ac:dyDescent="0.25">
      <c r="A34" s="36" t="s">
        <v>177</v>
      </c>
      <c r="B34" s="34" t="s">
        <v>151</v>
      </c>
      <c r="C34" s="25" t="s">
        <v>47</v>
      </c>
      <c r="D34" s="26" t="s">
        <v>41</v>
      </c>
      <c r="E34" s="27">
        <v>24</v>
      </c>
      <c r="F34" s="27">
        <f t="shared" si="1"/>
        <v>24</v>
      </c>
      <c r="G34" s="26">
        <v>1</v>
      </c>
      <c r="H34" s="33">
        <v>30</v>
      </c>
      <c r="I34" s="29">
        <f t="shared" si="2"/>
        <v>30</v>
      </c>
      <c r="J34" s="29"/>
      <c r="K34" s="30">
        <f t="shared" si="0"/>
        <v>6</v>
      </c>
      <c r="L34" s="31">
        <f t="shared" si="3"/>
        <v>326.49000000000007</v>
      </c>
      <c r="M34" s="32" t="s">
        <v>178</v>
      </c>
    </row>
    <row r="35" spans="1:13" ht="15" customHeight="1" x14ac:dyDescent="0.25">
      <c r="A35" s="36" t="s">
        <v>179</v>
      </c>
      <c r="B35" s="26" t="s">
        <v>62</v>
      </c>
      <c r="C35" s="25" t="s">
        <v>63</v>
      </c>
      <c r="D35" s="26" t="s">
        <v>13</v>
      </c>
      <c r="E35" s="27">
        <v>3</v>
      </c>
      <c r="F35" s="27">
        <f t="shared" si="1"/>
        <v>3</v>
      </c>
      <c r="G35" s="26">
        <v>1</v>
      </c>
      <c r="H35" s="33">
        <v>10</v>
      </c>
      <c r="I35" s="29">
        <f t="shared" si="2"/>
        <v>10</v>
      </c>
      <c r="J35" s="29"/>
      <c r="K35" s="30">
        <f t="shared" si="0"/>
        <v>7</v>
      </c>
      <c r="L35" s="31">
        <f t="shared" si="3"/>
        <v>333.49000000000007</v>
      </c>
      <c r="M35" s="32" t="s">
        <v>180</v>
      </c>
    </row>
    <row r="36" spans="1:13" ht="15" customHeight="1" x14ac:dyDescent="0.25">
      <c r="A36" s="36" t="s">
        <v>179</v>
      </c>
      <c r="B36" s="34" t="s">
        <v>101</v>
      </c>
      <c r="C36" s="25" t="s">
        <v>34</v>
      </c>
      <c r="D36" s="26" t="s">
        <v>13</v>
      </c>
      <c r="E36" s="27">
        <v>1.1499999999999999</v>
      </c>
      <c r="F36" s="27">
        <f t="shared" si="1"/>
        <v>1.1499999999999999</v>
      </c>
      <c r="G36" s="26">
        <v>1</v>
      </c>
      <c r="H36" s="33">
        <v>5</v>
      </c>
      <c r="I36" s="29">
        <f t="shared" si="2"/>
        <v>5</v>
      </c>
      <c r="J36" s="29"/>
      <c r="K36" s="30">
        <f t="shared" si="0"/>
        <v>3.85</v>
      </c>
      <c r="L36" s="31">
        <f t="shared" si="3"/>
        <v>337.34000000000009</v>
      </c>
      <c r="M36" s="32" t="s">
        <v>180</v>
      </c>
    </row>
    <row r="37" spans="1:13" ht="15" customHeight="1" x14ac:dyDescent="0.25">
      <c r="A37" s="36" t="s">
        <v>179</v>
      </c>
      <c r="B37" s="26" t="s">
        <v>35</v>
      </c>
      <c r="C37" s="25" t="s">
        <v>36</v>
      </c>
      <c r="D37" s="26" t="s">
        <v>13</v>
      </c>
      <c r="E37" s="27">
        <v>4.5599999999999996</v>
      </c>
      <c r="F37" s="27">
        <f t="shared" si="1"/>
        <v>4.5599999999999996</v>
      </c>
      <c r="G37" s="26">
        <v>1</v>
      </c>
      <c r="H37" s="33">
        <v>12</v>
      </c>
      <c r="I37" s="29">
        <f t="shared" si="2"/>
        <v>12</v>
      </c>
      <c r="J37" s="29"/>
      <c r="K37" s="30">
        <f t="shared" si="0"/>
        <v>7.44</v>
      </c>
      <c r="L37" s="31">
        <f t="shared" si="3"/>
        <v>344.78000000000009</v>
      </c>
      <c r="M37" s="32" t="s">
        <v>180</v>
      </c>
    </row>
    <row r="38" spans="1:13" ht="15" customHeight="1" x14ac:dyDescent="0.25">
      <c r="A38" s="36" t="s">
        <v>179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351.78000000000009</v>
      </c>
      <c r="M38" s="32" t="s">
        <v>181</v>
      </c>
    </row>
    <row r="39" spans="1:13" ht="15" customHeight="1" x14ac:dyDescent="0.25">
      <c r="A39" s="36" t="s">
        <v>179</v>
      </c>
      <c r="B39" s="34" t="s">
        <v>78</v>
      </c>
      <c r="C39" s="25" t="s">
        <v>38</v>
      </c>
      <c r="D39" s="26" t="s">
        <v>41</v>
      </c>
      <c r="E39" s="27">
        <v>12</v>
      </c>
      <c r="F39" s="27">
        <f t="shared" si="1"/>
        <v>12</v>
      </c>
      <c r="G39" s="26">
        <v>1</v>
      </c>
      <c r="H39" s="33">
        <v>15</v>
      </c>
      <c r="I39" s="29">
        <f t="shared" si="2"/>
        <v>15</v>
      </c>
      <c r="J39" s="29"/>
      <c r="K39" s="30">
        <f t="shared" si="0"/>
        <v>3</v>
      </c>
      <c r="L39" s="31">
        <f>L38+K39</f>
        <v>354.78000000000009</v>
      </c>
      <c r="M39" s="32" t="s">
        <v>182</v>
      </c>
    </row>
    <row r="40" spans="1:13" ht="15" customHeight="1" x14ac:dyDescent="0.25">
      <c r="A40" s="36" t="s">
        <v>183</v>
      </c>
      <c r="B40" s="34" t="s">
        <v>78</v>
      </c>
      <c r="C40" s="25" t="s">
        <v>38</v>
      </c>
      <c r="D40" s="26" t="s">
        <v>41</v>
      </c>
      <c r="E40" s="27">
        <v>12</v>
      </c>
      <c r="F40" s="27">
        <f t="shared" si="1"/>
        <v>12</v>
      </c>
      <c r="G40" s="26">
        <v>1</v>
      </c>
      <c r="H40" s="33">
        <v>15</v>
      </c>
      <c r="I40" s="29">
        <f t="shared" si="2"/>
        <v>15</v>
      </c>
      <c r="J40" s="29"/>
      <c r="K40" s="30">
        <f t="shared" si="0"/>
        <v>3</v>
      </c>
      <c r="L40" s="31">
        <f t="shared" si="3"/>
        <v>357.78000000000009</v>
      </c>
      <c r="M40" s="32" t="s">
        <v>184</v>
      </c>
    </row>
    <row r="41" spans="1:13" ht="15" customHeight="1" x14ac:dyDescent="0.25">
      <c r="A41" s="36" t="s">
        <v>186</v>
      </c>
      <c r="B41" s="34" t="s">
        <v>185</v>
      </c>
      <c r="C41" s="25" t="s">
        <v>38</v>
      </c>
      <c r="D41" s="26" t="s">
        <v>19</v>
      </c>
      <c r="E41" s="27">
        <v>14</v>
      </c>
      <c r="F41" s="27">
        <f t="shared" si="1"/>
        <v>14</v>
      </c>
      <c r="G41" s="26">
        <v>1</v>
      </c>
      <c r="H41" s="33">
        <v>20</v>
      </c>
      <c r="I41" s="29">
        <f t="shared" si="2"/>
        <v>20</v>
      </c>
      <c r="J41" s="29"/>
      <c r="K41" s="30">
        <f t="shared" si="0"/>
        <v>6</v>
      </c>
      <c r="L41" s="31">
        <f t="shared" si="3"/>
        <v>363.78000000000009</v>
      </c>
      <c r="M41" s="32" t="s">
        <v>187</v>
      </c>
    </row>
    <row r="42" spans="1:13" ht="15" customHeight="1" x14ac:dyDescent="0.25">
      <c r="A42" s="36" t="s">
        <v>188</v>
      </c>
      <c r="B42" s="34" t="s">
        <v>43</v>
      </c>
      <c r="C42" s="25" t="s">
        <v>44</v>
      </c>
      <c r="D42" s="26" t="s">
        <v>13</v>
      </c>
      <c r="E42" s="27">
        <v>3.9</v>
      </c>
      <c r="F42" s="27">
        <f t="shared" si="1"/>
        <v>3.9</v>
      </c>
      <c r="G42" s="26">
        <v>1</v>
      </c>
      <c r="H42" s="33">
        <v>10</v>
      </c>
      <c r="I42" s="29">
        <f t="shared" si="2"/>
        <v>10</v>
      </c>
      <c r="J42" s="29"/>
      <c r="K42" s="30">
        <f t="shared" si="0"/>
        <v>6.1</v>
      </c>
      <c r="L42" s="31">
        <f t="shared" si="3"/>
        <v>369.88000000000011</v>
      </c>
      <c r="M42" s="32" t="s">
        <v>189</v>
      </c>
    </row>
    <row r="43" spans="1:13" ht="15" customHeight="1" x14ac:dyDescent="0.25">
      <c r="A43" s="36" t="s">
        <v>188</v>
      </c>
      <c r="B43" s="34" t="s">
        <v>82</v>
      </c>
      <c r="C43" s="25" t="s">
        <v>44</v>
      </c>
      <c r="D43" s="26" t="s">
        <v>13</v>
      </c>
      <c r="E43" s="27">
        <v>3.9</v>
      </c>
      <c r="F43" s="27">
        <f t="shared" si="1"/>
        <v>3.9</v>
      </c>
      <c r="G43" s="26">
        <v>1</v>
      </c>
      <c r="H43" s="33">
        <v>10</v>
      </c>
      <c r="I43" s="29">
        <f t="shared" si="2"/>
        <v>10</v>
      </c>
      <c r="J43" s="29"/>
      <c r="K43" s="30">
        <f t="shared" si="0"/>
        <v>6.1</v>
      </c>
      <c r="L43" s="31">
        <f t="shared" si="3"/>
        <v>375.98000000000013</v>
      </c>
      <c r="M43" s="32" t="s">
        <v>190</v>
      </c>
    </row>
    <row r="44" spans="1:13" ht="15" customHeight="1" x14ac:dyDescent="0.25">
      <c r="A44" s="36" t="s">
        <v>188</v>
      </c>
      <c r="B44" s="34" t="s">
        <v>43</v>
      </c>
      <c r="C44" s="25" t="s">
        <v>44</v>
      </c>
      <c r="D44" s="26" t="s">
        <v>13</v>
      </c>
      <c r="E44" s="27">
        <v>3.9</v>
      </c>
      <c r="F44" s="27">
        <f t="shared" si="1"/>
        <v>3.9</v>
      </c>
      <c r="G44" s="26">
        <v>1</v>
      </c>
      <c r="H44" s="33">
        <v>10</v>
      </c>
      <c r="I44" s="29">
        <f t="shared" si="2"/>
        <v>10</v>
      </c>
      <c r="J44" s="29"/>
      <c r="K44" s="30">
        <f t="shared" si="0"/>
        <v>6.1</v>
      </c>
      <c r="L44" s="31">
        <f t="shared" si="3"/>
        <v>382.08000000000015</v>
      </c>
      <c r="M44" s="32" t="s">
        <v>190</v>
      </c>
    </row>
    <row r="45" spans="1:13" ht="15" customHeight="1" x14ac:dyDescent="0.25">
      <c r="A45" s="36" t="s">
        <v>188</v>
      </c>
      <c r="B45" s="34" t="s">
        <v>151</v>
      </c>
      <c r="C45" s="25" t="s">
        <v>47</v>
      </c>
      <c r="D45" s="26" t="s">
        <v>41</v>
      </c>
      <c r="E45" s="27">
        <v>24</v>
      </c>
      <c r="F45" s="27">
        <f t="shared" si="1"/>
        <v>24</v>
      </c>
      <c r="G45" s="26">
        <v>1</v>
      </c>
      <c r="H45" s="33">
        <v>30</v>
      </c>
      <c r="I45" s="29">
        <f t="shared" si="2"/>
        <v>30</v>
      </c>
      <c r="J45" s="29"/>
      <c r="K45" s="30">
        <f t="shared" si="0"/>
        <v>6</v>
      </c>
      <c r="L45" s="31">
        <f t="shared" si="3"/>
        <v>388.08000000000015</v>
      </c>
      <c r="M45" s="32" t="s">
        <v>191</v>
      </c>
    </row>
    <row r="46" spans="1:13" ht="15" customHeight="1" x14ac:dyDescent="0.25">
      <c r="A46" s="36" t="s">
        <v>188</v>
      </c>
      <c r="B46" s="24" t="s">
        <v>58</v>
      </c>
      <c r="C46" s="25" t="s">
        <v>59</v>
      </c>
      <c r="D46" s="26" t="s">
        <v>13</v>
      </c>
      <c r="E46" s="27">
        <v>3.5</v>
      </c>
      <c r="F46" s="27">
        <f t="shared" si="1"/>
        <v>3.5</v>
      </c>
      <c r="G46" s="26">
        <v>1</v>
      </c>
      <c r="H46" s="33">
        <v>5</v>
      </c>
      <c r="I46" s="29">
        <f t="shared" si="2"/>
        <v>5</v>
      </c>
      <c r="J46" s="29"/>
      <c r="K46" s="30">
        <f t="shared" si="0"/>
        <v>1.5</v>
      </c>
      <c r="L46" s="31">
        <f t="shared" si="3"/>
        <v>389.58000000000015</v>
      </c>
      <c r="M46" s="32" t="s">
        <v>192</v>
      </c>
    </row>
    <row r="47" spans="1:13" ht="15" customHeight="1" x14ac:dyDescent="0.25">
      <c r="A47" s="36" t="s">
        <v>193</v>
      </c>
      <c r="B47" s="34" t="s">
        <v>164</v>
      </c>
      <c r="C47" s="25" t="s">
        <v>47</v>
      </c>
      <c r="D47" s="26" t="s">
        <v>41</v>
      </c>
      <c r="E47" s="27">
        <v>48</v>
      </c>
      <c r="F47" s="27">
        <f t="shared" si="1"/>
        <v>48</v>
      </c>
      <c r="G47" s="26">
        <v>1</v>
      </c>
      <c r="H47" s="33">
        <v>60</v>
      </c>
      <c r="I47" s="29">
        <f t="shared" si="2"/>
        <v>60</v>
      </c>
      <c r="J47" s="29"/>
      <c r="K47" s="30">
        <f t="shared" si="0"/>
        <v>12</v>
      </c>
      <c r="L47" s="31">
        <f t="shared" si="3"/>
        <v>401.58000000000015</v>
      </c>
      <c r="M47" s="32" t="s">
        <v>194</v>
      </c>
    </row>
    <row r="48" spans="1:13" ht="15" customHeight="1" x14ac:dyDescent="0.25">
      <c r="A48" s="36" t="s">
        <v>193</v>
      </c>
      <c r="B48" s="24" t="s">
        <v>65</v>
      </c>
      <c r="C48" s="25" t="s">
        <v>44</v>
      </c>
      <c r="D48" s="26" t="s">
        <v>13</v>
      </c>
      <c r="E48" s="27">
        <v>15.7</v>
      </c>
      <c r="F48" s="27">
        <f t="shared" si="1"/>
        <v>47.099999999999994</v>
      </c>
      <c r="G48" s="26">
        <v>3</v>
      </c>
      <c r="H48" s="33">
        <v>35</v>
      </c>
      <c r="I48" s="29">
        <f t="shared" si="2"/>
        <v>105</v>
      </c>
      <c r="J48" s="29"/>
      <c r="K48" s="30">
        <f t="shared" si="0"/>
        <v>57.900000000000006</v>
      </c>
      <c r="L48" s="31">
        <f t="shared" si="3"/>
        <v>459.48000000000013</v>
      </c>
      <c r="M48" s="32" t="s">
        <v>195</v>
      </c>
    </row>
    <row r="49" spans="1:14" ht="15" customHeight="1" x14ac:dyDescent="0.25">
      <c r="A49" s="36" t="s">
        <v>193</v>
      </c>
      <c r="B49" s="34" t="s">
        <v>82</v>
      </c>
      <c r="C49" s="25" t="s">
        <v>44</v>
      </c>
      <c r="D49" s="26" t="s">
        <v>13</v>
      </c>
      <c r="E49" s="27">
        <v>3.9</v>
      </c>
      <c r="F49" s="27">
        <f t="shared" si="1"/>
        <v>3.9</v>
      </c>
      <c r="G49" s="26">
        <v>1</v>
      </c>
      <c r="H49" s="33">
        <v>10</v>
      </c>
      <c r="I49" s="29">
        <f t="shared" si="2"/>
        <v>10</v>
      </c>
      <c r="J49" s="29"/>
      <c r="K49" s="30">
        <f t="shared" si="0"/>
        <v>6.1</v>
      </c>
      <c r="L49" s="31">
        <f t="shared" si="3"/>
        <v>465.58000000000015</v>
      </c>
      <c r="M49" s="32" t="s">
        <v>195</v>
      </c>
    </row>
    <row r="50" spans="1:14" ht="15" customHeight="1" x14ac:dyDescent="0.25">
      <c r="A50" s="36" t="s">
        <v>193</v>
      </c>
      <c r="B50" s="34" t="s">
        <v>150</v>
      </c>
      <c r="C50" s="25" t="s">
        <v>38</v>
      </c>
      <c r="D50" s="26" t="s">
        <v>41</v>
      </c>
      <c r="E50" s="27">
        <v>12</v>
      </c>
      <c r="F50" s="27">
        <f t="shared" si="1"/>
        <v>12</v>
      </c>
      <c r="G50" s="26">
        <v>1</v>
      </c>
      <c r="H50" s="33">
        <v>15</v>
      </c>
      <c r="I50" s="29">
        <f t="shared" si="2"/>
        <v>15</v>
      </c>
      <c r="J50" s="29"/>
      <c r="K50" s="30">
        <f t="shared" si="0"/>
        <v>3</v>
      </c>
      <c r="L50" s="31">
        <f t="shared" si="3"/>
        <v>468.58000000000015</v>
      </c>
      <c r="M50" s="32" t="s">
        <v>196</v>
      </c>
    </row>
    <row r="51" spans="1:14" ht="15" customHeight="1" x14ac:dyDescent="0.25">
      <c r="A51" s="36" t="s">
        <v>193</v>
      </c>
      <c r="B51" s="34" t="s">
        <v>142</v>
      </c>
      <c r="C51" s="25" t="s">
        <v>53</v>
      </c>
      <c r="D51" s="26" t="s">
        <v>13</v>
      </c>
      <c r="E51" s="27">
        <v>0.28999999999999998</v>
      </c>
      <c r="F51" s="27">
        <f t="shared" si="1"/>
        <v>0.57999999999999996</v>
      </c>
      <c r="G51" s="26">
        <v>2</v>
      </c>
      <c r="H51" s="33">
        <v>0.3</v>
      </c>
      <c r="I51" s="29">
        <f t="shared" si="2"/>
        <v>0.6</v>
      </c>
      <c r="J51" s="29"/>
      <c r="K51" s="30">
        <f t="shared" si="0"/>
        <v>2.0000000000000018E-2</v>
      </c>
      <c r="L51" s="31">
        <f t="shared" si="3"/>
        <v>468.60000000000014</v>
      </c>
      <c r="M51" s="32" t="s">
        <v>197</v>
      </c>
    </row>
    <row r="52" spans="1:14" ht="15" customHeight="1" x14ac:dyDescent="0.25">
      <c r="A52" s="36" t="s">
        <v>193</v>
      </c>
      <c r="B52" s="34" t="s">
        <v>198</v>
      </c>
      <c r="C52" s="25" t="s">
        <v>71</v>
      </c>
      <c r="D52" s="26" t="s">
        <v>19</v>
      </c>
      <c r="E52" s="27">
        <v>14</v>
      </c>
      <c r="F52" s="27">
        <f t="shared" si="1"/>
        <v>14</v>
      </c>
      <c r="G52" s="26">
        <v>1</v>
      </c>
      <c r="H52" s="33">
        <v>20</v>
      </c>
      <c r="I52" s="29">
        <f t="shared" si="2"/>
        <v>20</v>
      </c>
      <c r="J52" s="29"/>
      <c r="K52" s="30">
        <f t="shared" si="0"/>
        <v>6</v>
      </c>
      <c r="L52" s="31">
        <f t="shared" si="3"/>
        <v>474.60000000000014</v>
      </c>
      <c r="M52" s="32" t="s">
        <v>199</v>
      </c>
    </row>
    <row r="53" spans="1:14" ht="15" customHeight="1" x14ac:dyDescent="0.25">
      <c r="A53" s="36" t="s">
        <v>200</v>
      </c>
      <c r="B53" s="34" t="s">
        <v>40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477.60000000000014</v>
      </c>
      <c r="M53" s="32" t="s">
        <v>201</v>
      </c>
    </row>
    <row r="54" spans="1:14" ht="15" customHeight="1" x14ac:dyDescent="0.25">
      <c r="A54" s="36" t="s">
        <v>200</v>
      </c>
      <c r="B54" s="24" t="s">
        <v>65</v>
      </c>
      <c r="C54" s="25" t="s">
        <v>44</v>
      </c>
      <c r="D54" s="26" t="s">
        <v>13</v>
      </c>
      <c r="E54" s="27">
        <v>15.7</v>
      </c>
      <c r="F54" s="27">
        <f t="shared" si="1"/>
        <v>15.7</v>
      </c>
      <c r="G54" s="26">
        <v>1</v>
      </c>
      <c r="H54" s="33">
        <v>35</v>
      </c>
      <c r="I54" s="29">
        <f t="shared" si="2"/>
        <v>35</v>
      </c>
      <c r="J54" s="29"/>
      <c r="K54" s="30">
        <f t="shared" si="0"/>
        <v>19.3</v>
      </c>
      <c r="L54" s="31">
        <f t="shared" si="3"/>
        <v>496.90000000000015</v>
      </c>
      <c r="M54" s="32" t="s">
        <v>202</v>
      </c>
    </row>
    <row r="55" spans="1:14" ht="15" customHeight="1" x14ac:dyDescent="0.25">
      <c r="A55" s="36" t="s">
        <v>200</v>
      </c>
      <c r="B55" s="26" t="s">
        <v>67</v>
      </c>
      <c r="C55" s="25" t="s">
        <v>47</v>
      </c>
      <c r="D55" s="26" t="s">
        <v>19</v>
      </c>
      <c r="E55" s="27">
        <v>17.5</v>
      </c>
      <c r="F55" s="27">
        <f t="shared" si="1"/>
        <v>17.5</v>
      </c>
      <c r="G55" s="26">
        <v>1</v>
      </c>
      <c r="H55" s="33">
        <v>25</v>
      </c>
      <c r="I55" s="29">
        <f t="shared" si="2"/>
        <v>25</v>
      </c>
      <c r="J55" s="29"/>
      <c r="K55" s="30">
        <f t="shared" si="0"/>
        <v>7.5</v>
      </c>
      <c r="L55" s="31">
        <f t="shared" si="3"/>
        <v>504.40000000000015</v>
      </c>
      <c r="M55" s="32" t="s">
        <v>203</v>
      </c>
    </row>
    <row r="56" spans="1:14" ht="15" customHeight="1" x14ac:dyDescent="0.25">
      <c r="A56" s="36" t="s">
        <v>200</v>
      </c>
      <c r="B56" s="26" t="s">
        <v>91</v>
      </c>
      <c r="C56" s="25" t="s">
        <v>38</v>
      </c>
      <c r="D56" s="26" t="s">
        <v>17</v>
      </c>
      <c r="E56" s="27">
        <v>7</v>
      </c>
      <c r="F56" s="27">
        <f t="shared" si="1"/>
        <v>21</v>
      </c>
      <c r="G56" s="26">
        <v>3</v>
      </c>
      <c r="H56" s="33">
        <v>10</v>
      </c>
      <c r="I56" s="29">
        <f t="shared" si="2"/>
        <v>30</v>
      </c>
      <c r="J56" s="29"/>
      <c r="K56" s="30">
        <f t="shared" si="0"/>
        <v>9</v>
      </c>
      <c r="L56" s="31">
        <f t="shared" si="3"/>
        <v>513.40000000000009</v>
      </c>
      <c r="M56" s="32" t="s">
        <v>204</v>
      </c>
    </row>
    <row r="57" spans="1:14" ht="15" customHeight="1" x14ac:dyDescent="0.25">
      <c r="A57" s="36" t="s">
        <v>205</v>
      </c>
      <c r="B57" s="24" t="s">
        <v>58</v>
      </c>
      <c r="C57" s="25" t="s">
        <v>59</v>
      </c>
      <c r="D57" s="26" t="s">
        <v>13</v>
      </c>
      <c r="E57" s="27">
        <v>3.5</v>
      </c>
      <c r="F57" s="27">
        <f t="shared" si="1"/>
        <v>3.5</v>
      </c>
      <c r="G57" s="26">
        <v>1</v>
      </c>
      <c r="H57" s="33">
        <v>5</v>
      </c>
      <c r="I57" s="29">
        <f t="shared" si="2"/>
        <v>5</v>
      </c>
      <c r="J57" s="29"/>
      <c r="K57" s="30">
        <f t="shared" si="0"/>
        <v>1.5</v>
      </c>
      <c r="L57" s="31">
        <f t="shared" si="3"/>
        <v>514.90000000000009</v>
      </c>
      <c r="M57" s="32" t="s">
        <v>206</v>
      </c>
    </row>
    <row r="58" spans="1:14" ht="15" customHeight="1" x14ac:dyDescent="0.25">
      <c r="A58" s="36" t="s">
        <v>205</v>
      </c>
      <c r="B58" s="24" t="s">
        <v>58</v>
      </c>
      <c r="C58" s="25" t="s">
        <v>59</v>
      </c>
      <c r="D58" s="26" t="s">
        <v>13</v>
      </c>
      <c r="E58" s="27">
        <v>3.5</v>
      </c>
      <c r="F58" s="27">
        <f t="shared" si="1"/>
        <v>7</v>
      </c>
      <c r="G58" s="26">
        <v>2</v>
      </c>
      <c r="H58" s="33">
        <v>5</v>
      </c>
      <c r="I58" s="29">
        <f t="shared" si="2"/>
        <v>10</v>
      </c>
      <c r="J58" s="29"/>
      <c r="K58" s="30">
        <f t="shared" si="0"/>
        <v>3</v>
      </c>
      <c r="L58" s="31">
        <f t="shared" si="3"/>
        <v>517.90000000000009</v>
      </c>
      <c r="M58" s="32" t="s">
        <v>207</v>
      </c>
    </row>
    <row r="59" spans="1:14" ht="15" customHeight="1" x14ac:dyDescent="0.25">
      <c r="A59" s="36" t="s">
        <v>208</v>
      </c>
      <c r="B59" s="34" t="s">
        <v>198</v>
      </c>
      <c r="C59" s="25" t="s">
        <v>71</v>
      </c>
      <c r="D59" s="26" t="s">
        <v>19</v>
      </c>
      <c r="E59" s="27">
        <v>14</v>
      </c>
      <c r="F59" s="27">
        <f t="shared" si="1"/>
        <v>14</v>
      </c>
      <c r="G59" s="26">
        <v>1</v>
      </c>
      <c r="H59" s="33">
        <v>20</v>
      </c>
      <c r="I59" s="29">
        <f t="shared" si="2"/>
        <v>20</v>
      </c>
      <c r="J59" s="29"/>
      <c r="K59" s="30">
        <f t="shared" si="0"/>
        <v>6</v>
      </c>
      <c r="L59" s="31">
        <f t="shared" si="3"/>
        <v>523.90000000000009</v>
      </c>
      <c r="M59" s="32" t="s">
        <v>209</v>
      </c>
    </row>
    <row r="60" spans="1:14" ht="15" customHeight="1" x14ac:dyDescent="0.25">
      <c r="A60" s="36" t="s">
        <v>208</v>
      </c>
      <c r="B60" s="26" t="s">
        <v>103</v>
      </c>
      <c r="C60" s="25" t="s">
        <v>16</v>
      </c>
      <c r="D60" s="26" t="s">
        <v>13</v>
      </c>
      <c r="E60" s="27">
        <v>4.7</v>
      </c>
      <c r="F60" s="27">
        <f t="shared" si="1"/>
        <v>4.7</v>
      </c>
      <c r="G60" s="26">
        <v>1</v>
      </c>
      <c r="H60" s="33">
        <v>20</v>
      </c>
      <c r="I60" s="29">
        <f t="shared" si="2"/>
        <v>20</v>
      </c>
      <c r="J60" s="29"/>
      <c r="K60" s="30">
        <f t="shared" si="0"/>
        <v>15.3</v>
      </c>
      <c r="L60" s="31">
        <f t="shared" si="3"/>
        <v>539.20000000000005</v>
      </c>
      <c r="M60" s="32" t="s">
        <v>209</v>
      </c>
    </row>
    <row r="61" spans="1:14" ht="15" customHeight="1" x14ac:dyDescent="0.25">
      <c r="A61" s="36" t="s">
        <v>210</v>
      </c>
      <c r="B61" s="34" t="s">
        <v>52</v>
      </c>
      <c r="C61" s="25" t="s">
        <v>53</v>
      </c>
      <c r="D61" s="26" t="s">
        <v>13</v>
      </c>
      <c r="E61" s="27">
        <v>0.95</v>
      </c>
      <c r="F61" s="27">
        <f t="shared" si="1"/>
        <v>1.9</v>
      </c>
      <c r="G61" s="26">
        <v>2</v>
      </c>
      <c r="H61" s="33">
        <v>1</v>
      </c>
      <c r="I61" s="29">
        <f t="shared" si="2"/>
        <v>2</v>
      </c>
      <c r="J61" s="29"/>
      <c r="K61" s="30">
        <f t="shared" si="0"/>
        <v>0.10000000000000009</v>
      </c>
      <c r="L61" s="31">
        <f t="shared" si="3"/>
        <v>539.30000000000007</v>
      </c>
      <c r="M61" s="32" t="s">
        <v>211</v>
      </c>
      <c r="N61" s="35"/>
    </row>
    <row r="62" spans="1:14" ht="15" customHeight="1" x14ac:dyDescent="0.25">
      <c r="A62" s="36" t="s">
        <v>210</v>
      </c>
      <c r="B62" s="34" t="s">
        <v>78</v>
      </c>
      <c r="C62" s="25" t="s">
        <v>38</v>
      </c>
      <c r="D62" s="26" t="s">
        <v>41</v>
      </c>
      <c r="E62" s="27">
        <v>12</v>
      </c>
      <c r="F62" s="27">
        <f t="shared" si="1"/>
        <v>12</v>
      </c>
      <c r="G62" s="26">
        <v>1</v>
      </c>
      <c r="H62" s="33">
        <v>15</v>
      </c>
      <c r="I62" s="29">
        <f t="shared" si="2"/>
        <v>15</v>
      </c>
      <c r="J62" s="29"/>
      <c r="K62" s="30">
        <f t="shared" si="0"/>
        <v>3</v>
      </c>
      <c r="L62" s="31">
        <f t="shared" si="3"/>
        <v>542.30000000000007</v>
      </c>
      <c r="M62" s="32" t="s">
        <v>212</v>
      </c>
      <c r="N62" s="35"/>
    </row>
    <row r="63" spans="1:14" s="47" customFormat="1" ht="18.75" customHeight="1" x14ac:dyDescent="0.25">
      <c r="A63" s="37"/>
      <c r="B63" s="38" t="s">
        <v>18</v>
      </c>
      <c r="C63" s="39"/>
      <c r="D63" s="40"/>
      <c r="E63" s="41"/>
      <c r="F63" s="42">
        <f>SUBTOTAL(9,F4:F62)</f>
        <v>793.49999999999989</v>
      </c>
      <c r="G63" s="43">
        <f>SUBTOTAL(9,G4:G62)</f>
        <v>86</v>
      </c>
      <c r="H63" s="44"/>
      <c r="I63" s="42">
        <f>SUBTOTAL(9,I4:I62)</f>
        <v>1335.7999999999997</v>
      </c>
      <c r="J63" s="45">
        <f>SUBTOTAL(9,J4:J62)</f>
        <v>4.8</v>
      </c>
      <c r="K63" s="45">
        <f>SUBTOTAL(9,K4:K62)</f>
        <v>542.30000000000007</v>
      </c>
      <c r="L63" s="46"/>
    </row>
    <row r="64" spans="1:14" x14ac:dyDescent="0.25">
      <c r="A64" s="2"/>
      <c r="B64" s="2"/>
      <c r="D64" s="48"/>
      <c r="E64" s="4"/>
      <c r="F64" s="4"/>
      <c r="G64" s="5"/>
      <c r="H64" s="6"/>
      <c r="I64" s="12"/>
      <c r="J64" s="13"/>
      <c r="K64" s="9"/>
      <c r="L64" s="10"/>
    </row>
    <row r="65" spans="1:12" x14ac:dyDescent="0.25">
      <c r="A65" s="2"/>
      <c r="B65" s="2"/>
      <c r="D65" s="48"/>
      <c r="E65" s="4"/>
      <c r="F65" s="4"/>
      <c r="G65" s="5"/>
      <c r="H65" s="6"/>
      <c r="I65" s="12"/>
      <c r="J65" s="13"/>
      <c r="K65" s="9"/>
      <c r="L65" s="10"/>
    </row>
    <row r="66" spans="1:12" x14ac:dyDescent="0.25">
      <c r="A66" s="2"/>
      <c r="B66" s="49" t="s">
        <v>19</v>
      </c>
      <c r="C66" s="50"/>
      <c r="D66" s="51"/>
      <c r="E66" s="4"/>
      <c r="F66" s="4"/>
      <c r="G66" s="5"/>
      <c r="H66" s="6"/>
      <c r="I66" s="12"/>
      <c r="J66" s="13"/>
      <c r="K66" s="9"/>
      <c r="L66" s="10"/>
    </row>
    <row r="67" spans="1:12" x14ac:dyDescent="0.25">
      <c r="A67" s="2"/>
      <c r="B67" s="52" t="s">
        <v>20</v>
      </c>
      <c r="C67" s="53" t="s">
        <v>21</v>
      </c>
      <c r="D67" s="54" t="s">
        <v>22</v>
      </c>
      <c r="E67" s="4"/>
      <c r="F67" s="4"/>
      <c r="G67" s="5"/>
      <c r="H67" s="6"/>
      <c r="I67" s="12"/>
      <c r="J67" s="13"/>
      <c r="K67" s="9"/>
      <c r="L67" s="10"/>
    </row>
    <row r="68" spans="1:12" x14ac:dyDescent="0.25">
      <c r="B68" s="55" t="s">
        <v>23</v>
      </c>
      <c r="C68" s="56">
        <v>31.5</v>
      </c>
      <c r="D68" s="57">
        <v>45</v>
      </c>
    </row>
    <row r="69" spans="1:12" ht="15.75" customHeight="1" x14ac:dyDescent="0.25">
      <c r="B69" s="55" t="s">
        <v>213</v>
      </c>
      <c r="C69" s="56">
        <v>28</v>
      </c>
      <c r="D69" s="57">
        <v>40</v>
      </c>
    </row>
    <row r="70" spans="1:12" ht="15.75" customHeight="1" x14ac:dyDescent="0.25">
      <c r="B70" s="55" t="s">
        <v>214</v>
      </c>
      <c r="C70" s="56">
        <v>35</v>
      </c>
      <c r="D70" s="57">
        <v>50</v>
      </c>
    </row>
    <row r="71" spans="1:12" ht="15.75" customHeight="1" x14ac:dyDescent="0.25">
      <c r="B71" s="59" t="s">
        <v>18</v>
      </c>
      <c r="C71" s="60">
        <f>SUM(C68:C70)</f>
        <v>94.5</v>
      </c>
      <c r="D71" s="61">
        <f>SUM(D68:D70)</f>
        <v>135</v>
      </c>
    </row>
    <row r="72" spans="1:12" s="62" customFormat="1" ht="18" customHeight="1" x14ac:dyDescent="0.25">
      <c r="B72" s="11"/>
      <c r="C72" s="63"/>
      <c r="D72" s="11"/>
      <c r="E72" s="64"/>
      <c r="F72" s="64"/>
      <c r="G72" s="64"/>
      <c r="H72" s="64"/>
      <c r="I72" s="64"/>
    </row>
    <row r="73" spans="1:12" x14ac:dyDescent="0.25">
      <c r="B73" s="49" t="s">
        <v>13</v>
      </c>
      <c r="C73" s="50"/>
      <c r="D73" s="51"/>
    </row>
    <row r="74" spans="1:12" x14ac:dyDescent="0.25">
      <c r="B74" s="52" t="s">
        <v>20</v>
      </c>
      <c r="C74" s="53" t="s">
        <v>21</v>
      </c>
      <c r="D74" s="54" t="s">
        <v>22</v>
      </c>
    </row>
    <row r="75" spans="1:12" x14ac:dyDescent="0.25">
      <c r="B75" s="55" t="s">
        <v>215</v>
      </c>
      <c r="C75" s="56">
        <v>9.4</v>
      </c>
      <c r="D75" s="57">
        <v>40</v>
      </c>
    </row>
    <row r="76" spans="1:12" x14ac:dyDescent="0.25">
      <c r="B76" s="55" t="s">
        <v>216</v>
      </c>
      <c r="C76" s="56">
        <v>5.75</v>
      </c>
      <c r="D76" s="57">
        <v>25</v>
      </c>
    </row>
    <row r="77" spans="1:12" x14ac:dyDescent="0.25">
      <c r="B77" s="55" t="s">
        <v>136</v>
      </c>
      <c r="C77" s="56">
        <v>6.8</v>
      </c>
      <c r="D77" s="57">
        <v>30</v>
      </c>
    </row>
    <row r="78" spans="1:12" x14ac:dyDescent="0.25">
      <c r="B78" s="55" t="s">
        <v>217</v>
      </c>
      <c r="C78" s="56">
        <v>4.5599999999999996</v>
      </c>
      <c r="D78" s="57">
        <v>12</v>
      </c>
    </row>
    <row r="79" spans="1:12" x14ac:dyDescent="0.25">
      <c r="B79" s="55" t="s">
        <v>218</v>
      </c>
      <c r="C79" s="56">
        <v>6</v>
      </c>
      <c r="D79" s="57">
        <v>20</v>
      </c>
    </row>
    <row r="80" spans="1:12" x14ac:dyDescent="0.25">
      <c r="B80" s="55" t="s">
        <v>219</v>
      </c>
      <c r="C80" s="56">
        <v>45.5</v>
      </c>
      <c r="D80" s="57">
        <v>65</v>
      </c>
    </row>
    <row r="81" spans="2:4" x14ac:dyDescent="0.25">
      <c r="B81" s="55" t="s">
        <v>221</v>
      </c>
      <c r="C81" s="56">
        <v>188.4</v>
      </c>
      <c r="D81" s="57">
        <v>420</v>
      </c>
    </row>
    <row r="82" spans="2:4" x14ac:dyDescent="0.25">
      <c r="B82" s="55" t="s">
        <v>220</v>
      </c>
      <c r="C82" s="56">
        <v>31.2</v>
      </c>
      <c r="D82" s="57">
        <v>80</v>
      </c>
    </row>
    <row r="83" spans="2:4" x14ac:dyDescent="0.25">
      <c r="B83" s="55" t="s">
        <v>222</v>
      </c>
      <c r="C83" s="56">
        <v>6.49</v>
      </c>
      <c r="D83" s="57">
        <v>6.8</v>
      </c>
    </row>
    <row r="84" spans="2:4" x14ac:dyDescent="0.25">
      <c r="B84" s="59" t="s">
        <v>18</v>
      </c>
      <c r="C84" s="60">
        <f>SUM(C75:C83)</f>
        <v>304.09999999999997</v>
      </c>
      <c r="D84" s="61">
        <f>SUM(D75:D83)</f>
        <v>698.8</v>
      </c>
    </row>
    <row r="85" spans="2:4" x14ac:dyDescent="0.25">
      <c r="C85" s="63"/>
    </row>
    <row r="86" spans="2:4" x14ac:dyDescent="0.25">
      <c r="B86" s="49" t="s">
        <v>17</v>
      </c>
      <c r="C86" s="50"/>
      <c r="D86" s="51"/>
    </row>
    <row r="87" spans="2:4" x14ac:dyDescent="0.25">
      <c r="B87" s="52" t="s">
        <v>20</v>
      </c>
      <c r="C87" s="53" t="s">
        <v>21</v>
      </c>
      <c r="D87" s="54" t="s">
        <v>22</v>
      </c>
    </row>
    <row r="88" spans="2:4" x14ac:dyDescent="0.25">
      <c r="B88" s="55" t="s">
        <v>129</v>
      </c>
      <c r="C88" s="56">
        <v>28</v>
      </c>
      <c r="D88" s="57">
        <v>40</v>
      </c>
    </row>
    <row r="89" spans="2:4" x14ac:dyDescent="0.25">
      <c r="B89" s="55" t="s">
        <v>223</v>
      </c>
      <c r="C89" s="56">
        <v>15.4</v>
      </c>
      <c r="D89" s="57">
        <v>22</v>
      </c>
    </row>
    <row r="90" spans="2:4" x14ac:dyDescent="0.25">
      <c r="B90" s="59" t="s">
        <v>18</v>
      </c>
      <c r="C90" s="60">
        <f>SUM(C88:C89)</f>
        <v>43.4</v>
      </c>
      <c r="D90" s="61">
        <f>SUBTOTAL(9,D88:D89)</f>
        <v>62</v>
      </c>
    </row>
    <row r="93" spans="2:4" x14ac:dyDescent="0.25">
      <c r="B93" s="49" t="s">
        <v>29</v>
      </c>
      <c r="C93" s="50"/>
      <c r="D93" s="51"/>
    </row>
    <row r="94" spans="2:4" x14ac:dyDescent="0.25">
      <c r="B94" s="52" t="s">
        <v>20</v>
      </c>
      <c r="C94" s="53" t="s">
        <v>21</v>
      </c>
      <c r="D94" s="54" t="s">
        <v>22</v>
      </c>
    </row>
    <row r="95" spans="2:4" x14ac:dyDescent="0.25">
      <c r="B95" s="55" t="s">
        <v>224</v>
      </c>
      <c r="C95" s="56">
        <v>132</v>
      </c>
      <c r="D95" s="57">
        <v>165</v>
      </c>
    </row>
    <row r="96" spans="2:4" x14ac:dyDescent="0.25">
      <c r="B96" s="55" t="s">
        <v>225</v>
      </c>
      <c r="C96" s="56">
        <v>216</v>
      </c>
      <c r="D96" s="57">
        <v>270</v>
      </c>
    </row>
    <row r="97" spans="2:4" x14ac:dyDescent="0.25">
      <c r="B97" s="59" t="s">
        <v>18</v>
      </c>
      <c r="C97" s="60">
        <f>SUM(C95:C96)</f>
        <v>348</v>
      </c>
      <c r="D97" s="61">
        <f>SUM(D95:D96)</f>
        <v>435</v>
      </c>
    </row>
    <row r="100" spans="2:4" x14ac:dyDescent="0.25">
      <c r="B100" s="66" t="s">
        <v>146</v>
      </c>
      <c r="C100" s="50"/>
      <c r="D100" s="51"/>
    </row>
    <row r="101" spans="2:4" x14ac:dyDescent="0.25">
      <c r="B101" s="52" t="s">
        <v>20</v>
      </c>
      <c r="C101" s="53" t="s">
        <v>21</v>
      </c>
      <c r="D101" s="54" t="s">
        <v>22</v>
      </c>
    </row>
    <row r="102" spans="2:4" x14ac:dyDescent="0.25">
      <c r="B102" s="55" t="s">
        <v>226</v>
      </c>
      <c r="C102" s="56">
        <v>3.5</v>
      </c>
      <c r="D102" s="57">
        <v>5</v>
      </c>
    </row>
    <row r="103" spans="2:4" x14ac:dyDescent="0.25">
      <c r="B103" s="59" t="s">
        <v>18</v>
      </c>
      <c r="C103" s="60">
        <f>SUBTOTAL(9,C102)</f>
        <v>3.5</v>
      </c>
      <c r="D103" s="61">
        <f>SUBTOTAL(9,D102)</f>
        <v>5</v>
      </c>
    </row>
  </sheetData>
  <autoFilter ref="A3:L6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8"/>
  <sheetViews>
    <sheetView topLeftCell="A34" workbookViewId="0">
      <selection activeCell="B59" sqref="B5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42430</v>
      </c>
      <c r="B4" s="24" t="s">
        <v>58</v>
      </c>
      <c r="C4" s="25" t="s">
        <v>59</v>
      </c>
      <c r="D4" s="26" t="s">
        <v>13</v>
      </c>
      <c r="E4" s="27">
        <v>3.5</v>
      </c>
      <c r="F4" s="27">
        <f>E4*G4</f>
        <v>3.5</v>
      </c>
      <c r="G4" s="26">
        <v>1</v>
      </c>
      <c r="H4" s="28">
        <v>5</v>
      </c>
      <c r="I4" s="29">
        <f>H4*G4</f>
        <v>5</v>
      </c>
      <c r="J4" s="29">
        <v>4.8</v>
      </c>
      <c r="K4" s="30">
        <f t="shared" ref="K4:K45" si="0">I4-F4</f>
        <v>1.5</v>
      </c>
      <c r="L4" s="31">
        <f>K4</f>
        <v>1.5</v>
      </c>
      <c r="M4" s="32" t="s">
        <v>227</v>
      </c>
    </row>
    <row r="5" spans="1:13" x14ac:dyDescent="0.25">
      <c r="A5" s="23">
        <v>42431</v>
      </c>
      <c r="B5" s="34" t="s">
        <v>82</v>
      </c>
      <c r="C5" s="25" t="s">
        <v>44</v>
      </c>
      <c r="D5" s="26" t="s">
        <v>13</v>
      </c>
      <c r="E5" s="27">
        <v>3.9</v>
      </c>
      <c r="F5" s="27">
        <f t="shared" ref="F5:F45" si="1">E5*G5</f>
        <v>3.9</v>
      </c>
      <c r="G5" s="26">
        <v>1</v>
      </c>
      <c r="H5" s="33">
        <v>10</v>
      </c>
      <c r="I5" s="29">
        <f t="shared" ref="I5:I45" si="2">H5*G5</f>
        <v>10</v>
      </c>
      <c r="J5" s="29"/>
      <c r="K5" s="30">
        <f t="shared" si="0"/>
        <v>6.1</v>
      </c>
      <c r="L5" s="31">
        <f>L4+K5</f>
        <v>7.6</v>
      </c>
      <c r="M5" s="32" t="s">
        <v>228</v>
      </c>
    </row>
    <row r="6" spans="1:13" x14ac:dyDescent="0.25">
      <c r="A6" s="23">
        <v>42431</v>
      </c>
      <c r="B6" s="34" t="s">
        <v>101</v>
      </c>
      <c r="C6" s="25" t="s">
        <v>34</v>
      </c>
      <c r="D6" s="26" t="s">
        <v>13</v>
      </c>
      <c r="E6" s="27">
        <v>1.1499999999999999</v>
      </c>
      <c r="F6" s="27">
        <f t="shared" si="1"/>
        <v>1.1499999999999999</v>
      </c>
      <c r="G6" s="26">
        <v>1</v>
      </c>
      <c r="H6" s="33">
        <v>5</v>
      </c>
      <c r="I6" s="29">
        <f t="shared" si="2"/>
        <v>5</v>
      </c>
      <c r="J6" s="29"/>
      <c r="K6" s="30">
        <f t="shared" si="0"/>
        <v>3.85</v>
      </c>
      <c r="L6" s="31">
        <f t="shared" ref="L6:L45" si="3">L5+K6</f>
        <v>11.45</v>
      </c>
      <c r="M6" s="32" t="s">
        <v>229</v>
      </c>
    </row>
    <row r="7" spans="1:13" ht="16.5" customHeight="1" x14ac:dyDescent="0.25">
      <c r="A7" s="23">
        <v>42431</v>
      </c>
      <c r="B7" s="34" t="s">
        <v>55</v>
      </c>
      <c r="C7" s="25" t="s">
        <v>56</v>
      </c>
      <c r="D7" s="26" t="s">
        <v>13</v>
      </c>
      <c r="E7" s="27">
        <v>3.4</v>
      </c>
      <c r="F7" s="27">
        <f t="shared" si="1"/>
        <v>6.8</v>
      </c>
      <c r="G7" s="26">
        <v>2</v>
      </c>
      <c r="H7" s="33">
        <v>15</v>
      </c>
      <c r="I7" s="29">
        <f t="shared" si="2"/>
        <v>30</v>
      </c>
      <c r="J7" s="29"/>
      <c r="K7" s="30">
        <f t="shared" si="0"/>
        <v>23.2</v>
      </c>
      <c r="L7" s="31">
        <f t="shared" si="3"/>
        <v>34.65</v>
      </c>
      <c r="M7" s="32" t="s">
        <v>230</v>
      </c>
    </row>
    <row r="8" spans="1:13" x14ac:dyDescent="0.25">
      <c r="A8" s="23">
        <v>42432</v>
      </c>
      <c r="B8" s="34" t="s">
        <v>164</v>
      </c>
      <c r="C8" s="25" t="s">
        <v>47</v>
      </c>
      <c r="D8" s="26" t="s">
        <v>41</v>
      </c>
      <c r="E8" s="27">
        <v>48</v>
      </c>
      <c r="F8" s="27">
        <f t="shared" si="1"/>
        <v>48</v>
      </c>
      <c r="G8" s="26">
        <v>1</v>
      </c>
      <c r="H8" s="33">
        <v>60</v>
      </c>
      <c r="I8" s="29">
        <f t="shared" si="2"/>
        <v>60</v>
      </c>
      <c r="J8" s="29"/>
      <c r="K8" s="30">
        <f t="shared" si="0"/>
        <v>12</v>
      </c>
      <c r="L8" s="31">
        <f t="shared" si="3"/>
        <v>46.65</v>
      </c>
      <c r="M8" s="32" t="s">
        <v>231</v>
      </c>
    </row>
    <row r="9" spans="1:13" x14ac:dyDescent="0.25">
      <c r="A9" s="23">
        <v>42433</v>
      </c>
      <c r="B9" s="34" t="s">
        <v>164</v>
      </c>
      <c r="C9" s="25" t="s">
        <v>47</v>
      </c>
      <c r="D9" s="26" t="s">
        <v>41</v>
      </c>
      <c r="E9" s="27">
        <v>48</v>
      </c>
      <c r="F9" s="27">
        <f t="shared" si="1"/>
        <v>48</v>
      </c>
      <c r="G9" s="26">
        <v>1</v>
      </c>
      <c r="H9" s="33">
        <v>60</v>
      </c>
      <c r="I9" s="29">
        <f t="shared" si="2"/>
        <v>60</v>
      </c>
      <c r="J9" s="29"/>
      <c r="K9" s="30">
        <f t="shared" si="0"/>
        <v>12</v>
      </c>
      <c r="L9" s="31">
        <f t="shared" si="3"/>
        <v>58.65</v>
      </c>
      <c r="M9" s="32" t="s">
        <v>232</v>
      </c>
    </row>
    <row r="10" spans="1:13" x14ac:dyDescent="0.25">
      <c r="A10" s="23">
        <v>42433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62.75</v>
      </c>
      <c r="M10" s="32" t="s">
        <v>232</v>
      </c>
    </row>
    <row r="11" spans="1:13" x14ac:dyDescent="0.25">
      <c r="A11" s="23">
        <v>42434</v>
      </c>
      <c r="B11" s="24" t="s">
        <v>65</v>
      </c>
      <c r="C11" s="25" t="s">
        <v>44</v>
      </c>
      <c r="D11" s="26" t="s">
        <v>13</v>
      </c>
      <c r="E11" s="27">
        <v>15.7</v>
      </c>
      <c r="F11" s="27">
        <f t="shared" si="1"/>
        <v>15.7</v>
      </c>
      <c r="G11" s="26">
        <v>1</v>
      </c>
      <c r="H11" s="33">
        <v>35</v>
      </c>
      <c r="I11" s="29">
        <f t="shared" si="2"/>
        <v>35</v>
      </c>
      <c r="J11" s="29"/>
      <c r="K11" s="30">
        <f t="shared" si="0"/>
        <v>19.3</v>
      </c>
      <c r="L11" s="31">
        <f t="shared" si="3"/>
        <v>82.05</v>
      </c>
      <c r="M11" s="32" t="s">
        <v>233</v>
      </c>
    </row>
    <row r="12" spans="1:13" x14ac:dyDescent="0.25">
      <c r="A12" s="23">
        <v>42434</v>
      </c>
      <c r="B12" s="34" t="s">
        <v>52</v>
      </c>
      <c r="C12" s="25" t="s">
        <v>53</v>
      </c>
      <c r="D12" s="26" t="s">
        <v>13</v>
      </c>
      <c r="E12" s="27">
        <v>0.95</v>
      </c>
      <c r="F12" s="27">
        <f t="shared" si="1"/>
        <v>4.75</v>
      </c>
      <c r="G12" s="26">
        <v>5</v>
      </c>
      <c r="H12" s="33">
        <v>1</v>
      </c>
      <c r="I12" s="29">
        <f t="shared" si="2"/>
        <v>5</v>
      </c>
      <c r="J12" s="29"/>
      <c r="K12" s="30">
        <f t="shared" si="0"/>
        <v>0.25</v>
      </c>
      <c r="L12" s="31">
        <f t="shared" si="3"/>
        <v>82.3</v>
      </c>
      <c r="M12" s="32" t="s">
        <v>234</v>
      </c>
    </row>
    <row r="13" spans="1:13" x14ac:dyDescent="0.25">
      <c r="A13" s="23">
        <v>42434</v>
      </c>
      <c r="B13" s="26" t="s">
        <v>67</v>
      </c>
      <c r="C13" s="25" t="s">
        <v>47</v>
      </c>
      <c r="D13" s="26" t="s">
        <v>19</v>
      </c>
      <c r="E13" s="27">
        <v>17.5</v>
      </c>
      <c r="F13" s="27">
        <f t="shared" si="1"/>
        <v>17.5</v>
      </c>
      <c r="G13" s="26">
        <v>1</v>
      </c>
      <c r="H13" s="33">
        <v>25</v>
      </c>
      <c r="I13" s="29">
        <f t="shared" si="2"/>
        <v>25</v>
      </c>
      <c r="J13" s="29"/>
      <c r="K13" s="30">
        <f t="shared" si="0"/>
        <v>7.5</v>
      </c>
      <c r="L13" s="31">
        <f t="shared" si="3"/>
        <v>89.8</v>
      </c>
      <c r="M13" s="32" t="s">
        <v>235</v>
      </c>
    </row>
    <row r="14" spans="1:13" x14ac:dyDescent="0.25">
      <c r="A14" s="23">
        <v>42434</v>
      </c>
      <c r="B14" s="34" t="s">
        <v>198</v>
      </c>
      <c r="C14" s="25" t="s">
        <v>71</v>
      </c>
      <c r="D14" s="26" t="s">
        <v>19</v>
      </c>
      <c r="E14" s="27">
        <v>14</v>
      </c>
      <c r="F14" s="27">
        <f t="shared" si="1"/>
        <v>14</v>
      </c>
      <c r="G14" s="26">
        <v>1</v>
      </c>
      <c r="H14" s="33">
        <v>20</v>
      </c>
      <c r="I14" s="29">
        <f t="shared" si="2"/>
        <v>20</v>
      </c>
      <c r="J14" s="29"/>
      <c r="K14" s="30">
        <f t="shared" si="0"/>
        <v>6</v>
      </c>
      <c r="L14" s="31">
        <f t="shared" si="3"/>
        <v>95.8</v>
      </c>
      <c r="M14" s="32" t="s">
        <v>236</v>
      </c>
    </row>
    <row r="15" spans="1:13" x14ac:dyDescent="0.25">
      <c r="A15" s="23">
        <v>42437</v>
      </c>
      <c r="B15" s="34" t="s">
        <v>237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101.89999999999999</v>
      </c>
      <c r="M15" s="32" t="s">
        <v>238</v>
      </c>
    </row>
    <row r="16" spans="1:13" x14ac:dyDescent="0.25">
      <c r="A16" s="23">
        <v>42438</v>
      </c>
      <c r="B16" s="34" t="s">
        <v>239</v>
      </c>
      <c r="C16" s="25" t="s">
        <v>38</v>
      </c>
      <c r="D16" s="26" t="s">
        <v>19</v>
      </c>
      <c r="E16" s="27">
        <v>14</v>
      </c>
      <c r="F16" s="27">
        <f t="shared" si="1"/>
        <v>14</v>
      </c>
      <c r="G16" s="26">
        <v>1</v>
      </c>
      <c r="H16" s="33">
        <v>20</v>
      </c>
      <c r="I16" s="29">
        <f t="shared" si="2"/>
        <v>20</v>
      </c>
      <c r="J16" s="29"/>
      <c r="K16" s="30">
        <f t="shared" si="0"/>
        <v>6</v>
      </c>
      <c r="L16" s="31">
        <f t="shared" si="3"/>
        <v>107.89999999999999</v>
      </c>
      <c r="M16" s="32" t="s">
        <v>240</v>
      </c>
    </row>
    <row r="17" spans="1:13" x14ac:dyDescent="0.25">
      <c r="A17" s="23">
        <v>42438</v>
      </c>
      <c r="B17" s="34" t="s">
        <v>185</v>
      </c>
      <c r="C17" s="25" t="s">
        <v>38</v>
      </c>
      <c r="D17" s="26" t="s">
        <v>19</v>
      </c>
      <c r="E17" s="27">
        <v>14</v>
      </c>
      <c r="F17" s="27">
        <f t="shared" si="1"/>
        <v>14</v>
      </c>
      <c r="G17" s="26">
        <v>1</v>
      </c>
      <c r="H17" s="33">
        <v>20</v>
      </c>
      <c r="I17" s="29">
        <f t="shared" si="2"/>
        <v>20</v>
      </c>
      <c r="J17" s="29"/>
      <c r="K17" s="30">
        <f t="shared" si="0"/>
        <v>6</v>
      </c>
      <c r="L17" s="31">
        <f t="shared" si="3"/>
        <v>113.89999999999999</v>
      </c>
      <c r="M17" s="32" t="s">
        <v>240</v>
      </c>
    </row>
    <row r="18" spans="1:13" x14ac:dyDescent="0.25">
      <c r="A18" s="23">
        <v>42438</v>
      </c>
      <c r="B18" s="65" t="s">
        <v>49</v>
      </c>
      <c r="C18" s="25" t="s">
        <v>38</v>
      </c>
      <c r="D18" s="26" t="s">
        <v>19</v>
      </c>
      <c r="E18" s="27">
        <v>17.5</v>
      </c>
      <c r="F18" s="27">
        <f t="shared" si="1"/>
        <v>17.5</v>
      </c>
      <c r="G18" s="26">
        <v>1</v>
      </c>
      <c r="H18" s="33">
        <v>25</v>
      </c>
      <c r="I18" s="29">
        <f t="shared" si="2"/>
        <v>25</v>
      </c>
      <c r="J18" s="29"/>
      <c r="K18" s="30">
        <f t="shared" si="0"/>
        <v>7.5</v>
      </c>
      <c r="L18" s="31">
        <f t="shared" si="3"/>
        <v>121.39999999999999</v>
      </c>
      <c r="M18" s="32" t="s">
        <v>240</v>
      </c>
    </row>
    <row r="19" spans="1:13" x14ac:dyDescent="0.25">
      <c r="A19" s="23">
        <v>42438</v>
      </c>
      <c r="B19" s="26" t="s">
        <v>15</v>
      </c>
      <c r="C19" s="25" t="s">
        <v>16</v>
      </c>
      <c r="D19" s="26" t="s">
        <v>13</v>
      </c>
      <c r="E19" s="27">
        <v>4.7</v>
      </c>
      <c r="F19" s="27">
        <f t="shared" si="1"/>
        <v>9.4</v>
      </c>
      <c r="G19" s="26">
        <v>2</v>
      </c>
      <c r="H19" s="33">
        <v>20</v>
      </c>
      <c r="I19" s="29">
        <f t="shared" si="2"/>
        <v>40</v>
      </c>
      <c r="J19" s="29"/>
      <c r="K19" s="30">
        <f t="shared" si="0"/>
        <v>30.6</v>
      </c>
      <c r="L19" s="31">
        <f t="shared" si="3"/>
        <v>152</v>
      </c>
      <c r="M19" s="32" t="s">
        <v>241</v>
      </c>
    </row>
    <row r="20" spans="1:13" x14ac:dyDescent="0.25">
      <c r="A20" s="23">
        <v>42439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171.3</v>
      </c>
      <c r="M20" s="32" t="s">
        <v>242</v>
      </c>
    </row>
    <row r="21" spans="1:13" x14ac:dyDescent="0.25">
      <c r="A21" s="23">
        <v>42440</v>
      </c>
      <c r="B21" s="24" t="s">
        <v>65</v>
      </c>
      <c r="C21" s="25" t="s">
        <v>44</v>
      </c>
      <c r="D21" s="26" t="s">
        <v>13</v>
      </c>
      <c r="E21" s="27">
        <v>15.7</v>
      </c>
      <c r="F21" s="27">
        <f t="shared" si="1"/>
        <v>157</v>
      </c>
      <c r="G21" s="26">
        <v>10</v>
      </c>
      <c r="H21" s="33">
        <v>35</v>
      </c>
      <c r="I21" s="29">
        <f t="shared" si="2"/>
        <v>350</v>
      </c>
      <c r="J21" s="29"/>
      <c r="K21" s="30">
        <f t="shared" si="0"/>
        <v>193</v>
      </c>
      <c r="L21" s="31">
        <f t="shared" si="3"/>
        <v>364.3</v>
      </c>
      <c r="M21" s="32" t="s">
        <v>243</v>
      </c>
    </row>
    <row r="22" spans="1:13" x14ac:dyDescent="0.25">
      <c r="A22" s="23">
        <v>42440</v>
      </c>
      <c r="B22" s="24" t="s">
        <v>65</v>
      </c>
      <c r="C22" s="25" t="s">
        <v>44</v>
      </c>
      <c r="D22" s="26" t="s">
        <v>13</v>
      </c>
      <c r="E22" s="27">
        <v>15.7</v>
      </c>
      <c r="F22" s="27">
        <f t="shared" si="1"/>
        <v>15.7</v>
      </c>
      <c r="G22" s="26">
        <v>1</v>
      </c>
      <c r="H22" s="33">
        <v>35</v>
      </c>
      <c r="I22" s="29">
        <f t="shared" si="2"/>
        <v>35</v>
      </c>
      <c r="J22" s="29"/>
      <c r="K22" s="30">
        <f t="shared" si="0"/>
        <v>19.3</v>
      </c>
      <c r="L22" s="31">
        <f t="shared" si="3"/>
        <v>383.6</v>
      </c>
      <c r="M22" s="32" t="s">
        <v>244</v>
      </c>
    </row>
    <row r="23" spans="1:13" x14ac:dyDescent="0.25">
      <c r="A23" s="23">
        <v>42441</v>
      </c>
      <c r="B23" s="34" t="s">
        <v>237</v>
      </c>
      <c r="C23" s="25" t="s">
        <v>44</v>
      </c>
      <c r="D23" s="26" t="s">
        <v>13</v>
      </c>
      <c r="E23" s="27">
        <v>3.9</v>
      </c>
      <c r="F23" s="27">
        <f t="shared" si="1"/>
        <v>3.9</v>
      </c>
      <c r="G23" s="26">
        <v>1</v>
      </c>
      <c r="H23" s="33">
        <v>10</v>
      </c>
      <c r="I23" s="29">
        <f t="shared" si="2"/>
        <v>10</v>
      </c>
      <c r="J23" s="29"/>
      <c r="K23" s="30">
        <f t="shared" si="0"/>
        <v>6.1</v>
      </c>
      <c r="L23" s="31">
        <f t="shared" si="3"/>
        <v>389.70000000000005</v>
      </c>
      <c r="M23" s="32" t="s">
        <v>245</v>
      </c>
    </row>
    <row r="24" spans="1:13" x14ac:dyDescent="0.25">
      <c r="A24" s="23">
        <v>42441</v>
      </c>
      <c r="B24" s="34" t="s">
        <v>43</v>
      </c>
      <c r="C24" s="25" t="s">
        <v>44</v>
      </c>
      <c r="D24" s="26" t="s">
        <v>13</v>
      </c>
      <c r="E24" s="27">
        <v>3.9</v>
      </c>
      <c r="F24" s="27">
        <f t="shared" si="1"/>
        <v>3.9</v>
      </c>
      <c r="G24" s="26">
        <v>1</v>
      </c>
      <c r="H24" s="33">
        <v>10</v>
      </c>
      <c r="I24" s="29">
        <f t="shared" si="2"/>
        <v>10</v>
      </c>
      <c r="J24" s="29"/>
      <c r="K24" s="30">
        <f t="shared" si="0"/>
        <v>6.1</v>
      </c>
      <c r="L24" s="31">
        <f t="shared" si="3"/>
        <v>395.80000000000007</v>
      </c>
      <c r="M24" s="32" t="s">
        <v>245</v>
      </c>
    </row>
    <row r="25" spans="1:13" x14ac:dyDescent="0.25">
      <c r="A25" s="23">
        <v>42441</v>
      </c>
      <c r="B25" s="34" t="s">
        <v>170</v>
      </c>
      <c r="C25" s="25" t="s">
        <v>171</v>
      </c>
      <c r="D25" s="26" t="s">
        <v>17</v>
      </c>
      <c r="E25" s="27">
        <v>15.4</v>
      </c>
      <c r="F25" s="27">
        <f t="shared" si="1"/>
        <v>30.8</v>
      </c>
      <c r="G25" s="26">
        <v>2</v>
      </c>
      <c r="H25" s="33">
        <v>22</v>
      </c>
      <c r="I25" s="29">
        <f t="shared" si="2"/>
        <v>44</v>
      </c>
      <c r="J25" s="29"/>
      <c r="K25" s="30">
        <f t="shared" si="0"/>
        <v>13.2</v>
      </c>
      <c r="L25" s="31">
        <f t="shared" si="3"/>
        <v>409.00000000000006</v>
      </c>
      <c r="M25" s="32" t="s">
        <v>245</v>
      </c>
    </row>
    <row r="26" spans="1:13" x14ac:dyDescent="0.25">
      <c r="A26" s="36" t="s">
        <v>246</v>
      </c>
      <c r="B26" s="34" t="s">
        <v>82</v>
      </c>
      <c r="C26" s="25" t="s">
        <v>44</v>
      </c>
      <c r="D26" s="26" t="s">
        <v>13</v>
      </c>
      <c r="E26" s="27">
        <v>3.9</v>
      </c>
      <c r="F26" s="27">
        <f t="shared" si="1"/>
        <v>3.9</v>
      </c>
      <c r="G26" s="26">
        <v>1</v>
      </c>
      <c r="H26" s="33">
        <v>10</v>
      </c>
      <c r="I26" s="29">
        <f t="shared" si="2"/>
        <v>10</v>
      </c>
      <c r="J26" s="29"/>
      <c r="K26" s="30">
        <f t="shared" si="0"/>
        <v>6.1</v>
      </c>
      <c r="L26" s="31">
        <f t="shared" si="3"/>
        <v>415.10000000000008</v>
      </c>
      <c r="M26" s="32" t="s">
        <v>247</v>
      </c>
    </row>
    <row r="27" spans="1:13" x14ac:dyDescent="0.25">
      <c r="A27" s="36" t="s">
        <v>248</v>
      </c>
      <c r="B27" s="24" t="s">
        <v>58</v>
      </c>
      <c r="C27" s="25" t="s">
        <v>59</v>
      </c>
      <c r="D27" s="26" t="s">
        <v>13</v>
      </c>
      <c r="E27" s="27">
        <v>3.5</v>
      </c>
      <c r="F27" s="27">
        <f t="shared" si="1"/>
        <v>7</v>
      </c>
      <c r="G27" s="26">
        <v>2</v>
      </c>
      <c r="H27" s="33">
        <v>5</v>
      </c>
      <c r="I27" s="29">
        <f t="shared" si="2"/>
        <v>10</v>
      </c>
      <c r="J27" s="29"/>
      <c r="K27" s="30">
        <f t="shared" si="0"/>
        <v>3</v>
      </c>
      <c r="L27" s="31">
        <f t="shared" si="3"/>
        <v>418.10000000000008</v>
      </c>
      <c r="M27" s="32" t="s">
        <v>249</v>
      </c>
    </row>
    <row r="28" spans="1:13" x14ac:dyDescent="0.25">
      <c r="A28" s="36" t="s">
        <v>248</v>
      </c>
      <c r="B28" s="34" t="s">
        <v>55</v>
      </c>
      <c r="C28" s="25" t="s">
        <v>56</v>
      </c>
      <c r="D28" s="26" t="s">
        <v>13</v>
      </c>
      <c r="E28" s="27">
        <v>3.4</v>
      </c>
      <c r="F28" s="27">
        <f t="shared" si="1"/>
        <v>3.4</v>
      </c>
      <c r="G28" s="26">
        <v>1</v>
      </c>
      <c r="H28" s="33">
        <v>15</v>
      </c>
      <c r="I28" s="29">
        <f t="shared" si="2"/>
        <v>15</v>
      </c>
      <c r="J28" s="29"/>
      <c r="K28" s="30">
        <f t="shared" si="0"/>
        <v>11.6</v>
      </c>
      <c r="L28" s="31">
        <f t="shared" si="3"/>
        <v>429.7000000000001</v>
      </c>
      <c r="M28" s="32" t="s">
        <v>250</v>
      </c>
    </row>
    <row r="29" spans="1:13" x14ac:dyDescent="0.25">
      <c r="A29" s="36" t="s">
        <v>251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1"/>
        <v>15.7</v>
      </c>
      <c r="G29" s="26">
        <v>1</v>
      </c>
      <c r="H29" s="33">
        <v>35</v>
      </c>
      <c r="I29" s="29">
        <f t="shared" si="2"/>
        <v>35</v>
      </c>
      <c r="J29" s="29"/>
      <c r="K29" s="30">
        <f t="shared" si="0"/>
        <v>19.3</v>
      </c>
      <c r="L29" s="31">
        <f t="shared" si="3"/>
        <v>449.00000000000011</v>
      </c>
      <c r="M29" s="32" t="s">
        <v>252</v>
      </c>
    </row>
    <row r="30" spans="1:13" x14ac:dyDescent="0.25">
      <c r="A30" s="36">
        <v>42448</v>
      </c>
      <c r="B30" s="26" t="s">
        <v>35</v>
      </c>
      <c r="C30" s="25" t="s">
        <v>36</v>
      </c>
      <c r="D30" s="26" t="s">
        <v>13</v>
      </c>
      <c r="E30" s="27">
        <v>4.5599999999999996</v>
      </c>
      <c r="F30" s="27">
        <f t="shared" si="1"/>
        <v>9.1199999999999992</v>
      </c>
      <c r="G30" s="26">
        <v>2</v>
      </c>
      <c r="H30" s="33">
        <v>12</v>
      </c>
      <c r="I30" s="29">
        <f t="shared" si="2"/>
        <v>24</v>
      </c>
      <c r="J30" s="29"/>
      <c r="K30" s="30">
        <f t="shared" si="0"/>
        <v>14.88</v>
      </c>
      <c r="L30" s="31">
        <f t="shared" si="3"/>
        <v>463.88000000000011</v>
      </c>
      <c r="M30" s="32" t="s">
        <v>254</v>
      </c>
    </row>
    <row r="31" spans="1:13" x14ac:dyDescent="0.25">
      <c r="A31" s="36">
        <v>42448</v>
      </c>
      <c r="B31" s="26" t="s">
        <v>253</v>
      </c>
      <c r="C31" s="26" t="s">
        <v>38</v>
      </c>
      <c r="D31" s="26" t="s">
        <v>146</v>
      </c>
      <c r="E31" s="27">
        <v>3.5</v>
      </c>
      <c r="F31" s="27">
        <f t="shared" si="1"/>
        <v>3.5</v>
      </c>
      <c r="G31" s="26">
        <v>1</v>
      </c>
      <c r="H31" s="33">
        <v>5</v>
      </c>
      <c r="I31" s="29">
        <f t="shared" si="2"/>
        <v>5</v>
      </c>
      <c r="J31" s="29"/>
      <c r="K31" s="30">
        <f t="shared" si="0"/>
        <v>1.5</v>
      </c>
      <c r="L31" s="31">
        <f t="shared" si="3"/>
        <v>465.38000000000011</v>
      </c>
      <c r="M31" s="32" t="s">
        <v>254</v>
      </c>
    </row>
    <row r="32" spans="1:13" x14ac:dyDescent="0.25">
      <c r="A32" s="36">
        <v>42448</v>
      </c>
      <c r="B32" s="26" t="s">
        <v>62</v>
      </c>
      <c r="C32" s="25" t="s">
        <v>63</v>
      </c>
      <c r="D32" s="26" t="s">
        <v>13</v>
      </c>
      <c r="E32" s="27">
        <v>3</v>
      </c>
      <c r="F32" s="27">
        <f t="shared" si="1"/>
        <v>3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7</v>
      </c>
      <c r="L32" s="31">
        <f t="shared" si="3"/>
        <v>472.38000000000011</v>
      </c>
      <c r="M32" s="32" t="s">
        <v>254</v>
      </c>
    </row>
    <row r="33" spans="1:13" x14ac:dyDescent="0.25">
      <c r="A33" s="36" t="s">
        <v>256</v>
      </c>
      <c r="B33" s="34" t="s">
        <v>37</v>
      </c>
      <c r="C33" s="25" t="s">
        <v>38</v>
      </c>
      <c r="D33" s="26" t="s">
        <v>17</v>
      </c>
      <c r="E33" s="27">
        <v>11.2</v>
      </c>
      <c r="F33" s="27">
        <f t="shared" si="1"/>
        <v>11.2</v>
      </c>
      <c r="G33" s="26">
        <v>1</v>
      </c>
      <c r="H33" s="33">
        <v>16</v>
      </c>
      <c r="I33" s="29">
        <f t="shared" si="2"/>
        <v>16</v>
      </c>
      <c r="J33" s="29"/>
      <c r="K33" s="30">
        <f t="shared" si="0"/>
        <v>4.8000000000000007</v>
      </c>
      <c r="L33" s="31">
        <f t="shared" si="3"/>
        <v>477.18000000000012</v>
      </c>
      <c r="M33" s="32" t="s">
        <v>255</v>
      </c>
    </row>
    <row r="34" spans="1:13" x14ac:dyDescent="0.25">
      <c r="A34" s="36" t="s">
        <v>256</v>
      </c>
      <c r="B34" s="26" t="s">
        <v>121</v>
      </c>
      <c r="C34" s="25" t="s">
        <v>38</v>
      </c>
      <c r="D34" s="26" t="s">
        <v>17</v>
      </c>
      <c r="E34" s="27">
        <v>11.2</v>
      </c>
      <c r="F34" s="27">
        <f t="shared" si="1"/>
        <v>11.2</v>
      </c>
      <c r="G34" s="26">
        <v>1</v>
      </c>
      <c r="H34" s="33">
        <v>16</v>
      </c>
      <c r="I34" s="29">
        <f t="shared" si="2"/>
        <v>16</v>
      </c>
      <c r="J34" s="29"/>
      <c r="K34" s="30">
        <f t="shared" si="0"/>
        <v>4.8000000000000007</v>
      </c>
      <c r="L34" s="31">
        <f t="shared" si="3"/>
        <v>481.98000000000013</v>
      </c>
      <c r="M34" s="32" t="s">
        <v>255</v>
      </c>
    </row>
    <row r="35" spans="1:13" x14ac:dyDescent="0.25">
      <c r="A35" s="36" t="s">
        <v>257</v>
      </c>
      <c r="B35" s="34" t="s">
        <v>55</v>
      </c>
      <c r="C35" s="25" t="s">
        <v>56</v>
      </c>
      <c r="D35" s="26" t="s">
        <v>13</v>
      </c>
      <c r="E35" s="27">
        <v>3.4</v>
      </c>
      <c r="F35" s="27">
        <f t="shared" si="1"/>
        <v>3.4</v>
      </c>
      <c r="G35" s="26">
        <v>1</v>
      </c>
      <c r="H35" s="33">
        <v>15</v>
      </c>
      <c r="I35" s="29">
        <f t="shared" si="2"/>
        <v>15</v>
      </c>
      <c r="J35" s="29"/>
      <c r="K35" s="30">
        <f t="shared" si="0"/>
        <v>11.6</v>
      </c>
      <c r="L35" s="31">
        <f t="shared" si="3"/>
        <v>493.58000000000015</v>
      </c>
      <c r="M35" s="32" t="s">
        <v>258</v>
      </c>
    </row>
    <row r="36" spans="1:13" x14ac:dyDescent="0.25">
      <c r="A36" s="36" t="s">
        <v>257</v>
      </c>
      <c r="B36" s="26" t="s">
        <v>73</v>
      </c>
      <c r="C36" s="25" t="s">
        <v>47</v>
      </c>
      <c r="D36" s="26" t="s">
        <v>74</v>
      </c>
      <c r="E36" s="27">
        <v>18</v>
      </c>
      <c r="F36" s="27">
        <f t="shared" si="1"/>
        <v>18</v>
      </c>
      <c r="G36" s="26">
        <v>1</v>
      </c>
      <c r="H36" s="33">
        <v>25</v>
      </c>
      <c r="I36" s="29">
        <f t="shared" si="2"/>
        <v>25</v>
      </c>
      <c r="J36" s="29"/>
      <c r="K36" s="30">
        <f t="shared" si="0"/>
        <v>7</v>
      </c>
      <c r="L36" s="31">
        <f t="shared" si="3"/>
        <v>500.58000000000015</v>
      </c>
      <c r="M36" s="32" t="s">
        <v>258</v>
      </c>
    </row>
    <row r="37" spans="1:13" x14ac:dyDescent="0.25">
      <c r="A37" s="36" t="s">
        <v>259</v>
      </c>
      <c r="B37" s="26" t="s">
        <v>91</v>
      </c>
      <c r="C37" s="25" t="s">
        <v>38</v>
      </c>
      <c r="D37" s="26" t="s">
        <v>17</v>
      </c>
      <c r="E37" s="27">
        <v>7</v>
      </c>
      <c r="F37" s="27">
        <f t="shared" si="1"/>
        <v>14</v>
      </c>
      <c r="G37" s="26">
        <v>2</v>
      </c>
      <c r="H37" s="33">
        <v>10</v>
      </c>
      <c r="I37" s="29">
        <f t="shared" si="2"/>
        <v>20</v>
      </c>
      <c r="J37" s="29"/>
      <c r="K37" s="30">
        <f t="shared" si="0"/>
        <v>6</v>
      </c>
      <c r="L37" s="31">
        <f t="shared" si="3"/>
        <v>506.58000000000015</v>
      </c>
      <c r="M37" s="32" t="s">
        <v>260</v>
      </c>
    </row>
    <row r="38" spans="1:13" x14ac:dyDescent="0.25">
      <c r="A38" s="36" t="s">
        <v>259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513.58000000000015</v>
      </c>
      <c r="M38" s="32" t="s">
        <v>261</v>
      </c>
    </row>
    <row r="39" spans="1:13" x14ac:dyDescent="0.25">
      <c r="A39" s="36" t="s">
        <v>263</v>
      </c>
      <c r="B39" s="34" t="s">
        <v>101</v>
      </c>
      <c r="C39" s="25" t="s">
        <v>34</v>
      </c>
      <c r="D39" s="26" t="s">
        <v>13</v>
      </c>
      <c r="E39" s="27">
        <v>1.1499999999999999</v>
      </c>
      <c r="F39" s="27">
        <f t="shared" si="1"/>
        <v>2.2999999999999998</v>
      </c>
      <c r="G39" s="26">
        <v>2</v>
      </c>
      <c r="H39" s="33">
        <v>5</v>
      </c>
      <c r="I39" s="29">
        <f t="shared" si="2"/>
        <v>10</v>
      </c>
      <c r="J39" s="29"/>
      <c r="K39" s="30">
        <f t="shared" si="0"/>
        <v>7.7</v>
      </c>
      <c r="L39" s="31">
        <f>L38+K39</f>
        <v>521.2800000000002</v>
      </c>
      <c r="M39" s="32" t="s">
        <v>262</v>
      </c>
    </row>
    <row r="40" spans="1:13" x14ac:dyDescent="0.25">
      <c r="A40" s="36" t="s">
        <v>263</v>
      </c>
      <c r="B40" s="34" t="s">
        <v>264</v>
      </c>
      <c r="C40" s="25" t="s">
        <v>47</v>
      </c>
      <c r="D40" s="26" t="s">
        <v>41</v>
      </c>
      <c r="E40" s="27">
        <v>24</v>
      </c>
      <c r="F40" s="27">
        <f t="shared" si="1"/>
        <v>24</v>
      </c>
      <c r="G40" s="26">
        <v>1</v>
      </c>
      <c r="H40" s="33">
        <v>30</v>
      </c>
      <c r="I40" s="29">
        <f t="shared" si="2"/>
        <v>30</v>
      </c>
      <c r="J40" s="29"/>
      <c r="K40" s="30">
        <f t="shared" si="0"/>
        <v>6</v>
      </c>
      <c r="L40" s="31">
        <f t="shared" si="3"/>
        <v>527.2800000000002</v>
      </c>
      <c r="M40" s="32" t="s">
        <v>265</v>
      </c>
    </row>
    <row r="41" spans="1:13" x14ac:dyDescent="0.25">
      <c r="A41" s="36" t="s">
        <v>263</v>
      </c>
      <c r="B41" s="67" t="s">
        <v>266</v>
      </c>
      <c r="C41" s="25" t="s">
        <v>267</v>
      </c>
      <c r="D41" s="26" t="s">
        <v>268</v>
      </c>
      <c r="E41" s="27">
        <v>100</v>
      </c>
      <c r="F41" s="27">
        <f t="shared" si="1"/>
        <v>100</v>
      </c>
      <c r="G41" s="26">
        <v>1</v>
      </c>
      <c r="H41" s="33">
        <v>149</v>
      </c>
      <c r="I41" s="29">
        <f t="shared" si="2"/>
        <v>149</v>
      </c>
      <c r="J41" s="29"/>
      <c r="K41" s="30">
        <f t="shared" si="0"/>
        <v>49</v>
      </c>
      <c r="L41" s="31">
        <f t="shared" si="3"/>
        <v>576.2800000000002</v>
      </c>
      <c r="M41" s="32" t="s">
        <v>269</v>
      </c>
    </row>
    <row r="42" spans="1:13" x14ac:dyDescent="0.25">
      <c r="A42" s="36" t="s">
        <v>263</v>
      </c>
      <c r="B42" s="26" t="s">
        <v>121</v>
      </c>
      <c r="C42" s="25" t="s">
        <v>38</v>
      </c>
      <c r="D42" s="26" t="s">
        <v>17</v>
      </c>
      <c r="E42" s="27">
        <v>11.2</v>
      </c>
      <c r="F42" s="27">
        <f t="shared" si="1"/>
        <v>11.2</v>
      </c>
      <c r="G42" s="26">
        <v>1</v>
      </c>
      <c r="H42" s="33">
        <v>16</v>
      </c>
      <c r="I42" s="29">
        <f t="shared" si="2"/>
        <v>16</v>
      </c>
      <c r="J42" s="29"/>
      <c r="K42" s="30">
        <f t="shared" si="0"/>
        <v>4.8000000000000007</v>
      </c>
      <c r="L42" s="31">
        <f t="shared" si="3"/>
        <v>581.08000000000015</v>
      </c>
      <c r="M42" s="32" t="s">
        <v>270</v>
      </c>
    </row>
    <row r="43" spans="1:13" x14ac:dyDescent="0.25">
      <c r="A43" s="36" t="s">
        <v>273</v>
      </c>
      <c r="B43" s="34" t="s">
        <v>271</v>
      </c>
      <c r="C43" s="25" t="s">
        <v>38</v>
      </c>
      <c r="D43" s="26" t="s">
        <v>19</v>
      </c>
      <c r="E43" s="27">
        <v>14</v>
      </c>
      <c r="F43" s="27">
        <f t="shared" si="1"/>
        <v>14</v>
      </c>
      <c r="G43" s="26">
        <v>1</v>
      </c>
      <c r="H43" s="33">
        <v>20</v>
      </c>
      <c r="I43" s="29">
        <f t="shared" si="2"/>
        <v>20</v>
      </c>
      <c r="J43" s="29"/>
      <c r="K43" s="30">
        <f t="shared" si="0"/>
        <v>6</v>
      </c>
      <c r="L43" s="31">
        <f t="shared" si="3"/>
        <v>587.08000000000015</v>
      </c>
      <c r="M43" s="32" t="s">
        <v>272</v>
      </c>
    </row>
    <row r="44" spans="1:13" x14ac:dyDescent="0.25">
      <c r="A44" s="36" t="s">
        <v>274</v>
      </c>
      <c r="B44" s="24" t="s">
        <v>58</v>
      </c>
      <c r="C44" s="25" t="s">
        <v>59</v>
      </c>
      <c r="D44" s="26" t="s">
        <v>13</v>
      </c>
      <c r="E44" s="27">
        <v>3.5</v>
      </c>
      <c r="F44" s="27">
        <f t="shared" si="1"/>
        <v>7</v>
      </c>
      <c r="G44" s="26">
        <v>2</v>
      </c>
      <c r="H44" s="33">
        <v>5</v>
      </c>
      <c r="I44" s="29">
        <f t="shared" si="2"/>
        <v>10</v>
      </c>
      <c r="J44" s="29"/>
      <c r="K44" s="30">
        <f t="shared" si="0"/>
        <v>3</v>
      </c>
      <c r="L44" s="31">
        <f t="shared" si="3"/>
        <v>590.08000000000015</v>
      </c>
      <c r="M44" s="32" t="s">
        <v>275</v>
      </c>
    </row>
    <row r="45" spans="1:13" x14ac:dyDescent="0.25">
      <c r="A45" s="36" t="s">
        <v>276</v>
      </c>
      <c r="B45" s="34" t="s">
        <v>82</v>
      </c>
      <c r="C45" s="25" t="s">
        <v>44</v>
      </c>
      <c r="D45" s="26" t="s">
        <v>13</v>
      </c>
      <c r="E45" s="27">
        <v>3.9</v>
      </c>
      <c r="F45" s="27">
        <f t="shared" si="1"/>
        <v>3.9</v>
      </c>
      <c r="G45" s="26">
        <v>1</v>
      </c>
      <c r="H45" s="33">
        <v>10</v>
      </c>
      <c r="I45" s="29">
        <f t="shared" si="2"/>
        <v>10</v>
      </c>
      <c r="J45" s="29"/>
      <c r="K45" s="30">
        <f t="shared" si="0"/>
        <v>6.1</v>
      </c>
      <c r="L45" s="31">
        <f t="shared" si="3"/>
        <v>596.18000000000018</v>
      </c>
      <c r="M45" s="32" t="s">
        <v>277</v>
      </c>
    </row>
    <row r="46" spans="1:13" s="47" customFormat="1" ht="18.75" customHeight="1" x14ac:dyDescent="0.25">
      <c r="A46" s="37"/>
      <c r="B46" s="38" t="s">
        <v>18</v>
      </c>
      <c r="C46" s="39"/>
      <c r="D46" s="40"/>
      <c r="E46" s="41"/>
      <c r="F46" s="42">
        <f>SUBTOTAL(9,F4:F45)</f>
        <v>753.71999999999991</v>
      </c>
      <c r="G46" s="43">
        <f>SUBTOTAL(9,G4:G45)</f>
        <v>63</v>
      </c>
      <c r="H46" s="44"/>
      <c r="I46" s="42">
        <f>SUBTOTAL(9,I4:I45)</f>
        <v>1349.9</v>
      </c>
      <c r="J46" s="45">
        <f>SUBTOTAL(9,J4:J45)</f>
        <v>4.8</v>
      </c>
      <c r="K46" s="45">
        <f>SUBTOTAL(9,K4:K45)</f>
        <v>596.18000000000018</v>
      </c>
      <c r="L46" s="46"/>
    </row>
    <row r="47" spans="1:13" x14ac:dyDescent="0.25">
      <c r="A47" s="2"/>
      <c r="B47" s="2"/>
      <c r="D47" s="48"/>
      <c r="E47" s="4"/>
      <c r="F47" s="4"/>
      <c r="G47" s="5"/>
      <c r="H47" s="6"/>
      <c r="I47" s="12"/>
      <c r="J47" s="13"/>
      <c r="K47" s="9"/>
      <c r="L47" s="10"/>
    </row>
    <row r="48" spans="1:13" x14ac:dyDescent="0.25">
      <c r="A48" s="2"/>
      <c r="B48" s="2"/>
      <c r="D48" s="48"/>
      <c r="E48" s="4"/>
      <c r="F48" s="4"/>
      <c r="G48" s="5"/>
      <c r="H48" s="6"/>
      <c r="I48" s="12"/>
      <c r="J48" s="13"/>
      <c r="K48" s="9"/>
      <c r="L48" s="10"/>
    </row>
    <row r="49" spans="1:12" x14ac:dyDescent="0.25">
      <c r="A49" s="2"/>
      <c r="B49" s="49" t="s">
        <v>19</v>
      </c>
      <c r="C49" s="50"/>
      <c r="D49" s="51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52" t="s">
        <v>20</v>
      </c>
      <c r="C50" s="53" t="s">
        <v>21</v>
      </c>
      <c r="D50" s="54" t="s">
        <v>22</v>
      </c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B51" s="55" t="s">
        <v>129</v>
      </c>
      <c r="C51" s="56">
        <v>59.5</v>
      </c>
      <c r="D51" s="57">
        <v>85</v>
      </c>
    </row>
    <row r="52" spans="1:12" ht="15.75" customHeight="1" x14ac:dyDescent="0.25">
      <c r="B52" s="55" t="s">
        <v>24</v>
      </c>
      <c r="C52" s="56">
        <v>14</v>
      </c>
      <c r="D52" s="57">
        <v>20</v>
      </c>
    </row>
    <row r="53" spans="1:12" ht="15.75" customHeight="1" x14ac:dyDescent="0.25">
      <c r="B53" s="55" t="s">
        <v>25</v>
      </c>
      <c r="C53" s="56">
        <v>17.5</v>
      </c>
      <c r="D53" s="57">
        <v>25</v>
      </c>
    </row>
    <row r="54" spans="1:12" ht="15.75" customHeight="1" x14ac:dyDescent="0.25">
      <c r="B54" s="59" t="s">
        <v>18</v>
      </c>
      <c r="C54" s="60">
        <f>SUM(C51:C53)</f>
        <v>91</v>
      </c>
      <c r="D54" s="61">
        <f>SUM(D51:D53)</f>
        <v>130</v>
      </c>
    </row>
    <row r="55" spans="1:12" s="62" customFormat="1" ht="18" customHeight="1" x14ac:dyDescent="0.25">
      <c r="B55" s="11"/>
      <c r="C55" s="63"/>
      <c r="D55" s="11"/>
      <c r="E55" s="64"/>
      <c r="F55" s="64"/>
      <c r="G55" s="64"/>
      <c r="H55" s="64"/>
      <c r="I55" s="64"/>
    </row>
    <row r="56" spans="1:12" x14ac:dyDescent="0.25">
      <c r="B56" s="49" t="s">
        <v>13</v>
      </c>
      <c r="C56" s="50"/>
      <c r="D56" s="51"/>
    </row>
    <row r="57" spans="1:12" x14ac:dyDescent="0.25">
      <c r="B57" s="52" t="s">
        <v>20</v>
      </c>
      <c r="C57" s="53" t="s">
        <v>21</v>
      </c>
      <c r="D57" s="54" t="s">
        <v>22</v>
      </c>
    </row>
    <row r="58" spans="1:12" x14ac:dyDescent="0.25">
      <c r="B58" s="55" t="s">
        <v>215</v>
      </c>
      <c r="C58" s="56">
        <v>9.4</v>
      </c>
      <c r="D58" s="57">
        <v>40</v>
      </c>
    </row>
    <row r="59" spans="1:12" x14ac:dyDescent="0.25">
      <c r="B59" s="55" t="s">
        <v>278</v>
      </c>
      <c r="C59" s="56">
        <v>3.45</v>
      </c>
      <c r="D59" s="57">
        <v>15</v>
      </c>
    </row>
    <row r="60" spans="1:12" x14ac:dyDescent="0.25">
      <c r="B60" s="55" t="s">
        <v>279</v>
      </c>
      <c r="C60" s="56">
        <v>13.6</v>
      </c>
      <c r="D60" s="57">
        <v>60</v>
      </c>
    </row>
    <row r="61" spans="1:12" x14ac:dyDescent="0.25">
      <c r="B61" s="55" t="s">
        <v>137</v>
      </c>
      <c r="C61" s="56">
        <v>9.1199999999999992</v>
      </c>
      <c r="D61" s="57">
        <v>24</v>
      </c>
    </row>
    <row r="62" spans="1:12" x14ac:dyDescent="0.25">
      <c r="B62" s="55" t="s">
        <v>218</v>
      </c>
      <c r="C62" s="56">
        <v>6</v>
      </c>
      <c r="D62" s="57">
        <v>20</v>
      </c>
    </row>
    <row r="63" spans="1:12" x14ac:dyDescent="0.25">
      <c r="B63" s="55" t="s">
        <v>280</v>
      </c>
      <c r="C63" s="56">
        <v>17.5</v>
      </c>
      <c r="D63" s="57">
        <v>25</v>
      </c>
    </row>
    <row r="64" spans="1:12" x14ac:dyDescent="0.25">
      <c r="B64" s="55" t="s">
        <v>281</v>
      </c>
      <c r="C64" s="56">
        <v>219.8</v>
      </c>
      <c r="D64" s="57">
        <v>490</v>
      </c>
    </row>
    <row r="65" spans="2:4" x14ac:dyDescent="0.25">
      <c r="B65" s="55" t="s">
        <v>282</v>
      </c>
      <c r="C65" s="56">
        <v>23.4</v>
      </c>
      <c r="D65" s="57">
        <v>60</v>
      </c>
    </row>
    <row r="66" spans="2:4" x14ac:dyDescent="0.25">
      <c r="B66" s="55" t="s">
        <v>283</v>
      </c>
      <c r="C66" s="56">
        <v>4.75</v>
      </c>
      <c r="D66" s="57">
        <v>5</v>
      </c>
    </row>
    <row r="67" spans="2:4" x14ac:dyDescent="0.25">
      <c r="B67" s="59" t="s">
        <v>18</v>
      </c>
      <c r="C67" s="60">
        <f>SUM(C58:C66)</f>
        <v>307.02</v>
      </c>
      <c r="D67" s="61">
        <f>SUM(D58:D66)</f>
        <v>739</v>
      </c>
    </row>
    <row r="68" spans="2:4" x14ac:dyDescent="0.25">
      <c r="C68" s="63"/>
    </row>
    <row r="69" spans="2:4" x14ac:dyDescent="0.25">
      <c r="B69" s="49" t="s">
        <v>17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27</v>
      </c>
      <c r="C71" s="56">
        <v>47.6</v>
      </c>
      <c r="D71" s="57">
        <v>68</v>
      </c>
    </row>
    <row r="72" spans="2:4" x14ac:dyDescent="0.25">
      <c r="B72" s="55" t="s">
        <v>28</v>
      </c>
      <c r="C72" s="56">
        <v>30.8</v>
      </c>
      <c r="D72" s="57">
        <v>44</v>
      </c>
    </row>
    <row r="73" spans="2:4" x14ac:dyDescent="0.25">
      <c r="B73" s="59" t="s">
        <v>18</v>
      </c>
      <c r="C73" s="60">
        <f>SUM(C71:C72)</f>
        <v>78.400000000000006</v>
      </c>
      <c r="D73" s="61">
        <f>SUBTOTAL(9,D71:D72)</f>
        <v>112</v>
      </c>
    </row>
    <row r="75" spans="2:4" x14ac:dyDescent="0.25">
      <c r="B75" s="49" t="s">
        <v>146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284</v>
      </c>
      <c r="C77" s="56">
        <v>3.5</v>
      </c>
      <c r="D77" s="57">
        <v>5</v>
      </c>
    </row>
    <row r="78" spans="2:4" x14ac:dyDescent="0.25">
      <c r="B78" s="59" t="s">
        <v>18</v>
      </c>
      <c r="C78" s="60">
        <f>SUM(C77:C77)</f>
        <v>3.5</v>
      </c>
      <c r="D78" s="61">
        <f>SUM(D77:D77)</f>
        <v>5</v>
      </c>
    </row>
    <row r="80" spans="2:4" x14ac:dyDescent="0.25">
      <c r="B80" s="49" t="s">
        <v>29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285</v>
      </c>
      <c r="C82" s="56">
        <v>120</v>
      </c>
      <c r="D82" s="57">
        <v>150</v>
      </c>
    </row>
    <row r="83" spans="2:4" x14ac:dyDescent="0.25">
      <c r="B83" s="59" t="s">
        <v>18</v>
      </c>
      <c r="C83" s="60">
        <f>SUM(C82:C82)</f>
        <v>120</v>
      </c>
      <c r="D83" s="61">
        <f>SUM(D82:D82)</f>
        <v>150</v>
      </c>
    </row>
    <row r="85" spans="2:4" x14ac:dyDescent="0.25">
      <c r="B85" s="49" t="s">
        <v>14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286</v>
      </c>
      <c r="C87" s="56">
        <v>35.799999999999997</v>
      </c>
      <c r="D87" s="57">
        <v>39.9</v>
      </c>
    </row>
    <row r="88" spans="2:4" x14ac:dyDescent="0.25">
      <c r="B88" s="59" t="s">
        <v>18</v>
      </c>
      <c r="C88" s="60">
        <f>SUBTOTAL(9,C87)</f>
        <v>35.799999999999997</v>
      </c>
      <c r="D88" s="61">
        <f>SUBTOTAL(9,D87)</f>
        <v>39.9</v>
      </c>
    </row>
    <row r="90" spans="2:4" x14ac:dyDescent="0.25">
      <c r="B90" s="49" t="s">
        <v>74</v>
      </c>
      <c r="C90" s="50"/>
      <c r="D90" s="51"/>
    </row>
    <row r="91" spans="2:4" x14ac:dyDescent="0.25">
      <c r="B91" s="52" t="s">
        <v>20</v>
      </c>
      <c r="C91" s="53" t="s">
        <v>21</v>
      </c>
      <c r="D91" s="54" t="s">
        <v>22</v>
      </c>
    </row>
    <row r="92" spans="2:4" x14ac:dyDescent="0.25">
      <c r="B92" s="55" t="s">
        <v>25</v>
      </c>
      <c r="C92" s="56">
        <v>18</v>
      </c>
      <c r="D92" s="57">
        <v>25</v>
      </c>
    </row>
    <row r="93" spans="2:4" x14ac:dyDescent="0.25">
      <c r="B93" s="59" t="s">
        <v>18</v>
      </c>
      <c r="C93" s="60">
        <f>SUM(C92:C92)</f>
        <v>18</v>
      </c>
      <c r="D93" s="61">
        <f>SUM(D92:D92)</f>
        <v>25</v>
      </c>
    </row>
    <row r="95" spans="2:4" x14ac:dyDescent="0.25">
      <c r="B95" s="49" t="s">
        <v>287</v>
      </c>
      <c r="C95" s="50"/>
      <c r="D95" s="51"/>
    </row>
    <row r="96" spans="2:4" x14ac:dyDescent="0.25">
      <c r="B96" s="52" t="s">
        <v>20</v>
      </c>
      <c r="C96" s="53" t="s">
        <v>21</v>
      </c>
      <c r="D96" s="54" t="s">
        <v>22</v>
      </c>
    </row>
    <row r="97" spans="2:4" x14ac:dyDescent="0.25">
      <c r="B97" s="55" t="s">
        <v>288</v>
      </c>
      <c r="C97" s="56">
        <v>100</v>
      </c>
      <c r="D97" s="57">
        <v>149</v>
      </c>
    </row>
    <row r="98" spans="2:4" x14ac:dyDescent="0.25">
      <c r="B98" s="59" t="s">
        <v>18</v>
      </c>
      <c r="C98" s="60">
        <f>SUM(C97:C97)</f>
        <v>100</v>
      </c>
      <c r="D98" s="61">
        <f>SUM(D97:D97)</f>
        <v>149</v>
      </c>
    </row>
  </sheetData>
  <autoFilter ref="A3:L45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8"/>
  <sheetViews>
    <sheetView workbookViewId="0">
      <selection activeCell="B80" sqref="B80:D83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289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42461</v>
      </c>
      <c r="B4" s="26" t="s">
        <v>91</v>
      </c>
      <c r="C4" s="25" t="s">
        <v>38</v>
      </c>
      <c r="D4" s="26" t="s">
        <v>17</v>
      </c>
      <c r="E4" s="27">
        <v>7</v>
      </c>
      <c r="F4" s="27">
        <f>E4*G4</f>
        <v>14</v>
      </c>
      <c r="G4" s="26">
        <v>2</v>
      </c>
      <c r="H4" s="28">
        <v>10</v>
      </c>
      <c r="I4" s="29">
        <f>H4*G4</f>
        <v>20</v>
      </c>
      <c r="J4" s="29"/>
      <c r="K4" s="30">
        <f>I4-F4</f>
        <v>6</v>
      </c>
      <c r="L4" s="31">
        <f>K4</f>
        <v>6</v>
      </c>
      <c r="M4" s="32" t="s">
        <v>290</v>
      </c>
    </row>
    <row r="5" spans="1:13" x14ac:dyDescent="0.25">
      <c r="A5" s="23">
        <v>42462</v>
      </c>
      <c r="B5" s="34" t="s">
        <v>82</v>
      </c>
      <c r="C5" s="25" t="s">
        <v>44</v>
      </c>
      <c r="D5" s="26" t="s">
        <v>13</v>
      </c>
      <c r="E5" s="27">
        <v>3.9</v>
      </c>
      <c r="F5" s="27">
        <f t="shared" ref="F5:F39" si="0">E5*G5</f>
        <v>3.9</v>
      </c>
      <c r="G5" s="26">
        <v>1</v>
      </c>
      <c r="H5" s="33">
        <v>10</v>
      </c>
      <c r="I5" s="29">
        <f t="shared" ref="I5:I39" si="1">H5*G5</f>
        <v>10</v>
      </c>
      <c r="J5" s="29"/>
      <c r="K5" s="30">
        <f t="shared" ref="K5:K39" si="2">I5-F5</f>
        <v>6.1</v>
      </c>
      <c r="L5" s="31">
        <f>L4+K5</f>
        <v>12.1</v>
      </c>
      <c r="M5" s="32" t="s">
        <v>291</v>
      </c>
    </row>
    <row r="6" spans="1:13" x14ac:dyDescent="0.25">
      <c r="A6" s="23">
        <v>42462</v>
      </c>
      <c r="B6" s="34" t="s">
        <v>78</v>
      </c>
      <c r="C6" s="25" t="s">
        <v>38</v>
      </c>
      <c r="D6" s="26" t="s">
        <v>41</v>
      </c>
      <c r="E6" s="27">
        <v>12</v>
      </c>
      <c r="F6" s="27">
        <f t="shared" si="0"/>
        <v>12</v>
      </c>
      <c r="G6" s="26">
        <v>1</v>
      </c>
      <c r="H6" s="33">
        <v>15</v>
      </c>
      <c r="I6" s="29">
        <f t="shared" si="1"/>
        <v>15</v>
      </c>
      <c r="J6" s="29"/>
      <c r="K6" s="30">
        <f t="shared" si="2"/>
        <v>3</v>
      </c>
      <c r="L6" s="31">
        <f t="shared" ref="L6:L39" si="3">L5+K6</f>
        <v>15.1</v>
      </c>
      <c r="M6" s="32" t="s">
        <v>292</v>
      </c>
    </row>
    <row r="7" spans="1:13" ht="16.5" customHeight="1" x14ac:dyDescent="0.25">
      <c r="A7" s="23">
        <v>42462</v>
      </c>
      <c r="B7" s="26" t="s">
        <v>121</v>
      </c>
      <c r="C7" s="25" t="s">
        <v>38</v>
      </c>
      <c r="D7" s="26" t="s">
        <v>17</v>
      </c>
      <c r="E7" s="27">
        <v>11.2</v>
      </c>
      <c r="F7" s="27">
        <f t="shared" si="0"/>
        <v>11.2</v>
      </c>
      <c r="G7" s="26">
        <v>1</v>
      </c>
      <c r="H7" s="33">
        <v>16</v>
      </c>
      <c r="I7" s="29">
        <f t="shared" si="1"/>
        <v>16</v>
      </c>
      <c r="J7" s="29"/>
      <c r="K7" s="30">
        <f t="shared" si="2"/>
        <v>4.8000000000000007</v>
      </c>
      <c r="L7" s="31">
        <f t="shared" si="3"/>
        <v>19.899999999999999</v>
      </c>
      <c r="M7" s="32" t="s">
        <v>292</v>
      </c>
    </row>
    <row r="8" spans="1:13" x14ac:dyDescent="0.25">
      <c r="A8" s="23">
        <v>42466</v>
      </c>
      <c r="B8" s="24" t="s">
        <v>65</v>
      </c>
      <c r="C8" s="25" t="s">
        <v>44</v>
      </c>
      <c r="D8" s="26" t="s">
        <v>13</v>
      </c>
      <c r="E8" s="27">
        <v>15.7</v>
      </c>
      <c r="F8" s="27">
        <f t="shared" si="0"/>
        <v>47.099999999999994</v>
      </c>
      <c r="G8" s="26">
        <v>3</v>
      </c>
      <c r="H8" s="33">
        <v>35</v>
      </c>
      <c r="I8" s="29">
        <f t="shared" si="1"/>
        <v>105</v>
      </c>
      <c r="J8" s="29"/>
      <c r="K8" s="30">
        <f t="shared" si="2"/>
        <v>57.900000000000006</v>
      </c>
      <c r="L8" s="31">
        <f t="shared" si="3"/>
        <v>77.800000000000011</v>
      </c>
      <c r="M8" s="32" t="s">
        <v>293</v>
      </c>
    </row>
    <row r="9" spans="1:13" x14ac:dyDescent="0.25">
      <c r="A9" s="23">
        <v>42466</v>
      </c>
      <c r="B9" s="34" t="s">
        <v>40</v>
      </c>
      <c r="C9" s="25" t="s">
        <v>38</v>
      </c>
      <c r="D9" s="26" t="s">
        <v>41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80.800000000000011</v>
      </c>
      <c r="M9" s="32" t="s">
        <v>294</v>
      </c>
    </row>
    <row r="10" spans="1:13" x14ac:dyDescent="0.25">
      <c r="A10" s="23">
        <v>42467</v>
      </c>
      <c r="B10" s="34" t="s">
        <v>151</v>
      </c>
      <c r="C10" s="25" t="s">
        <v>47</v>
      </c>
      <c r="D10" s="26" t="s">
        <v>41</v>
      </c>
      <c r="E10" s="27">
        <v>24</v>
      </c>
      <c r="F10" s="27">
        <f t="shared" si="0"/>
        <v>24</v>
      </c>
      <c r="G10" s="26">
        <v>1</v>
      </c>
      <c r="H10" s="33">
        <v>30</v>
      </c>
      <c r="I10" s="29">
        <f t="shared" si="1"/>
        <v>30</v>
      </c>
      <c r="J10" s="29"/>
      <c r="K10" s="30">
        <f t="shared" si="2"/>
        <v>6</v>
      </c>
      <c r="L10" s="31">
        <f t="shared" si="3"/>
        <v>86.800000000000011</v>
      </c>
      <c r="M10" s="32" t="s">
        <v>295</v>
      </c>
    </row>
    <row r="11" spans="1:13" x14ac:dyDescent="0.25">
      <c r="A11" s="23">
        <v>42467</v>
      </c>
      <c r="B11" s="34" t="s">
        <v>78</v>
      </c>
      <c r="C11" s="25" t="s">
        <v>38</v>
      </c>
      <c r="D11" s="26" t="s">
        <v>41</v>
      </c>
      <c r="E11" s="27">
        <v>12</v>
      </c>
      <c r="F11" s="27">
        <f t="shared" si="0"/>
        <v>12</v>
      </c>
      <c r="G11" s="26">
        <v>1</v>
      </c>
      <c r="H11" s="33">
        <v>15</v>
      </c>
      <c r="I11" s="29">
        <f t="shared" si="1"/>
        <v>15</v>
      </c>
      <c r="J11" s="29"/>
      <c r="K11" s="30">
        <f t="shared" si="2"/>
        <v>3</v>
      </c>
      <c r="L11" s="31">
        <f t="shared" si="3"/>
        <v>89.800000000000011</v>
      </c>
      <c r="M11" s="32" t="s">
        <v>295</v>
      </c>
    </row>
    <row r="12" spans="1:13" x14ac:dyDescent="0.25">
      <c r="A12" s="23">
        <v>42467</v>
      </c>
      <c r="B12" s="24" t="s">
        <v>65</v>
      </c>
      <c r="C12" s="25" t="s">
        <v>44</v>
      </c>
      <c r="D12" s="26" t="s">
        <v>13</v>
      </c>
      <c r="E12" s="27">
        <v>15.7</v>
      </c>
      <c r="F12" s="27">
        <f t="shared" si="0"/>
        <v>15.7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19.3</v>
      </c>
      <c r="L12" s="31">
        <f t="shared" si="3"/>
        <v>109.10000000000001</v>
      </c>
      <c r="M12" s="32" t="s">
        <v>295</v>
      </c>
    </row>
    <row r="13" spans="1:13" x14ac:dyDescent="0.25">
      <c r="A13" s="23">
        <v>42468</v>
      </c>
      <c r="B13" s="26" t="s">
        <v>253</v>
      </c>
      <c r="C13" s="25" t="s">
        <v>38</v>
      </c>
      <c r="D13" s="26" t="s">
        <v>146</v>
      </c>
      <c r="E13" s="27">
        <v>3.5</v>
      </c>
      <c r="F13" s="27">
        <f t="shared" si="0"/>
        <v>3.5</v>
      </c>
      <c r="G13" s="26">
        <v>1</v>
      </c>
      <c r="H13" s="33">
        <v>5</v>
      </c>
      <c r="I13" s="29">
        <f t="shared" si="1"/>
        <v>5</v>
      </c>
      <c r="J13" s="29"/>
      <c r="K13" s="30">
        <f t="shared" si="2"/>
        <v>1.5</v>
      </c>
      <c r="L13" s="31">
        <f t="shared" si="3"/>
        <v>110.60000000000001</v>
      </c>
      <c r="M13" s="32" t="s">
        <v>296</v>
      </c>
    </row>
    <row r="14" spans="1:13" x14ac:dyDescent="0.25">
      <c r="A14" s="23">
        <v>42470</v>
      </c>
      <c r="B14" s="26" t="s">
        <v>62</v>
      </c>
      <c r="C14" s="25" t="s">
        <v>63</v>
      </c>
      <c r="D14" s="26" t="s">
        <v>13</v>
      </c>
      <c r="E14" s="27">
        <v>3</v>
      </c>
      <c r="F14" s="27">
        <f t="shared" si="0"/>
        <v>3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7</v>
      </c>
      <c r="L14" s="31">
        <f t="shared" si="3"/>
        <v>117.60000000000001</v>
      </c>
      <c r="M14" s="32" t="s">
        <v>297</v>
      </c>
    </row>
    <row r="15" spans="1:13" x14ac:dyDescent="0.25">
      <c r="A15" s="23">
        <v>42471</v>
      </c>
      <c r="B15" s="24" t="s">
        <v>65</v>
      </c>
      <c r="C15" s="25" t="s">
        <v>44</v>
      </c>
      <c r="D15" s="26" t="s">
        <v>13</v>
      </c>
      <c r="E15" s="27">
        <v>15.7</v>
      </c>
      <c r="F15" s="27">
        <f t="shared" si="0"/>
        <v>15.7</v>
      </c>
      <c r="G15" s="26">
        <v>1</v>
      </c>
      <c r="H15" s="33">
        <v>35</v>
      </c>
      <c r="I15" s="29">
        <f t="shared" si="1"/>
        <v>35</v>
      </c>
      <c r="J15" s="29"/>
      <c r="K15" s="30">
        <f t="shared" si="2"/>
        <v>19.3</v>
      </c>
      <c r="L15" s="31">
        <f t="shared" si="3"/>
        <v>136.9</v>
      </c>
      <c r="M15" s="32" t="s">
        <v>298</v>
      </c>
    </row>
    <row r="16" spans="1:13" x14ac:dyDescent="0.25">
      <c r="A16" s="23">
        <v>42471</v>
      </c>
      <c r="B16" s="26" t="s">
        <v>46</v>
      </c>
      <c r="C16" s="25" t="s">
        <v>47</v>
      </c>
      <c r="D16" s="26" t="s">
        <v>14</v>
      </c>
      <c r="E16" s="27">
        <v>35.799999999999997</v>
      </c>
      <c r="F16" s="27">
        <f t="shared" si="0"/>
        <v>71.599999999999994</v>
      </c>
      <c r="G16" s="26">
        <v>2</v>
      </c>
      <c r="H16" s="33">
        <v>39.9</v>
      </c>
      <c r="I16" s="29">
        <f t="shared" si="1"/>
        <v>79.8</v>
      </c>
      <c r="J16" s="29"/>
      <c r="K16" s="30">
        <f t="shared" si="2"/>
        <v>8.2000000000000028</v>
      </c>
      <c r="L16" s="31">
        <f t="shared" si="3"/>
        <v>145.10000000000002</v>
      </c>
      <c r="M16" s="32" t="s">
        <v>299</v>
      </c>
    </row>
    <row r="17" spans="1:15" x14ac:dyDescent="0.25">
      <c r="A17" s="23">
        <v>42472</v>
      </c>
      <c r="B17" s="24" t="s">
        <v>58</v>
      </c>
      <c r="C17" s="25" t="s">
        <v>59</v>
      </c>
      <c r="D17" s="26" t="s">
        <v>13</v>
      </c>
      <c r="E17" s="27">
        <v>3.5</v>
      </c>
      <c r="F17" s="27">
        <f t="shared" si="0"/>
        <v>5250</v>
      </c>
      <c r="G17" s="26">
        <v>1500</v>
      </c>
      <c r="H17" s="33">
        <v>5</v>
      </c>
      <c r="I17" s="29">
        <f t="shared" si="1"/>
        <v>7500</v>
      </c>
      <c r="J17" s="29"/>
      <c r="K17" s="30">
        <f t="shared" si="2"/>
        <v>2250</v>
      </c>
      <c r="L17" s="31">
        <f t="shared" si="3"/>
        <v>2395.1</v>
      </c>
      <c r="M17" s="32" t="s">
        <v>301</v>
      </c>
      <c r="N17" s="68" t="s">
        <v>300</v>
      </c>
      <c r="O17" s="35" t="s">
        <v>338</v>
      </c>
    </row>
    <row r="18" spans="1:15" x14ac:dyDescent="0.25">
      <c r="A18" s="36" t="s">
        <v>305</v>
      </c>
      <c r="B18" s="65" t="s">
        <v>302</v>
      </c>
      <c r="C18" s="25" t="s">
        <v>303</v>
      </c>
      <c r="D18" s="26" t="s">
        <v>13</v>
      </c>
      <c r="E18" s="27">
        <v>8.1818181818099998</v>
      </c>
      <c r="F18" s="27">
        <f>E18*G18</f>
        <v>179.99999999982001</v>
      </c>
      <c r="G18" s="26">
        <v>22</v>
      </c>
      <c r="H18" s="33">
        <v>10</v>
      </c>
      <c r="I18" s="29">
        <f t="shared" si="1"/>
        <v>220</v>
      </c>
      <c r="J18" s="29"/>
      <c r="K18" s="30">
        <f t="shared" si="2"/>
        <v>40.000000000179995</v>
      </c>
      <c r="L18" s="31">
        <f t="shared" si="3"/>
        <v>2435.10000000018</v>
      </c>
      <c r="M18" s="32" t="s">
        <v>304</v>
      </c>
    </row>
    <row r="19" spans="1:15" x14ac:dyDescent="0.25">
      <c r="A19" s="36" t="s">
        <v>305</v>
      </c>
      <c r="B19" s="34" t="s">
        <v>82</v>
      </c>
      <c r="C19" s="25" t="s">
        <v>44</v>
      </c>
      <c r="D19" s="26" t="s">
        <v>13</v>
      </c>
      <c r="E19" s="27">
        <v>3.9</v>
      </c>
      <c r="F19" s="27">
        <f t="shared" si="0"/>
        <v>7.8</v>
      </c>
      <c r="G19" s="26">
        <v>2</v>
      </c>
      <c r="H19" s="33">
        <v>10</v>
      </c>
      <c r="I19" s="29">
        <f t="shared" si="1"/>
        <v>20</v>
      </c>
      <c r="J19" s="29"/>
      <c r="K19" s="30">
        <f t="shared" si="2"/>
        <v>12.2</v>
      </c>
      <c r="L19" s="31">
        <f t="shared" si="3"/>
        <v>2447.3000000001798</v>
      </c>
      <c r="M19" s="32" t="s">
        <v>306</v>
      </c>
    </row>
    <row r="20" spans="1:15" x14ac:dyDescent="0.25">
      <c r="A20" s="36" t="s">
        <v>305</v>
      </c>
      <c r="B20" s="34" t="s">
        <v>237</v>
      </c>
      <c r="C20" s="25" t="s">
        <v>44</v>
      </c>
      <c r="D20" s="26" t="s">
        <v>13</v>
      </c>
      <c r="E20" s="27">
        <v>3.9</v>
      </c>
      <c r="F20" s="27">
        <f t="shared" si="0"/>
        <v>7.8</v>
      </c>
      <c r="G20" s="26">
        <v>2</v>
      </c>
      <c r="H20" s="33">
        <v>10</v>
      </c>
      <c r="I20" s="29">
        <f t="shared" si="1"/>
        <v>20</v>
      </c>
      <c r="J20" s="29"/>
      <c r="K20" s="30">
        <f t="shared" si="2"/>
        <v>12.2</v>
      </c>
      <c r="L20" s="31">
        <f t="shared" si="3"/>
        <v>2459.5000000001796</v>
      </c>
      <c r="M20" s="32" t="s">
        <v>306</v>
      </c>
    </row>
    <row r="21" spans="1:15" x14ac:dyDescent="0.25">
      <c r="A21" s="36" t="s">
        <v>305</v>
      </c>
      <c r="B21" s="24" t="s">
        <v>58</v>
      </c>
      <c r="C21" s="25" t="s">
        <v>59</v>
      </c>
      <c r="D21" s="26" t="s">
        <v>13</v>
      </c>
      <c r="E21" s="27">
        <v>3.5</v>
      </c>
      <c r="F21" s="27">
        <f t="shared" si="0"/>
        <v>14</v>
      </c>
      <c r="G21" s="26">
        <v>4</v>
      </c>
      <c r="H21" s="33">
        <v>5</v>
      </c>
      <c r="I21" s="29">
        <f t="shared" si="1"/>
        <v>20</v>
      </c>
      <c r="J21" s="29"/>
      <c r="K21" s="30">
        <f t="shared" si="2"/>
        <v>6</v>
      </c>
      <c r="L21" s="31">
        <f t="shared" si="3"/>
        <v>2465.5000000001796</v>
      </c>
      <c r="M21" s="32" t="s">
        <v>307</v>
      </c>
    </row>
    <row r="22" spans="1:15" x14ac:dyDescent="0.25">
      <c r="A22" s="36" t="s">
        <v>305</v>
      </c>
      <c r="B22" s="34" t="s">
        <v>185</v>
      </c>
      <c r="C22" s="25" t="s">
        <v>38</v>
      </c>
      <c r="D22" s="26" t="s">
        <v>19</v>
      </c>
      <c r="E22" s="27">
        <v>14</v>
      </c>
      <c r="F22" s="27">
        <f t="shared" si="0"/>
        <v>14</v>
      </c>
      <c r="G22" s="26">
        <v>1</v>
      </c>
      <c r="H22" s="33">
        <v>20</v>
      </c>
      <c r="I22" s="29">
        <f t="shared" si="1"/>
        <v>20</v>
      </c>
      <c r="J22" s="29"/>
      <c r="K22" s="30">
        <f t="shared" si="2"/>
        <v>6</v>
      </c>
      <c r="L22" s="31">
        <f t="shared" si="3"/>
        <v>2471.5000000001796</v>
      </c>
      <c r="M22" s="32" t="s">
        <v>308</v>
      </c>
    </row>
    <row r="23" spans="1:15" x14ac:dyDescent="0.25">
      <c r="A23" s="36" t="s">
        <v>305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2474.5000000001796</v>
      </c>
      <c r="M23" s="32" t="s">
        <v>309</v>
      </c>
    </row>
    <row r="24" spans="1:15" x14ac:dyDescent="0.25">
      <c r="A24" s="36" t="s">
        <v>310</v>
      </c>
      <c r="B24" s="65" t="s">
        <v>302</v>
      </c>
      <c r="C24" s="25" t="s">
        <v>303</v>
      </c>
      <c r="D24" s="26" t="s">
        <v>13</v>
      </c>
      <c r="E24" s="27">
        <v>9</v>
      </c>
      <c r="F24" s="27">
        <f t="shared" si="0"/>
        <v>180</v>
      </c>
      <c r="G24" s="26">
        <v>20</v>
      </c>
      <c r="H24" s="33">
        <v>10</v>
      </c>
      <c r="I24" s="29">
        <f t="shared" si="1"/>
        <v>200</v>
      </c>
      <c r="J24" s="29"/>
      <c r="K24" s="30">
        <f t="shared" si="2"/>
        <v>20</v>
      </c>
      <c r="L24" s="31">
        <f t="shared" si="3"/>
        <v>2494.5000000001796</v>
      </c>
      <c r="M24" s="32" t="s">
        <v>311</v>
      </c>
    </row>
    <row r="25" spans="1:15" x14ac:dyDescent="0.25">
      <c r="A25" s="36" t="s">
        <v>310</v>
      </c>
      <c r="B25" s="24" t="s">
        <v>65</v>
      </c>
      <c r="C25" s="25" t="s">
        <v>44</v>
      </c>
      <c r="D25" s="26" t="s">
        <v>13</v>
      </c>
      <c r="E25" s="27">
        <v>15.7</v>
      </c>
      <c r="F25" s="27">
        <f t="shared" si="0"/>
        <v>15.7</v>
      </c>
      <c r="G25" s="26">
        <v>1</v>
      </c>
      <c r="H25" s="33">
        <v>35</v>
      </c>
      <c r="I25" s="29">
        <f t="shared" si="1"/>
        <v>35</v>
      </c>
      <c r="J25" s="29"/>
      <c r="K25" s="30">
        <f t="shared" si="2"/>
        <v>19.3</v>
      </c>
      <c r="L25" s="31">
        <f t="shared" si="3"/>
        <v>2513.8000000001798</v>
      </c>
      <c r="M25" s="32" t="s">
        <v>312</v>
      </c>
    </row>
    <row r="26" spans="1:15" x14ac:dyDescent="0.25">
      <c r="A26" s="36" t="s">
        <v>313</v>
      </c>
      <c r="B26" s="65" t="s">
        <v>302</v>
      </c>
      <c r="C26" s="25" t="s">
        <v>303</v>
      </c>
      <c r="D26" s="26" t="s">
        <v>13</v>
      </c>
      <c r="E26" s="27">
        <v>9.4736842105200001</v>
      </c>
      <c r="F26" s="27">
        <f t="shared" si="0"/>
        <v>179.99999999988</v>
      </c>
      <c r="G26" s="26">
        <v>19</v>
      </c>
      <c r="H26" s="33">
        <v>10</v>
      </c>
      <c r="I26" s="29">
        <f t="shared" si="1"/>
        <v>190</v>
      </c>
      <c r="J26" s="29"/>
      <c r="K26" s="30">
        <f t="shared" si="2"/>
        <v>10.000000000119996</v>
      </c>
      <c r="L26" s="31">
        <f t="shared" si="3"/>
        <v>2523.8000000002999</v>
      </c>
      <c r="M26" s="32" t="s">
        <v>314</v>
      </c>
    </row>
    <row r="27" spans="1:15" x14ac:dyDescent="0.25">
      <c r="A27" s="36" t="s">
        <v>315</v>
      </c>
      <c r="B27" s="34" t="s">
        <v>40</v>
      </c>
      <c r="C27" s="25" t="s">
        <v>38</v>
      </c>
      <c r="D27" s="26" t="s">
        <v>41</v>
      </c>
      <c r="E27" s="27">
        <v>12</v>
      </c>
      <c r="F27" s="27">
        <f t="shared" si="0"/>
        <v>12</v>
      </c>
      <c r="G27" s="26">
        <v>1</v>
      </c>
      <c r="H27" s="33">
        <v>15</v>
      </c>
      <c r="I27" s="29">
        <f t="shared" si="1"/>
        <v>15</v>
      </c>
      <c r="J27" s="29"/>
      <c r="K27" s="30">
        <f t="shared" si="2"/>
        <v>3</v>
      </c>
      <c r="L27" s="31">
        <f t="shared" si="3"/>
        <v>2526.8000000002999</v>
      </c>
      <c r="M27" s="32" t="s">
        <v>316</v>
      </c>
    </row>
    <row r="28" spans="1:15" x14ac:dyDescent="0.25">
      <c r="A28" s="36" t="s">
        <v>317</v>
      </c>
      <c r="B28" s="26" t="s">
        <v>318</v>
      </c>
      <c r="C28" s="25" t="s">
        <v>38</v>
      </c>
      <c r="D28" s="26" t="s">
        <v>319</v>
      </c>
      <c r="E28" s="27">
        <v>5.6</v>
      </c>
      <c r="F28" s="27">
        <f t="shared" si="0"/>
        <v>5.6</v>
      </c>
      <c r="G28" s="26">
        <v>1</v>
      </c>
      <c r="H28" s="33">
        <v>8</v>
      </c>
      <c r="I28" s="29">
        <f t="shared" si="1"/>
        <v>8</v>
      </c>
      <c r="J28" s="29"/>
      <c r="K28" s="30">
        <f t="shared" si="2"/>
        <v>2.4000000000000004</v>
      </c>
      <c r="L28" s="31">
        <f t="shared" si="3"/>
        <v>2529.2000000003</v>
      </c>
      <c r="M28" s="32" t="s">
        <v>320</v>
      </c>
    </row>
    <row r="29" spans="1:15" x14ac:dyDescent="0.25">
      <c r="A29" s="36" t="s">
        <v>317</v>
      </c>
      <c r="B29" s="34" t="s">
        <v>40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2532.2000000003</v>
      </c>
      <c r="M29" s="32" t="s">
        <v>320</v>
      </c>
    </row>
    <row r="30" spans="1:15" x14ac:dyDescent="0.25">
      <c r="A30" s="36" t="s">
        <v>322</v>
      </c>
      <c r="B30" s="26" t="s">
        <v>73</v>
      </c>
      <c r="C30" s="25" t="s">
        <v>47</v>
      </c>
      <c r="D30" s="26" t="s">
        <v>74</v>
      </c>
      <c r="E30" s="27">
        <v>18</v>
      </c>
      <c r="F30" s="27">
        <f t="shared" si="0"/>
        <v>18</v>
      </c>
      <c r="G30" s="26">
        <v>1</v>
      </c>
      <c r="H30" s="33">
        <v>25</v>
      </c>
      <c r="I30" s="29">
        <f>H30*G30</f>
        <v>25</v>
      </c>
      <c r="J30" s="29"/>
      <c r="K30" s="30">
        <f t="shared" si="2"/>
        <v>7</v>
      </c>
      <c r="L30" s="31">
        <f t="shared" si="3"/>
        <v>2539.2000000003</v>
      </c>
      <c r="M30" s="32" t="s">
        <v>321</v>
      </c>
    </row>
    <row r="31" spans="1:15" x14ac:dyDescent="0.25">
      <c r="A31" s="36" t="s">
        <v>322</v>
      </c>
      <c r="B31" s="26" t="s">
        <v>91</v>
      </c>
      <c r="C31" s="25" t="s">
        <v>38</v>
      </c>
      <c r="D31" s="26" t="s">
        <v>17</v>
      </c>
      <c r="E31" s="27">
        <v>7</v>
      </c>
      <c r="F31" s="27">
        <f t="shared" si="0"/>
        <v>21</v>
      </c>
      <c r="G31" s="26">
        <v>3</v>
      </c>
      <c r="H31" s="33">
        <v>10</v>
      </c>
      <c r="I31" s="29">
        <f t="shared" si="1"/>
        <v>30</v>
      </c>
      <c r="J31" s="29"/>
      <c r="K31" s="30">
        <f t="shared" si="2"/>
        <v>9</v>
      </c>
      <c r="L31" s="31">
        <f t="shared" si="3"/>
        <v>2548.2000000003</v>
      </c>
      <c r="M31" s="32" t="s">
        <v>323</v>
      </c>
    </row>
    <row r="32" spans="1:15" x14ac:dyDescent="0.25">
      <c r="A32" s="36" t="s">
        <v>322</v>
      </c>
      <c r="B32" s="34" t="s">
        <v>324</v>
      </c>
      <c r="C32" s="25" t="s">
        <v>38</v>
      </c>
      <c r="D32" s="26" t="s">
        <v>17</v>
      </c>
      <c r="E32" s="27">
        <v>11.2</v>
      </c>
      <c r="F32" s="27">
        <f t="shared" si="0"/>
        <v>22.4</v>
      </c>
      <c r="G32" s="26">
        <v>2</v>
      </c>
      <c r="H32" s="33">
        <v>16</v>
      </c>
      <c r="I32" s="29">
        <f t="shared" si="1"/>
        <v>32</v>
      </c>
      <c r="J32" s="29"/>
      <c r="K32" s="30">
        <f t="shared" si="2"/>
        <v>9.6000000000000014</v>
      </c>
      <c r="L32" s="31">
        <f t="shared" si="3"/>
        <v>2557.8000000002999</v>
      </c>
      <c r="M32" s="32" t="s">
        <v>323</v>
      </c>
    </row>
    <row r="33" spans="1:13" x14ac:dyDescent="0.25">
      <c r="A33" s="36" t="s">
        <v>336</v>
      </c>
      <c r="B33" s="26" t="s">
        <v>70</v>
      </c>
      <c r="C33" s="25" t="s">
        <v>71</v>
      </c>
      <c r="D33" s="26" t="s">
        <v>19</v>
      </c>
      <c r="E33" s="27">
        <v>14</v>
      </c>
      <c r="F33" s="27">
        <f t="shared" si="0"/>
        <v>14</v>
      </c>
      <c r="G33" s="26">
        <v>1</v>
      </c>
      <c r="H33" s="33">
        <v>20</v>
      </c>
      <c r="I33" s="29">
        <f t="shared" si="1"/>
        <v>20</v>
      </c>
      <c r="J33" s="29"/>
      <c r="K33" s="30">
        <f t="shared" si="2"/>
        <v>6</v>
      </c>
      <c r="L33" s="31">
        <f t="shared" si="3"/>
        <v>2563.8000000002999</v>
      </c>
      <c r="M33" s="32" t="s">
        <v>325</v>
      </c>
    </row>
    <row r="34" spans="1:13" x14ac:dyDescent="0.25">
      <c r="A34" s="36" t="s">
        <v>328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0"/>
        <v>78.5</v>
      </c>
      <c r="G34" s="26">
        <v>5</v>
      </c>
      <c r="H34" s="33">
        <v>35</v>
      </c>
      <c r="I34" s="29">
        <f t="shared" si="1"/>
        <v>175</v>
      </c>
      <c r="J34" s="29"/>
      <c r="K34" s="30">
        <f t="shared" si="2"/>
        <v>96.5</v>
      </c>
      <c r="L34" s="31">
        <f t="shared" si="3"/>
        <v>2660.3000000002999</v>
      </c>
      <c r="M34" s="32" t="s">
        <v>326</v>
      </c>
    </row>
    <row r="35" spans="1:13" x14ac:dyDescent="0.25">
      <c r="A35" s="36" t="s">
        <v>329</v>
      </c>
      <c r="B35" s="26" t="s">
        <v>103</v>
      </c>
      <c r="C35" s="25" t="s">
        <v>16</v>
      </c>
      <c r="D35" s="26" t="s">
        <v>13</v>
      </c>
      <c r="E35" s="27">
        <v>4.7</v>
      </c>
      <c r="F35" s="27">
        <f t="shared" si="0"/>
        <v>4.7</v>
      </c>
      <c r="G35" s="26">
        <v>1</v>
      </c>
      <c r="H35" s="33">
        <v>20</v>
      </c>
      <c r="I35" s="29">
        <f t="shared" si="1"/>
        <v>20</v>
      </c>
      <c r="J35" s="29"/>
      <c r="K35" s="30">
        <f t="shared" si="2"/>
        <v>15.3</v>
      </c>
      <c r="L35" s="31">
        <f t="shared" si="3"/>
        <v>2675.6000000003</v>
      </c>
      <c r="M35" s="32" t="s">
        <v>327</v>
      </c>
    </row>
    <row r="36" spans="1:13" x14ac:dyDescent="0.25">
      <c r="A36" s="36" t="s">
        <v>329</v>
      </c>
      <c r="B36" s="34" t="s">
        <v>82</v>
      </c>
      <c r="C36" s="25" t="s">
        <v>44</v>
      </c>
      <c r="D36" s="26" t="s">
        <v>13</v>
      </c>
      <c r="E36" s="27">
        <v>3.9</v>
      </c>
      <c r="F36" s="27">
        <f t="shared" si="0"/>
        <v>3.9</v>
      </c>
      <c r="G36" s="26">
        <v>1</v>
      </c>
      <c r="H36" s="33">
        <v>10</v>
      </c>
      <c r="I36" s="29">
        <f t="shared" si="1"/>
        <v>10</v>
      </c>
      <c r="J36" s="29"/>
      <c r="K36" s="30">
        <f t="shared" si="2"/>
        <v>6.1</v>
      </c>
      <c r="L36" s="31">
        <f t="shared" si="3"/>
        <v>2681.7000000003</v>
      </c>
      <c r="M36" s="32" t="s">
        <v>330</v>
      </c>
    </row>
    <row r="37" spans="1:13" x14ac:dyDescent="0.25">
      <c r="A37" s="36" t="s">
        <v>329</v>
      </c>
      <c r="B37" s="24" t="s">
        <v>65</v>
      </c>
      <c r="C37" s="25" t="s">
        <v>44</v>
      </c>
      <c r="D37" s="26" t="s">
        <v>13</v>
      </c>
      <c r="E37" s="27">
        <v>15.7</v>
      </c>
      <c r="F37" s="27">
        <f t="shared" si="0"/>
        <v>15.7</v>
      </c>
      <c r="G37" s="26">
        <v>1</v>
      </c>
      <c r="H37" s="33">
        <v>35</v>
      </c>
      <c r="I37" s="29">
        <f t="shared" si="1"/>
        <v>35</v>
      </c>
      <c r="J37" s="29"/>
      <c r="K37" s="30">
        <f t="shared" si="2"/>
        <v>19.3</v>
      </c>
      <c r="L37" s="31">
        <f t="shared" si="3"/>
        <v>2701.0000000003001</v>
      </c>
      <c r="M37" s="32" t="s">
        <v>331</v>
      </c>
    </row>
    <row r="38" spans="1:13" x14ac:dyDescent="0.25">
      <c r="A38" s="36" t="s">
        <v>332</v>
      </c>
      <c r="B38" s="34" t="s">
        <v>37</v>
      </c>
      <c r="C38" s="25" t="s">
        <v>38</v>
      </c>
      <c r="D38" s="26" t="s">
        <v>17</v>
      </c>
      <c r="E38" s="27">
        <v>11.2</v>
      </c>
      <c r="F38" s="27">
        <f t="shared" si="0"/>
        <v>11.2</v>
      </c>
      <c r="G38" s="26">
        <v>1</v>
      </c>
      <c r="H38" s="33">
        <v>16</v>
      </c>
      <c r="I38" s="29">
        <f>H38*G38</f>
        <v>16</v>
      </c>
      <c r="J38" s="29"/>
      <c r="K38" s="30">
        <f t="shared" si="2"/>
        <v>4.8000000000000007</v>
      </c>
      <c r="L38" s="31">
        <f t="shared" si="3"/>
        <v>2705.8000000003003</v>
      </c>
      <c r="M38" s="32" t="s">
        <v>333</v>
      </c>
    </row>
    <row r="39" spans="1:13" x14ac:dyDescent="0.25">
      <c r="A39" s="36" t="s">
        <v>334</v>
      </c>
      <c r="B39" s="26" t="s">
        <v>46</v>
      </c>
      <c r="C39" s="25" t="s">
        <v>47</v>
      </c>
      <c r="D39" s="26" t="s">
        <v>14</v>
      </c>
      <c r="E39" s="27">
        <v>35.799999999999997</v>
      </c>
      <c r="F39" s="27">
        <f t="shared" si="0"/>
        <v>35.799999999999997</v>
      </c>
      <c r="G39" s="26">
        <v>1</v>
      </c>
      <c r="H39" s="33">
        <v>39.9</v>
      </c>
      <c r="I39" s="29">
        <f t="shared" si="1"/>
        <v>39.9</v>
      </c>
      <c r="J39" s="29"/>
      <c r="K39" s="30">
        <f t="shared" si="2"/>
        <v>4.1000000000000014</v>
      </c>
      <c r="L39" s="31">
        <f t="shared" si="3"/>
        <v>2709.9000000003002</v>
      </c>
      <c r="M39" s="32" t="s">
        <v>335</v>
      </c>
    </row>
    <row r="40" spans="1:13" s="47" customFormat="1" ht="18.75" customHeight="1" x14ac:dyDescent="0.25">
      <c r="A40" s="37"/>
      <c r="B40" s="38" t="s">
        <v>18</v>
      </c>
      <c r="C40" s="39"/>
      <c r="D40" s="40"/>
      <c r="E40" s="41"/>
      <c r="F40" s="42">
        <f>SUBTOTAL(9,F4:F39)</f>
        <v>6361.7999999996991</v>
      </c>
      <c r="G40" s="43">
        <f>SUBTOTAL(9,G4:G39)</f>
        <v>1609</v>
      </c>
      <c r="H40" s="44"/>
      <c r="I40" s="42">
        <f>SUBTOTAL(9,I4:I39)</f>
        <v>9071.6999999999989</v>
      </c>
      <c r="J40" s="45">
        <f>SUBTOTAL(9,J4:J39)</f>
        <v>0</v>
      </c>
      <c r="K40" s="45">
        <f>SUBTOTAL(9,K4:K39)</f>
        <v>2709.9000000003002</v>
      </c>
      <c r="L40" s="46"/>
    </row>
    <row r="41" spans="1:13" x14ac:dyDescent="0.25">
      <c r="A41" s="2"/>
      <c r="B41" s="2"/>
      <c r="D41" s="48"/>
      <c r="E41" s="4"/>
      <c r="F41" s="4"/>
      <c r="G41" s="5"/>
      <c r="H41" s="6"/>
      <c r="I41" s="12"/>
      <c r="J41" s="13"/>
      <c r="K41" s="9"/>
      <c r="L41" s="10"/>
    </row>
    <row r="42" spans="1:13" x14ac:dyDescent="0.25">
      <c r="A42" s="2"/>
      <c r="B42" s="2"/>
      <c r="D42" s="48"/>
      <c r="E42" s="4"/>
      <c r="F42" s="4"/>
      <c r="G42" s="5"/>
      <c r="H42" s="6"/>
      <c r="I42" s="12"/>
      <c r="J42" s="13"/>
      <c r="K42" s="9"/>
      <c r="L42" s="10"/>
    </row>
    <row r="43" spans="1:13" x14ac:dyDescent="0.25">
      <c r="A43" s="2"/>
      <c r="B43" s="49" t="s">
        <v>19</v>
      </c>
      <c r="C43" s="50"/>
      <c r="D43" s="51"/>
      <c r="E43" s="4"/>
      <c r="F43" s="4"/>
      <c r="G43" s="5"/>
      <c r="H43" s="6"/>
      <c r="I43" s="12"/>
      <c r="J43" s="13"/>
      <c r="K43" s="9"/>
      <c r="L43" s="10"/>
    </row>
    <row r="44" spans="1:13" x14ac:dyDescent="0.25">
      <c r="A44" s="2"/>
      <c r="B44" s="52" t="s">
        <v>20</v>
      </c>
      <c r="C44" s="53" t="s">
        <v>21</v>
      </c>
      <c r="D44" s="54" t="s">
        <v>22</v>
      </c>
      <c r="E44" s="4"/>
      <c r="F44" s="4"/>
      <c r="G44" s="5"/>
      <c r="H44" s="6"/>
      <c r="I44" s="12"/>
      <c r="J44" s="13"/>
      <c r="K44" s="9"/>
      <c r="L44" s="10"/>
    </row>
    <row r="45" spans="1:13" x14ac:dyDescent="0.25">
      <c r="B45" s="55" t="s">
        <v>284</v>
      </c>
      <c r="C45" s="56">
        <v>14</v>
      </c>
      <c r="D45" s="57">
        <v>20</v>
      </c>
    </row>
    <row r="46" spans="1:13" ht="15.75" customHeight="1" x14ac:dyDescent="0.25">
      <c r="B46" s="55" t="s">
        <v>127</v>
      </c>
      <c r="C46" s="56">
        <v>14</v>
      </c>
      <c r="D46" s="57">
        <v>20</v>
      </c>
    </row>
    <row r="47" spans="1:13" ht="15.75" customHeight="1" x14ac:dyDescent="0.25">
      <c r="B47" s="59" t="s">
        <v>18</v>
      </c>
      <c r="C47" s="60">
        <f>SUM(C45:C46)</f>
        <v>28</v>
      </c>
      <c r="D47" s="61">
        <f>SUM(D45:D46)</f>
        <v>40</v>
      </c>
    </row>
    <row r="48" spans="1:13" s="62" customFormat="1" ht="18" customHeight="1" x14ac:dyDescent="0.25">
      <c r="B48" s="11"/>
      <c r="C48" s="63"/>
      <c r="D48" s="11"/>
      <c r="E48" s="64"/>
      <c r="F48" s="64"/>
      <c r="G48" s="64"/>
      <c r="H48" s="64"/>
      <c r="I48" s="64"/>
    </row>
    <row r="49" spans="2:4" x14ac:dyDescent="0.25">
      <c r="B49" s="49" t="s">
        <v>13</v>
      </c>
      <c r="C49" s="50"/>
      <c r="D49" s="51"/>
    </row>
    <row r="50" spans="2:4" x14ac:dyDescent="0.25">
      <c r="B50" s="52" t="s">
        <v>20</v>
      </c>
      <c r="C50" s="53" t="s">
        <v>21</v>
      </c>
      <c r="D50" s="54" t="s">
        <v>22</v>
      </c>
    </row>
    <row r="51" spans="2:4" x14ac:dyDescent="0.25">
      <c r="B51" s="55" t="s">
        <v>337</v>
      </c>
      <c r="C51" s="56">
        <v>4.7</v>
      </c>
      <c r="D51" s="57">
        <v>20</v>
      </c>
    </row>
    <row r="52" spans="2:4" x14ac:dyDescent="0.25">
      <c r="B52" s="55" t="s">
        <v>340</v>
      </c>
      <c r="C52" s="56">
        <v>3</v>
      </c>
      <c r="D52" s="57">
        <v>10</v>
      </c>
    </row>
    <row r="53" spans="2:4" x14ac:dyDescent="0.25">
      <c r="B53" s="55" t="s">
        <v>339</v>
      </c>
      <c r="C53" s="56">
        <v>5264</v>
      </c>
      <c r="D53" s="57">
        <v>7520</v>
      </c>
    </row>
    <row r="54" spans="2:4" x14ac:dyDescent="0.25">
      <c r="B54" s="55" t="s">
        <v>221</v>
      </c>
      <c r="C54" s="56">
        <v>188.4</v>
      </c>
      <c r="D54" s="57">
        <v>420</v>
      </c>
    </row>
    <row r="55" spans="2:4" x14ac:dyDescent="0.25">
      <c r="B55" s="55" t="s">
        <v>282</v>
      </c>
      <c r="C55" s="56">
        <v>23.4</v>
      </c>
      <c r="D55" s="57">
        <v>60</v>
      </c>
    </row>
    <row r="56" spans="2:4" x14ac:dyDescent="0.25">
      <c r="B56" s="55" t="s">
        <v>341</v>
      </c>
      <c r="C56" s="56">
        <v>540</v>
      </c>
      <c r="D56" s="57">
        <v>610</v>
      </c>
    </row>
    <row r="57" spans="2:4" x14ac:dyDescent="0.25">
      <c r="B57" s="59" t="s">
        <v>18</v>
      </c>
      <c r="C57" s="60">
        <f>SUM(C51:C56)</f>
        <v>6023.4999999999991</v>
      </c>
      <c r="D57" s="61">
        <f>SUM(D51:D56)</f>
        <v>8640</v>
      </c>
    </row>
    <row r="58" spans="2:4" x14ac:dyDescent="0.25">
      <c r="C58" s="63"/>
    </row>
    <row r="59" spans="2:4" x14ac:dyDescent="0.25">
      <c r="B59" s="49" t="s">
        <v>17</v>
      </c>
      <c r="C59" s="50"/>
      <c r="D59" s="51"/>
    </row>
    <row r="60" spans="2:4" x14ac:dyDescent="0.25">
      <c r="B60" s="52" t="s">
        <v>20</v>
      </c>
      <c r="C60" s="53" t="s">
        <v>21</v>
      </c>
      <c r="D60" s="54" t="s">
        <v>22</v>
      </c>
    </row>
    <row r="61" spans="2:4" x14ac:dyDescent="0.25">
      <c r="B61" s="55" t="s">
        <v>342</v>
      </c>
      <c r="C61" s="56">
        <v>79.8</v>
      </c>
      <c r="D61" s="57">
        <v>114</v>
      </c>
    </row>
    <row r="62" spans="2:4" x14ac:dyDescent="0.25">
      <c r="B62" s="59" t="s">
        <v>18</v>
      </c>
      <c r="C62" s="60">
        <f>SUM(C61:C61)</f>
        <v>79.8</v>
      </c>
      <c r="D62" s="61">
        <f>SUBTOTAL(9,D61:D61)</f>
        <v>114</v>
      </c>
    </row>
    <row r="64" spans="2:4" x14ac:dyDescent="0.25">
      <c r="B64" s="49" t="s">
        <v>146</v>
      </c>
      <c r="C64" s="50"/>
      <c r="D64" s="51"/>
    </row>
    <row r="65" spans="2:4" x14ac:dyDescent="0.25">
      <c r="B65" s="52" t="s">
        <v>20</v>
      </c>
      <c r="C65" s="53" t="s">
        <v>21</v>
      </c>
      <c r="D65" s="54" t="s">
        <v>22</v>
      </c>
    </row>
    <row r="66" spans="2:4" x14ac:dyDescent="0.25">
      <c r="B66" s="55" t="s">
        <v>284</v>
      </c>
      <c r="C66" s="56">
        <v>3.5</v>
      </c>
      <c r="D66" s="57">
        <v>5</v>
      </c>
    </row>
    <row r="67" spans="2:4" x14ac:dyDescent="0.25">
      <c r="B67" s="59" t="s">
        <v>18</v>
      </c>
      <c r="C67" s="60">
        <f>SUM(C66:C66)</f>
        <v>3.5</v>
      </c>
      <c r="D67" s="61">
        <f>SUM(D66:D66)</f>
        <v>5</v>
      </c>
    </row>
    <row r="69" spans="2:4" x14ac:dyDescent="0.25">
      <c r="B69" s="49" t="s">
        <v>29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343</v>
      </c>
      <c r="C71" s="53">
        <v>24</v>
      </c>
      <c r="D71" s="57">
        <v>30</v>
      </c>
    </row>
    <row r="72" spans="2:4" x14ac:dyDescent="0.25">
      <c r="B72" s="55" t="s">
        <v>139</v>
      </c>
      <c r="C72" s="56">
        <v>72</v>
      </c>
      <c r="D72" s="57">
        <v>90</v>
      </c>
    </row>
    <row r="73" spans="2:4" x14ac:dyDescent="0.25">
      <c r="B73" s="59" t="s">
        <v>18</v>
      </c>
      <c r="C73" s="60">
        <f>SUM(C71:C72)</f>
        <v>96</v>
      </c>
      <c r="D73" s="61">
        <f>SUM(D71:D72)</f>
        <v>120</v>
      </c>
    </row>
    <row r="75" spans="2:4" x14ac:dyDescent="0.25">
      <c r="B75" s="49" t="s">
        <v>14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30</v>
      </c>
      <c r="C77" s="56">
        <v>107.4</v>
      </c>
      <c r="D77" s="57">
        <v>119.7</v>
      </c>
    </row>
    <row r="78" spans="2:4" x14ac:dyDescent="0.25">
      <c r="B78" s="59" t="s">
        <v>18</v>
      </c>
      <c r="C78" s="60">
        <f>SUBTOTAL(9,C77)</f>
        <v>107.4</v>
      </c>
      <c r="D78" s="61">
        <f>SUBTOTAL(9,D77)</f>
        <v>119.7</v>
      </c>
    </row>
    <row r="80" spans="2:4" x14ac:dyDescent="0.25">
      <c r="B80" s="49" t="s">
        <v>74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25</v>
      </c>
      <c r="C82" s="56">
        <v>18</v>
      </c>
      <c r="D82" s="57">
        <v>25</v>
      </c>
    </row>
    <row r="83" spans="2:4" x14ac:dyDescent="0.25">
      <c r="B83" s="59" t="s">
        <v>18</v>
      </c>
      <c r="C83" s="60">
        <f>SUM(C82:C82)</f>
        <v>18</v>
      </c>
      <c r="D83" s="61">
        <f>SUM(D82:D82)</f>
        <v>25</v>
      </c>
    </row>
    <row r="85" spans="2:4" x14ac:dyDescent="0.25">
      <c r="B85" s="49" t="s">
        <v>344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345</v>
      </c>
      <c r="C87" s="56">
        <v>5.6</v>
      </c>
      <c r="D87" s="57">
        <v>8</v>
      </c>
    </row>
    <row r="88" spans="2:4" x14ac:dyDescent="0.25">
      <c r="B88" s="59" t="s">
        <v>18</v>
      </c>
      <c r="C88" s="60">
        <f>SUM(C87:C87)</f>
        <v>5.6</v>
      </c>
      <c r="D88" s="61">
        <f>SUM(D87:D87)</f>
        <v>8</v>
      </c>
    </row>
  </sheetData>
  <autoFilter ref="A3:L3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1"/>
  <sheetViews>
    <sheetView workbookViewId="0">
      <selection activeCell="C15" sqref="C15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374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42492</v>
      </c>
      <c r="B4" s="24" t="s">
        <v>65</v>
      </c>
      <c r="C4" s="25" t="s">
        <v>44</v>
      </c>
      <c r="D4" s="26" t="s">
        <v>13</v>
      </c>
      <c r="E4" s="27">
        <v>15.7</v>
      </c>
      <c r="F4" s="27">
        <f>E4*G4</f>
        <v>15.7</v>
      </c>
      <c r="G4" s="26">
        <v>1</v>
      </c>
      <c r="H4" s="28">
        <v>35</v>
      </c>
      <c r="I4" s="29">
        <f>H4*G4</f>
        <v>35</v>
      </c>
      <c r="J4" s="29"/>
      <c r="K4" s="30">
        <f>I4-F4</f>
        <v>19.3</v>
      </c>
      <c r="L4" s="31">
        <f>K4</f>
        <v>19.3</v>
      </c>
      <c r="M4" s="32" t="s">
        <v>346</v>
      </c>
    </row>
    <row r="5" spans="1:13" x14ac:dyDescent="0.25">
      <c r="A5" s="23">
        <v>42493</v>
      </c>
      <c r="B5" s="34" t="s">
        <v>151</v>
      </c>
      <c r="C5" s="25" t="s">
        <v>47</v>
      </c>
      <c r="D5" s="26" t="s">
        <v>41</v>
      </c>
      <c r="E5" s="27">
        <v>24</v>
      </c>
      <c r="F5" s="27">
        <f>E5*G5</f>
        <v>24</v>
      </c>
      <c r="G5" s="26">
        <v>1</v>
      </c>
      <c r="H5" s="33">
        <v>30</v>
      </c>
      <c r="I5" s="29">
        <f>H5*G5</f>
        <v>30</v>
      </c>
      <c r="J5" s="29"/>
      <c r="K5" s="30">
        <f>I5-F5</f>
        <v>6</v>
      </c>
      <c r="L5" s="31">
        <f>L4+K5</f>
        <v>25.3</v>
      </c>
      <c r="M5" s="32" t="s">
        <v>347</v>
      </c>
    </row>
    <row r="6" spans="1:13" x14ac:dyDescent="0.25">
      <c r="A6" s="23">
        <v>42493</v>
      </c>
      <c r="B6" s="24" t="s">
        <v>65</v>
      </c>
      <c r="C6" s="25" t="s">
        <v>44</v>
      </c>
      <c r="D6" s="26" t="s">
        <v>13</v>
      </c>
      <c r="E6" s="27">
        <v>15.7</v>
      </c>
      <c r="F6" s="27">
        <f t="shared" ref="F6:F28" si="0">E6*G6</f>
        <v>31.4</v>
      </c>
      <c r="G6" s="26">
        <v>2</v>
      </c>
      <c r="H6" s="33">
        <v>35</v>
      </c>
      <c r="I6" s="29">
        <f t="shared" ref="I6:I28" si="1">H6*G6</f>
        <v>70</v>
      </c>
      <c r="J6" s="29"/>
      <c r="K6" s="30">
        <f>I6-F6</f>
        <v>38.6</v>
      </c>
      <c r="L6" s="31">
        <f t="shared" ref="L6:L28" si="2">L5+K6</f>
        <v>63.900000000000006</v>
      </c>
      <c r="M6" s="32" t="s">
        <v>348</v>
      </c>
    </row>
    <row r="7" spans="1:13" ht="16.5" customHeight="1" x14ac:dyDescent="0.25">
      <c r="A7" s="23">
        <v>42493</v>
      </c>
      <c r="B7" s="24" t="s">
        <v>65</v>
      </c>
      <c r="C7" s="25" t="s">
        <v>44</v>
      </c>
      <c r="D7" s="26" t="s">
        <v>13</v>
      </c>
      <c r="E7" s="27">
        <v>15.7</v>
      </c>
      <c r="F7" s="27">
        <f t="shared" si="0"/>
        <v>15.7</v>
      </c>
      <c r="G7" s="26">
        <v>1</v>
      </c>
      <c r="H7" s="33">
        <v>35</v>
      </c>
      <c r="I7" s="29">
        <f t="shared" si="1"/>
        <v>35</v>
      </c>
      <c r="J7" s="29"/>
      <c r="K7" s="30">
        <f>I7-F7</f>
        <v>19.3</v>
      </c>
      <c r="L7" s="31">
        <f t="shared" si="2"/>
        <v>83.2</v>
      </c>
      <c r="M7" s="32" t="s">
        <v>349</v>
      </c>
    </row>
    <row r="8" spans="1:13" x14ac:dyDescent="0.25">
      <c r="A8" s="23">
        <v>42496</v>
      </c>
      <c r="B8" s="34" t="s">
        <v>55</v>
      </c>
      <c r="C8" s="25" t="s">
        <v>56</v>
      </c>
      <c r="D8" s="26" t="s">
        <v>13</v>
      </c>
      <c r="E8" s="27">
        <v>3.4</v>
      </c>
      <c r="F8" s="27">
        <f t="shared" si="0"/>
        <v>3.4</v>
      </c>
      <c r="G8" s="26">
        <v>1</v>
      </c>
      <c r="H8" s="33">
        <v>15</v>
      </c>
      <c r="I8" s="29">
        <f t="shared" si="1"/>
        <v>15</v>
      </c>
      <c r="J8" s="29"/>
      <c r="K8" s="30">
        <f t="shared" ref="K8:K28" si="3">I8-F8</f>
        <v>11.6</v>
      </c>
      <c r="L8" s="31">
        <f t="shared" si="2"/>
        <v>94.8</v>
      </c>
      <c r="M8" s="32" t="s">
        <v>350</v>
      </c>
    </row>
    <row r="9" spans="1:13" x14ac:dyDescent="0.25">
      <c r="A9" s="23">
        <v>42501</v>
      </c>
      <c r="B9" s="34" t="s">
        <v>101</v>
      </c>
      <c r="C9" s="25" t="s">
        <v>34</v>
      </c>
      <c r="D9" s="26" t="s">
        <v>13</v>
      </c>
      <c r="E9" s="27">
        <v>1.1499999999999999</v>
      </c>
      <c r="F9" s="27">
        <f t="shared" si="0"/>
        <v>1.1499999999999999</v>
      </c>
      <c r="G9" s="26">
        <v>1</v>
      </c>
      <c r="H9" s="33">
        <v>5</v>
      </c>
      <c r="I9" s="29">
        <f t="shared" si="1"/>
        <v>5</v>
      </c>
      <c r="J9" s="29"/>
      <c r="K9" s="30">
        <f t="shared" si="3"/>
        <v>3.85</v>
      </c>
      <c r="L9" s="31">
        <f t="shared" si="2"/>
        <v>98.649999999999991</v>
      </c>
      <c r="M9" s="32" t="s">
        <v>351</v>
      </c>
    </row>
    <row r="10" spans="1:13" x14ac:dyDescent="0.25">
      <c r="A10" s="23">
        <v>42501</v>
      </c>
      <c r="B10" s="26" t="s">
        <v>67</v>
      </c>
      <c r="C10" s="25" t="s">
        <v>47</v>
      </c>
      <c r="D10" s="26" t="s">
        <v>19</v>
      </c>
      <c r="E10" s="27">
        <v>17.5</v>
      </c>
      <c r="F10" s="27">
        <f t="shared" si="0"/>
        <v>17.5</v>
      </c>
      <c r="G10" s="26">
        <v>1</v>
      </c>
      <c r="H10" s="33">
        <v>25</v>
      </c>
      <c r="I10" s="29">
        <f t="shared" si="1"/>
        <v>25</v>
      </c>
      <c r="J10" s="29"/>
      <c r="K10" s="30">
        <f t="shared" si="3"/>
        <v>7.5</v>
      </c>
      <c r="L10" s="31">
        <f t="shared" si="2"/>
        <v>106.14999999999999</v>
      </c>
      <c r="M10" s="32" t="s">
        <v>352</v>
      </c>
    </row>
    <row r="11" spans="1:13" x14ac:dyDescent="0.25">
      <c r="A11" s="23">
        <v>42501</v>
      </c>
      <c r="B11" s="34" t="s">
        <v>151</v>
      </c>
      <c r="C11" s="25" t="s">
        <v>47</v>
      </c>
      <c r="D11" s="26" t="s">
        <v>41</v>
      </c>
      <c r="E11" s="27">
        <v>24</v>
      </c>
      <c r="F11" s="27">
        <f t="shared" si="0"/>
        <v>24</v>
      </c>
      <c r="G11" s="26">
        <v>1</v>
      </c>
      <c r="H11" s="33">
        <v>30</v>
      </c>
      <c r="I11" s="29">
        <f t="shared" si="1"/>
        <v>30</v>
      </c>
      <c r="J11" s="29"/>
      <c r="K11" s="30">
        <f t="shared" si="3"/>
        <v>6</v>
      </c>
      <c r="L11" s="31">
        <f t="shared" si="2"/>
        <v>112.14999999999999</v>
      </c>
      <c r="M11" s="32" t="s">
        <v>352</v>
      </c>
    </row>
    <row r="12" spans="1:13" x14ac:dyDescent="0.25">
      <c r="A12" s="23">
        <v>42503</v>
      </c>
      <c r="B12" s="26" t="s">
        <v>353</v>
      </c>
      <c r="C12" s="25" t="s">
        <v>38</v>
      </c>
      <c r="D12" s="26" t="s">
        <v>146</v>
      </c>
      <c r="E12" s="27">
        <v>14</v>
      </c>
      <c r="F12" s="27">
        <f t="shared" si="0"/>
        <v>14</v>
      </c>
      <c r="G12" s="26">
        <v>1</v>
      </c>
      <c r="H12" s="33">
        <v>20</v>
      </c>
      <c r="I12" s="29">
        <f t="shared" si="1"/>
        <v>20</v>
      </c>
      <c r="J12" s="29"/>
      <c r="K12" s="30">
        <f t="shared" si="3"/>
        <v>6</v>
      </c>
      <c r="L12" s="31">
        <f t="shared" si="2"/>
        <v>118.14999999999999</v>
      </c>
      <c r="M12" s="32" t="s">
        <v>354</v>
      </c>
    </row>
    <row r="13" spans="1:13" x14ac:dyDescent="0.25">
      <c r="A13" s="23">
        <v>42503</v>
      </c>
      <c r="B13" s="34" t="s">
        <v>185</v>
      </c>
      <c r="C13" s="25" t="s">
        <v>38</v>
      </c>
      <c r="D13" s="26" t="s">
        <v>19</v>
      </c>
      <c r="E13" s="27">
        <v>14</v>
      </c>
      <c r="F13" s="27">
        <f t="shared" si="0"/>
        <v>14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3"/>
        <v>6</v>
      </c>
      <c r="L13" s="31">
        <f t="shared" si="2"/>
        <v>124.14999999999999</v>
      </c>
      <c r="M13" s="32" t="s">
        <v>354</v>
      </c>
    </row>
    <row r="14" spans="1:13" x14ac:dyDescent="0.25">
      <c r="A14" s="23">
        <v>42504</v>
      </c>
      <c r="B14" s="24" t="s">
        <v>65</v>
      </c>
      <c r="C14" s="25" t="s">
        <v>44</v>
      </c>
      <c r="D14" s="26" t="s">
        <v>13</v>
      </c>
      <c r="E14" s="27">
        <v>15.7</v>
      </c>
      <c r="F14" s="27">
        <f t="shared" si="0"/>
        <v>15.7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3"/>
        <v>19.3</v>
      </c>
      <c r="L14" s="31">
        <f t="shared" si="2"/>
        <v>143.44999999999999</v>
      </c>
      <c r="M14" s="32" t="s">
        <v>355</v>
      </c>
    </row>
    <row r="15" spans="1:13" x14ac:dyDescent="0.25">
      <c r="A15" s="23">
        <v>42504</v>
      </c>
      <c r="B15" s="26" t="s">
        <v>35</v>
      </c>
      <c r="C15" s="25" t="s">
        <v>36</v>
      </c>
      <c r="D15" s="26" t="s">
        <v>13</v>
      </c>
      <c r="E15" s="27">
        <v>4.5599999999999996</v>
      </c>
      <c r="F15" s="27">
        <f t="shared" si="0"/>
        <v>4.5599999999999996</v>
      </c>
      <c r="G15" s="26">
        <v>1</v>
      </c>
      <c r="H15" s="33">
        <v>12</v>
      </c>
      <c r="I15" s="29">
        <f t="shared" si="1"/>
        <v>12</v>
      </c>
      <c r="J15" s="29"/>
      <c r="K15" s="30">
        <f t="shared" si="3"/>
        <v>7.44</v>
      </c>
      <c r="L15" s="31">
        <f t="shared" si="2"/>
        <v>150.88999999999999</v>
      </c>
      <c r="M15" s="32" t="s">
        <v>356</v>
      </c>
    </row>
    <row r="16" spans="1:13" x14ac:dyDescent="0.25">
      <c r="A16" s="23">
        <v>42504</v>
      </c>
      <c r="B16" s="34" t="s">
        <v>264</v>
      </c>
      <c r="C16" s="25" t="s">
        <v>47</v>
      </c>
      <c r="D16" s="26" t="s">
        <v>41</v>
      </c>
      <c r="E16" s="27">
        <v>24</v>
      </c>
      <c r="F16" s="27">
        <f t="shared" si="0"/>
        <v>48</v>
      </c>
      <c r="G16" s="26">
        <v>2</v>
      </c>
      <c r="H16" s="33">
        <v>30</v>
      </c>
      <c r="I16" s="29">
        <f t="shared" si="1"/>
        <v>60</v>
      </c>
      <c r="J16" s="29"/>
      <c r="K16" s="30">
        <f t="shared" si="3"/>
        <v>12</v>
      </c>
      <c r="L16" s="31">
        <f t="shared" si="2"/>
        <v>162.88999999999999</v>
      </c>
      <c r="M16" s="32" t="s">
        <v>356</v>
      </c>
    </row>
    <row r="17" spans="1:15" x14ac:dyDescent="0.25">
      <c r="A17" s="23">
        <v>42508</v>
      </c>
      <c r="B17" s="26" t="s">
        <v>253</v>
      </c>
      <c r="C17" s="25" t="s">
        <v>38</v>
      </c>
      <c r="D17" s="26" t="s">
        <v>146</v>
      </c>
      <c r="E17" s="27">
        <v>3.5</v>
      </c>
      <c r="F17" s="27">
        <f t="shared" si="0"/>
        <v>3.5</v>
      </c>
      <c r="G17" s="26">
        <v>1</v>
      </c>
      <c r="H17" s="33">
        <v>5</v>
      </c>
      <c r="I17" s="29">
        <f t="shared" si="1"/>
        <v>5</v>
      </c>
      <c r="J17" s="29"/>
      <c r="K17" s="30">
        <f t="shared" si="3"/>
        <v>1.5</v>
      </c>
      <c r="L17" s="31">
        <f t="shared" si="2"/>
        <v>164.39</v>
      </c>
      <c r="M17" s="32" t="s">
        <v>357</v>
      </c>
      <c r="N17" s="68"/>
      <c r="O17" s="35"/>
    </row>
    <row r="18" spans="1:15" x14ac:dyDescent="0.25">
      <c r="A18" s="23">
        <v>42511</v>
      </c>
      <c r="B18" s="34" t="s">
        <v>237</v>
      </c>
      <c r="C18" s="25" t="s">
        <v>44</v>
      </c>
      <c r="D18" s="26" t="s">
        <v>13</v>
      </c>
      <c r="E18" s="27">
        <v>3.9</v>
      </c>
      <c r="F18" s="27">
        <f t="shared" si="0"/>
        <v>3.9</v>
      </c>
      <c r="G18" s="26">
        <v>1</v>
      </c>
      <c r="H18" s="33">
        <v>10</v>
      </c>
      <c r="I18" s="29">
        <f t="shared" si="1"/>
        <v>10</v>
      </c>
      <c r="J18" s="29"/>
      <c r="K18" s="30">
        <f t="shared" si="3"/>
        <v>6.1</v>
      </c>
      <c r="L18" s="31">
        <f t="shared" si="2"/>
        <v>170.48999999999998</v>
      </c>
      <c r="M18" s="32" t="s">
        <v>358</v>
      </c>
    </row>
    <row r="19" spans="1:15" x14ac:dyDescent="0.25">
      <c r="A19" s="23">
        <v>42511</v>
      </c>
      <c r="B19" s="34" t="s">
        <v>82</v>
      </c>
      <c r="C19" s="25" t="s">
        <v>44</v>
      </c>
      <c r="D19" s="26" t="s">
        <v>13</v>
      </c>
      <c r="E19" s="27">
        <v>3.9</v>
      </c>
      <c r="F19" s="27">
        <f t="shared" si="0"/>
        <v>3.9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3"/>
        <v>6.1</v>
      </c>
      <c r="L19" s="31">
        <f t="shared" si="2"/>
        <v>176.58999999999997</v>
      </c>
      <c r="M19" s="32" t="s">
        <v>358</v>
      </c>
    </row>
    <row r="20" spans="1:15" x14ac:dyDescent="0.25">
      <c r="A20" s="23">
        <v>42512</v>
      </c>
      <c r="B20" s="26" t="s">
        <v>35</v>
      </c>
      <c r="C20" s="25" t="s">
        <v>36</v>
      </c>
      <c r="D20" s="26" t="s">
        <v>13</v>
      </c>
      <c r="E20" s="27">
        <v>4.5599999999999996</v>
      </c>
      <c r="F20" s="27">
        <f t="shared" si="0"/>
        <v>4.5599999999999996</v>
      </c>
      <c r="G20" s="26">
        <v>1</v>
      </c>
      <c r="H20" s="33">
        <v>12</v>
      </c>
      <c r="I20" s="29">
        <f t="shared" si="1"/>
        <v>12</v>
      </c>
      <c r="J20" s="29"/>
      <c r="K20" s="30">
        <f t="shared" si="3"/>
        <v>7.44</v>
      </c>
      <c r="L20" s="31">
        <f t="shared" si="2"/>
        <v>184.02999999999997</v>
      </c>
      <c r="M20" s="32" t="s">
        <v>359</v>
      </c>
    </row>
    <row r="21" spans="1:15" x14ac:dyDescent="0.25">
      <c r="A21" s="23">
        <v>42513</v>
      </c>
      <c r="B21" s="26" t="s">
        <v>62</v>
      </c>
      <c r="C21" s="25" t="s">
        <v>63</v>
      </c>
      <c r="D21" s="26" t="s">
        <v>13</v>
      </c>
      <c r="E21" s="27">
        <v>3</v>
      </c>
      <c r="F21" s="27">
        <f t="shared" si="0"/>
        <v>3</v>
      </c>
      <c r="G21" s="26">
        <v>1</v>
      </c>
      <c r="H21" s="33">
        <v>10</v>
      </c>
      <c r="I21" s="29">
        <f t="shared" si="1"/>
        <v>10</v>
      </c>
      <c r="J21" s="29"/>
      <c r="K21" s="30">
        <f t="shared" si="3"/>
        <v>7</v>
      </c>
      <c r="L21" s="31">
        <f t="shared" si="2"/>
        <v>191.02999999999997</v>
      </c>
      <c r="M21" s="32" t="s">
        <v>360</v>
      </c>
    </row>
    <row r="22" spans="1:15" x14ac:dyDescent="0.25">
      <c r="A22" s="23">
        <v>42513</v>
      </c>
      <c r="B22" s="34" t="s">
        <v>264</v>
      </c>
      <c r="C22" s="25" t="s">
        <v>47</v>
      </c>
      <c r="D22" s="26" t="s">
        <v>41</v>
      </c>
      <c r="E22" s="27">
        <v>24</v>
      </c>
      <c r="F22" s="27">
        <f t="shared" si="0"/>
        <v>24</v>
      </c>
      <c r="G22" s="26">
        <v>1</v>
      </c>
      <c r="H22" s="33">
        <v>30</v>
      </c>
      <c r="I22" s="29">
        <f t="shared" si="1"/>
        <v>30</v>
      </c>
      <c r="J22" s="29"/>
      <c r="K22" s="30">
        <f t="shared" si="3"/>
        <v>6</v>
      </c>
      <c r="L22" s="31">
        <f t="shared" si="2"/>
        <v>197.02999999999997</v>
      </c>
      <c r="M22" s="32" t="s">
        <v>361</v>
      </c>
    </row>
    <row r="23" spans="1:15" x14ac:dyDescent="0.25">
      <c r="A23" s="36" t="s">
        <v>362</v>
      </c>
      <c r="B23" s="34" t="s">
        <v>324</v>
      </c>
      <c r="C23" s="25" t="s">
        <v>38</v>
      </c>
      <c r="D23" s="26" t="s">
        <v>17</v>
      </c>
      <c r="E23" s="27">
        <v>11.2</v>
      </c>
      <c r="F23" s="27">
        <f t="shared" si="0"/>
        <v>11.2</v>
      </c>
      <c r="G23" s="26">
        <v>1</v>
      </c>
      <c r="H23" s="33">
        <v>16</v>
      </c>
      <c r="I23" s="29">
        <f t="shared" si="1"/>
        <v>16</v>
      </c>
      <c r="J23" s="29"/>
      <c r="K23" s="30">
        <f t="shared" si="3"/>
        <v>4.8000000000000007</v>
      </c>
      <c r="L23" s="31">
        <f t="shared" si="2"/>
        <v>201.82999999999998</v>
      </c>
      <c r="M23" s="32" t="s">
        <v>363</v>
      </c>
    </row>
    <row r="24" spans="1:15" x14ac:dyDescent="0.25">
      <c r="A24" s="36" t="s">
        <v>362</v>
      </c>
      <c r="B24" s="26" t="s">
        <v>85</v>
      </c>
      <c r="C24" s="25" t="s">
        <v>38</v>
      </c>
      <c r="D24" s="26" t="s">
        <v>17</v>
      </c>
      <c r="E24" s="27">
        <v>11.2</v>
      </c>
      <c r="F24" s="27">
        <f t="shared" si="0"/>
        <v>11.2</v>
      </c>
      <c r="G24" s="26">
        <v>1</v>
      </c>
      <c r="H24" s="33">
        <v>16</v>
      </c>
      <c r="I24" s="29">
        <f t="shared" si="1"/>
        <v>16</v>
      </c>
      <c r="J24" s="29"/>
      <c r="K24" s="30">
        <f t="shared" si="3"/>
        <v>4.8000000000000007</v>
      </c>
      <c r="L24" s="31">
        <f t="shared" si="2"/>
        <v>206.63</v>
      </c>
      <c r="M24" s="32" t="s">
        <v>363</v>
      </c>
    </row>
    <row r="25" spans="1:15" x14ac:dyDescent="0.25">
      <c r="A25" s="36" t="s">
        <v>365</v>
      </c>
      <c r="B25" s="34" t="s">
        <v>164</v>
      </c>
      <c r="C25" s="25" t="s">
        <v>47</v>
      </c>
      <c r="D25" s="26" t="s">
        <v>41</v>
      </c>
      <c r="E25" s="27">
        <v>48</v>
      </c>
      <c r="F25" s="27">
        <f t="shared" si="0"/>
        <v>48</v>
      </c>
      <c r="G25" s="26">
        <v>1</v>
      </c>
      <c r="H25" s="33">
        <v>60</v>
      </c>
      <c r="I25" s="29">
        <f t="shared" si="1"/>
        <v>60</v>
      </c>
      <c r="J25" s="29"/>
      <c r="K25" s="30">
        <f t="shared" si="3"/>
        <v>12</v>
      </c>
      <c r="L25" s="31">
        <f t="shared" si="2"/>
        <v>218.63</v>
      </c>
      <c r="M25" s="32" t="s">
        <v>364</v>
      </c>
    </row>
    <row r="26" spans="1:15" x14ac:dyDescent="0.25">
      <c r="A26" s="36" t="s">
        <v>365</v>
      </c>
      <c r="B26" s="34" t="s">
        <v>101</v>
      </c>
      <c r="C26" s="25" t="s">
        <v>34</v>
      </c>
      <c r="D26" s="26" t="s">
        <v>13</v>
      </c>
      <c r="E26" s="27">
        <v>1.1499999999999999</v>
      </c>
      <c r="F26" s="27">
        <f t="shared" si="0"/>
        <v>1.1499999999999999</v>
      </c>
      <c r="G26" s="26">
        <v>1</v>
      </c>
      <c r="H26" s="33">
        <v>5</v>
      </c>
      <c r="I26" s="29">
        <f t="shared" si="1"/>
        <v>5</v>
      </c>
      <c r="J26" s="29"/>
      <c r="K26" s="30">
        <f t="shared" si="3"/>
        <v>3.85</v>
      </c>
      <c r="L26" s="31">
        <f t="shared" si="2"/>
        <v>222.48</v>
      </c>
      <c r="M26" s="32" t="s">
        <v>366</v>
      </c>
    </row>
    <row r="27" spans="1:15" x14ac:dyDescent="0.25">
      <c r="A27" s="36" t="s">
        <v>365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3"/>
        <v>19.3</v>
      </c>
      <c r="L27" s="31">
        <f t="shared" si="2"/>
        <v>241.78</v>
      </c>
      <c r="M27" s="32" t="s">
        <v>367</v>
      </c>
    </row>
    <row r="28" spans="1:15" x14ac:dyDescent="0.25">
      <c r="A28" s="36" t="s">
        <v>368</v>
      </c>
      <c r="B28" s="24" t="s">
        <v>65</v>
      </c>
      <c r="C28" s="25" t="s">
        <v>44</v>
      </c>
      <c r="D28" s="26" t="s">
        <v>13</v>
      </c>
      <c r="E28" s="27">
        <v>15.7</v>
      </c>
      <c r="F28" s="27">
        <f t="shared" si="0"/>
        <v>15.7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3"/>
        <v>19.3</v>
      </c>
      <c r="L28" s="31">
        <f t="shared" si="2"/>
        <v>261.08</v>
      </c>
      <c r="M28" s="32" t="s">
        <v>376</v>
      </c>
    </row>
    <row r="29" spans="1:15" s="47" customFormat="1" ht="18.75" customHeight="1" x14ac:dyDescent="0.25">
      <c r="A29" s="37"/>
      <c r="B29" s="38" t="s">
        <v>18</v>
      </c>
      <c r="C29" s="39"/>
      <c r="D29" s="40"/>
      <c r="E29" s="41"/>
      <c r="F29" s="42">
        <f>SUBTOTAL(9,F4:F28)</f>
        <v>374.91999999999996</v>
      </c>
      <c r="G29" s="43">
        <f>SUBTOTAL(9,G4:G28)</f>
        <v>27</v>
      </c>
      <c r="H29" s="44"/>
      <c r="I29" s="42">
        <f>SUBTOTAL(9,I4:I28)</f>
        <v>636</v>
      </c>
      <c r="J29" s="45">
        <f>SUBTOTAL(9,J4:J28)</f>
        <v>0</v>
      </c>
      <c r="K29" s="45">
        <f>SUBTOTAL(9,K4:K28)</f>
        <v>261.08</v>
      </c>
      <c r="L29" s="46"/>
    </row>
    <row r="30" spans="1:15" x14ac:dyDescent="0.25">
      <c r="A30" s="2"/>
      <c r="B30" s="2"/>
      <c r="D30" s="48"/>
      <c r="E30" s="4"/>
      <c r="F30" s="4"/>
      <c r="G30" s="5"/>
      <c r="H30" s="6"/>
      <c r="I30" s="12"/>
      <c r="J30" s="13"/>
      <c r="K30" s="9"/>
      <c r="L30" s="10"/>
    </row>
    <row r="31" spans="1:15" x14ac:dyDescent="0.25">
      <c r="A31" s="2"/>
      <c r="B31" s="2"/>
      <c r="D31" s="48"/>
      <c r="E31" s="4"/>
      <c r="F31" s="4"/>
      <c r="G31" s="5"/>
      <c r="H31" s="6"/>
      <c r="I31" s="12"/>
      <c r="J31" s="13"/>
      <c r="K31" s="9"/>
      <c r="L31" s="10"/>
    </row>
    <row r="32" spans="1:15" x14ac:dyDescent="0.25">
      <c r="A32" s="2"/>
      <c r="B32" s="49" t="s">
        <v>19</v>
      </c>
      <c r="C32" s="50"/>
      <c r="D32" s="51"/>
      <c r="E32" s="4"/>
      <c r="F32" s="4"/>
      <c r="G32" s="5"/>
      <c r="H32" s="6"/>
      <c r="I32" s="12"/>
      <c r="J32" s="13"/>
      <c r="K32" s="9"/>
      <c r="L32" s="10"/>
    </row>
    <row r="33" spans="1:12" x14ac:dyDescent="0.25">
      <c r="A33" s="2"/>
      <c r="B33" s="52" t="s">
        <v>20</v>
      </c>
      <c r="C33" s="53" t="s">
        <v>21</v>
      </c>
      <c r="D33" s="54" t="s">
        <v>22</v>
      </c>
      <c r="E33" s="4"/>
      <c r="F33" s="4"/>
      <c r="G33" s="5"/>
      <c r="H33" s="6"/>
      <c r="I33" s="12"/>
      <c r="J33" s="13"/>
      <c r="K33" s="9"/>
      <c r="L33" s="10"/>
    </row>
    <row r="34" spans="1:12" x14ac:dyDescent="0.25">
      <c r="B34" s="55" t="s">
        <v>284</v>
      </c>
      <c r="C34" s="56">
        <v>14</v>
      </c>
      <c r="D34" s="57">
        <v>20</v>
      </c>
    </row>
    <row r="35" spans="1:12" ht="15.75" customHeight="1" x14ac:dyDescent="0.25">
      <c r="B35" s="55" t="s">
        <v>25</v>
      </c>
      <c r="C35" s="56">
        <v>17.5</v>
      </c>
      <c r="D35" s="57">
        <v>25</v>
      </c>
    </row>
    <row r="36" spans="1:12" ht="15.75" customHeight="1" x14ac:dyDescent="0.25">
      <c r="B36" s="59" t="s">
        <v>18</v>
      </c>
      <c r="C36" s="60">
        <f>SUM(C34:C35)</f>
        <v>31.5</v>
      </c>
      <c r="D36" s="61">
        <f>SUM(D34:D35)</f>
        <v>45</v>
      </c>
    </row>
    <row r="37" spans="1:12" s="62" customFormat="1" ht="18" customHeight="1" x14ac:dyDescent="0.25">
      <c r="B37" s="11"/>
      <c r="C37" s="63"/>
      <c r="D37" s="11"/>
      <c r="E37" s="64"/>
      <c r="F37" s="64"/>
      <c r="G37" s="64"/>
      <c r="H37" s="64"/>
      <c r="I37" s="64"/>
    </row>
    <row r="38" spans="1:12" x14ac:dyDescent="0.25">
      <c r="B38" s="49" t="s">
        <v>13</v>
      </c>
      <c r="C38" s="50"/>
      <c r="D38" s="51"/>
    </row>
    <row r="39" spans="1:12" x14ac:dyDescent="0.25">
      <c r="B39" s="52" t="s">
        <v>20</v>
      </c>
      <c r="C39" s="53" t="s">
        <v>21</v>
      </c>
      <c r="D39" s="54" t="s">
        <v>22</v>
      </c>
    </row>
    <row r="40" spans="1:12" x14ac:dyDescent="0.25">
      <c r="B40" s="55" t="s">
        <v>370</v>
      </c>
      <c r="C40" s="56">
        <v>2.2999999999999998</v>
      </c>
      <c r="D40" s="57">
        <v>10</v>
      </c>
    </row>
    <row r="41" spans="1:12" x14ac:dyDescent="0.25">
      <c r="B41" s="55" t="s">
        <v>340</v>
      </c>
      <c r="C41" s="56">
        <v>3</v>
      </c>
      <c r="D41" s="57">
        <v>10</v>
      </c>
    </row>
    <row r="42" spans="1:12" x14ac:dyDescent="0.25">
      <c r="B42" s="55" t="s">
        <v>371</v>
      </c>
      <c r="C42" s="56">
        <v>3.4</v>
      </c>
      <c r="D42" s="57">
        <v>15</v>
      </c>
    </row>
    <row r="43" spans="1:12" x14ac:dyDescent="0.25">
      <c r="B43" s="55" t="s">
        <v>133</v>
      </c>
      <c r="C43" s="56">
        <v>109.9</v>
      </c>
      <c r="D43" s="57">
        <v>245</v>
      </c>
    </row>
    <row r="44" spans="1:12" x14ac:dyDescent="0.25">
      <c r="B44" s="55" t="s">
        <v>369</v>
      </c>
      <c r="C44" s="56">
        <v>7.8</v>
      </c>
      <c r="D44" s="57">
        <v>20</v>
      </c>
    </row>
    <row r="45" spans="1:12" x14ac:dyDescent="0.25">
      <c r="B45" s="55" t="s">
        <v>372</v>
      </c>
      <c r="C45" s="56">
        <v>9.1199999999999992</v>
      </c>
      <c r="D45" s="57">
        <v>24</v>
      </c>
    </row>
    <row r="46" spans="1:12" x14ac:dyDescent="0.25">
      <c r="B46" s="59" t="s">
        <v>18</v>
      </c>
      <c r="C46" s="60">
        <f>SUM(C40:C45)</f>
        <v>135.52000000000001</v>
      </c>
      <c r="D46" s="61">
        <f>SUM(D40:D45)</f>
        <v>324</v>
      </c>
    </row>
    <row r="47" spans="1:12" x14ac:dyDescent="0.25">
      <c r="C47" s="63"/>
    </row>
    <row r="48" spans="1:12" x14ac:dyDescent="0.25">
      <c r="B48" s="49" t="s">
        <v>17</v>
      </c>
      <c r="C48" s="50"/>
      <c r="D48" s="51"/>
    </row>
    <row r="49" spans="2:4" x14ac:dyDescent="0.25">
      <c r="B49" s="52" t="s">
        <v>20</v>
      </c>
      <c r="C49" s="53" t="s">
        <v>21</v>
      </c>
      <c r="D49" s="54" t="s">
        <v>22</v>
      </c>
    </row>
    <row r="50" spans="2:4" x14ac:dyDescent="0.25">
      <c r="B50" s="55" t="s">
        <v>23</v>
      </c>
      <c r="C50" s="56">
        <v>22.4</v>
      </c>
      <c r="D50" s="57">
        <v>32</v>
      </c>
    </row>
    <row r="51" spans="2:4" x14ac:dyDescent="0.25">
      <c r="B51" s="59" t="s">
        <v>18</v>
      </c>
      <c r="C51" s="60">
        <f>SUM(C50:C50)</f>
        <v>22.4</v>
      </c>
      <c r="D51" s="61">
        <f>SUBTOTAL(9,D50:D50)</f>
        <v>32</v>
      </c>
    </row>
    <row r="53" spans="2:4" x14ac:dyDescent="0.25">
      <c r="B53" s="49" t="s">
        <v>146</v>
      </c>
      <c r="C53" s="50"/>
      <c r="D53" s="51"/>
    </row>
    <row r="54" spans="2:4" x14ac:dyDescent="0.25">
      <c r="B54" s="52" t="s">
        <v>20</v>
      </c>
      <c r="C54" s="53" t="s">
        <v>21</v>
      </c>
      <c r="D54" s="54" t="s">
        <v>22</v>
      </c>
    </row>
    <row r="55" spans="2:4" x14ac:dyDescent="0.25">
      <c r="B55" s="55" t="s">
        <v>23</v>
      </c>
      <c r="C55" s="56">
        <v>17.5</v>
      </c>
      <c r="D55" s="57">
        <v>25</v>
      </c>
    </row>
    <row r="56" spans="2:4" x14ac:dyDescent="0.25">
      <c r="B56" s="59" t="s">
        <v>18</v>
      </c>
      <c r="C56" s="60">
        <f>SUM(C55:C55)</f>
        <v>17.5</v>
      </c>
      <c r="D56" s="61">
        <f>SUM(D55:D55)</f>
        <v>25</v>
      </c>
    </row>
    <row r="58" spans="2:4" x14ac:dyDescent="0.25">
      <c r="B58" s="49" t="s">
        <v>29</v>
      </c>
      <c r="C58" s="50"/>
      <c r="D58" s="51"/>
    </row>
    <row r="59" spans="2:4" x14ac:dyDescent="0.25">
      <c r="B59" s="52" t="s">
        <v>20</v>
      </c>
      <c r="C59" s="53" t="s">
        <v>21</v>
      </c>
      <c r="D59" s="54" t="s">
        <v>22</v>
      </c>
    </row>
    <row r="60" spans="2:4" x14ac:dyDescent="0.25">
      <c r="B60" s="55" t="s">
        <v>373</v>
      </c>
      <c r="C60" s="69">
        <v>168</v>
      </c>
      <c r="D60" s="57">
        <v>210</v>
      </c>
    </row>
    <row r="61" spans="2:4" x14ac:dyDescent="0.25">
      <c r="B61" s="59" t="s">
        <v>18</v>
      </c>
      <c r="C61" s="60">
        <f>SUM(C60:C60)</f>
        <v>168</v>
      </c>
      <c r="D61" s="61">
        <f>SUM(D60:D60)</f>
        <v>210</v>
      </c>
    </row>
  </sheetData>
  <autoFilter ref="A3:L2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8"/>
  <sheetViews>
    <sheetView workbookViewId="0">
      <selection activeCell="D4" sqref="D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5" ht="21" x14ac:dyDescent="0.35">
      <c r="A1" s="1"/>
      <c r="B1" s="2"/>
      <c r="D1" s="3" t="s">
        <v>375</v>
      </c>
      <c r="E1" s="4"/>
      <c r="F1" s="4"/>
      <c r="G1" s="5"/>
      <c r="H1" s="6"/>
      <c r="I1" s="7"/>
      <c r="J1" s="8"/>
      <c r="K1" s="9"/>
      <c r="L1" s="10"/>
    </row>
    <row r="2" spans="1:15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5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5" ht="15" customHeight="1" x14ac:dyDescent="0.25">
      <c r="A4" s="23">
        <v>42522</v>
      </c>
      <c r="B4" s="34" t="s">
        <v>151</v>
      </c>
      <c r="C4" s="25" t="s">
        <v>47</v>
      </c>
      <c r="D4" s="26" t="s">
        <v>41</v>
      </c>
      <c r="E4" s="27">
        <v>24</v>
      </c>
      <c r="F4" s="27">
        <f>E4*G4</f>
        <v>24</v>
      </c>
      <c r="G4" s="26">
        <v>1</v>
      </c>
      <c r="H4" s="33">
        <v>30</v>
      </c>
      <c r="I4" s="29">
        <f>H4*G4</f>
        <v>30</v>
      </c>
      <c r="J4" s="29"/>
      <c r="K4" s="30">
        <f>I4-F4</f>
        <v>6</v>
      </c>
      <c r="L4" s="31">
        <f>K4</f>
        <v>6</v>
      </c>
      <c r="M4" s="32" t="s">
        <v>377</v>
      </c>
    </row>
    <row r="5" spans="1:15" ht="15" customHeight="1" x14ac:dyDescent="0.25">
      <c r="A5" s="23">
        <v>42522</v>
      </c>
      <c r="B5" s="26" t="s">
        <v>46</v>
      </c>
      <c r="C5" s="25" t="s">
        <v>47</v>
      </c>
      <c r="D5" s="26" t="s">
        <v>14</v>
      </c>
      <c r="E5" s="27">
        <v>35.799999999999997</v>
      </c>
      <c r="F5" s="27">
        <f t="shared" ref="F5:F37" si="0">E5*G5</f>
        <v>35.799999999999997</v>
      </c>
      <c r="G5" s="26">
        <v>1</v>
      </c>
      <c r="H5" s="33">
        <v>39.9</v>
      </c>
      <c r="I5" s="29">
        <f t="shared" ref="I5:I37" si="1">H5*G5</f>
        <v>39.9</v>
      </c>
      <c r="J5" s="29"/>
      <c r="K5" s="30">
        <f t="shared" ref="K5:K37" si="2">I5-F5</f>
        <v>4.1000000000000014</v>
      </c>
      <c r="L5" s="31">
        <f>L4+K5</f>
        <v>10.100000000000001</v>
      </c>
      <c r="M5" s="32" t="s">
        <v>377</v>
      </c>
    </row>
    <row r="6" spans="1:15" ht="16.5" customHeight="1" x14ac:dyDescent="0.25">
      <c r="A6" s="23">
        <v>42523</v>
      </c>
      <c r="B6" s="26" t="s">
        <v>35</v>
      </c>
      <c r="C6" s="25" t="s">
        <v>36</v>
      </c>
      <c r="D6" s="26" t="s">
        <v>13</v>
      </c>
      <c r="E6" s="27">
        <v>4.5599999999999996</v>
      </c>
      <c r="F6" s="27">
        <f t="shared" si="0"/>
        <v>9.1199999999999992</v>
      </c>
      <c r="G6" s="26">
        <v>2</v>
      </c>
      <c r="H6" s="33">
        <v>12</v>
      </c>
      <c r="I6" s="29">
        <f t="shared" si="1"/>
        <v>24</v>
      </c>
      <c r="J6" s="29"/>
      <c r="K6" s="30">
        <f t="shared" si="2"/>
        <v>14.88</v>
      </c>
      <c r="L6" s="31">
        <f t="shared" ref="L6:L37" si="3">L5+K6</f>
        <v>24.980000000000004</v>
      </c>
      <c r="M6" s="32" t="s">
        <v>378</v>
      </c>
    </row>
    <row r="7" spans="1:15" ht="15" customHeight="1" x14ac:dyDescent="0.25">
      <c r="A7" s="23">
        <v>42523</v>
      </c>
      <c r="B7" s="26" t="s">
        <v>62</v>
      </c>
      <c r="C7" s="25" t="s">
        <v>63</v>
      </c>
      <c r="D7" s="26" t="s">
        <v>13</v>
      </c>
      <c r="E7" s="27">
        <v>3</v>
      </c>
      <c r="F7" s="27">
        <f t="shared" si="0"/>
        <v>6</v>
      </c>
      <c r="G7" s="26">
        <v>2</v>
      </c>
      <c r="H7" s="33">
        <v>10</v>
      </c>
      <c r="I7" s="29">
        <f t="shared" si="1"/>
        <v>20</v>
      </c>
      <c r="J7" s="29"/>
      <c r="K7" s="30">
        <f t="shared" si="2"/>
        <v>14</v>
      </c>
      <c r="L7" s="31">
        <f t="shared" si="3"/>
        <v>38.980000000000004</v>
      </c>
      <c r="M7" s="32" t="s">
        <v>378</v>
      </c>
    </row>
    <row r="8" spans="1:15" ht="15" customHeight="1" x14ac:dyDescent="0.25">
      <c r="A8" s="23">
        <v>42526</v>
      </c>
      <c r="B8" s="26" t="s">
        <v>62</v>
      </c>
      <c r="C8" s="25" t="s">
        <v>63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45.980000000000004</v>
      </c>
      <c r="M8" s="32" t="s">
        <v>379</v>
      </c>
    </row>
    <row r="9" spans="1:15" ht="15" customHeight="1" x14ac:dyDescent="0.25">
      <c r="A9" s="23">
        <v>42527</v>
      </c>
      <c r="B9" s="34" t="s">
        <v>198</v>
      </c>
      <c r="C9" s="25" t="s">
        <v>71</v>
      </c>
      <c r="D9" s="26" t="s">
        <v>19</v>
      </c>
      <c r="E9" s="27">
        <v>14</v>
      </c>
      <c r="F9" s="27">
        <f t="shared" si="0"/>
        <v>14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6</v>
      </c>
      <c r="L9" s="31">
        <f t="shared" si="3"/>
        <v>51.980000000000004</v>
      </c>
      <c r="M9" s="32" t="s">
        <v>380</v>
      </c>
    </row>
    <row r="10" spans="1:15" ht="15" customHeight="1" x14ac:dyDescent="0.25">
      <c r="A10" s="23">
        <v>42528</v>
      </c>
      <c r="B10" s="24" t="s">
        <v>58</v>
      </c>
      <c r="C10" s="25" t="s">
        <v>59</v>
      </c>
      <c r="D10" s="26" t="s">
        <v>13</v>
      </c>
      <c r="E10" s="27">
        <v>3.5</v>
      </c>
      <c r="F10" s="27">
        <f t="shared" si="0"/>
        <v>3.5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1.5</v>
      </c>
      <c r="L10" s="31">
        <f t="shared" si="3"/>
        <v>53.480000000000004</v>
      </c>
      <c r="M10" s="32" t="s">
        <v>381</v>
      </c>
    </row>
    <row r="11" spans="1:15" ht="15" customHeight="1" x14ac:dyDescent="0.25">
      <c r="A11" s="23">
        <v>42531</v>
      </c>
      <c r="B11" s="24" t="s">
        <v>58</v>
      </c>
      <c r="C11" s="25" t="s">
        <v>59</v>
      </c>
      <c r="D11" s="26" t="s">
        <v>13</v>
      </c>
      <c r="E11" s="27">
        <v>3.5</v>
      </c>
      <c r="F11" s="27">
        <f t="shared" si="0"/>
        <v>10.5</v>
      </c>
      <c r="G11" s="26">
        <v>3</v>
      </c>
      <c r="H11" s="33">
        <v>5</v>
      </c>
      <c r="I11" s="29">
        <f t="shared" si="1"/>
        <v>15</v>
      </c>
      <c r="J11" s="29"/>
      <c r="K11" s="30">
        <f t="shared" si="2"/>
        <v>4.5</v>
      </c>
      <c r="L11" s="31">
        <f t="shared" si="3"/>
        <v>57.980000000000004</v>
      </c>
      <c r="M11" s="32" t="s">
        <v>382</v>
      </c>
    </row>
    <row r="12" spans="1:15" ht="15" customHeight="1" x14ac:dyDescent="0.25">
      <c r="A12" s="23">
        <v>42531</v>
      </c>
      <c r="B12" s="26" t="s">
        <v>35</v>
      </c>
      <c r="C12" s="25" t="s">
        <v>36</v>
      </c>
      <c r="D12" s="26" t="s">
        <v>13</v>
      </c>
      <c r="E12" s="27">
        <v>4.5599999999999996</v>
      </c>
      <c r="F12" s="27">
        <f t="shared" si="0"/>
        <v>4.5599999999999996</v>
      </c>
      <c r="G12" s="26">
        <v>1</v>
      </c>
      <c r="H12" s="33">
        <v>12</v>
      </c>
      <c r="I12" s="29">
        <f t="shared" si="1"/>
        <v>12</v>
      </c>
      <c r="J12" s="29"/>
      <c r="K12" s="30">
        <f t="shared" si="2"/>
        <v>7.44</v>
      </c>
      <c r="L12" s="31">
        <f t="shared" si="3"/>
        <v>65.42</v>
      </c>
      <c r="M12" s="32" t="s">
        <v>382</v>
      </c>
    </row>
    <row r="13" spans="1:15" ht="15" customHeight="1" x14ac:dyDescent="0.25">
      <c r="A13" s="23">
        <v>42531</v>
      </c>
      <c r="B13" s="34" t="s">
        <v>82</v>
      </c>
      <c r="C13" s="25" t="s">
        <v>44</v>
      </c>
      <c r="D13" s="26" t="s">
        <v>13</v>
      </c>
      <c r="E13" s="27">
        <v>3.9</v>
      </c>
      <c r="F13" s="27">
        <f t="shared" si="0"/>
        <v>3.9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6.1</v>
      </c>
      <c r="L13" s="31">
        <f t="shared" si="3"/>
        <v>71.52</v>
      </c>
      <c r="M13" s="32" t="s">
        <v>383</v>
      </c>
    </row>
    <row r="14" spans="1:15" ht="15" customHeight="1" x14ac:dyDescent="0.25">
      <c r="A14" s="36" t="s">
        <v>384</v>
      </c>
      <c r="B14" s="34" t="s">
        <v>55</v>
      </c>
      <c r="C14" s="25" t="s">
        <v>56</v>
      </c>
      <c r="D14" s="26" t="s">
        <v>13</v>
      </c>
      <c r="E14" s="27">
        <v>3.4</v>
      </c>
      <c r="F14" s="27">
        <f t="shared" si="0"/>
        <v>3.4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11.6</v>
      </c>
      <c r="L14" s="31">
        <f t="shared" si="3"/>
        <v>83.11999999999999</v>
      </c>
      <c r="M14" s="32" t="s">
        <v>385</v>
      </c>
    </row>
    <row r="15" spans="1:15" ht="15" customHeight="1" x14ac:dyDescent="0.25">
      <c r="A15" s="36" t="s">
        <v>386</v>
      </c>
      <c r="B15" s="26" t="s">
        <v>46</v>
      </c>
      <c r="C15" s="25" t="s">
        <v>47</v>
      </c>
      <c r="D15" s="26" t="s">
        <v>14</v>
      </c>
      <c r="E15" s="27">
        <v>35.799999999999997</v>
      </c>
      <c r="F15" s="27">
        <f t="shared" si="0"/>
        <v>35.799999999999997</v>
      </c>
      <c r="G15" s="26">
        <v>1</v>
      </c>
      <c r="H15" s="33">
        <v>39.9</v>
      </c>
      <c r="I15" s="29">
        <f t="shared" si="1"/>
        <v>39.9</v>
      </c>
      <c r="J15" s="29"/>
      <c r="K15" s="30">
        <f t="shared" si="2"/>
        <v>4.1000000000000014</v>
      </c>
      <c r="L15" s="31">
        <f t="shared" si="3"/>
        <v>87.22</v>
      </c>
      <c r="M15" s="32" t="s">
        <v>387</v>
      </c>
    </row>
    <row r="16" spans="1:15" ht="15" customHeight="1" x14ac:dyDescent="0.25">
      <c r="A16" s="23">
        <v>42539</v>
      </c>
      <c r="B16" s="24" t="s">
        <v>65</v>
      </c>
      <c r="C16" s="25" t="s">
        <v>44</v>
      </c>
      <c r="D16" s="26" t="s">
        <v>13</v>
      </c>
      <c r="E16" s="27">
        <v>15.7</v>
      </c>
      <c r="F16" s="27">
        <f t="shared" si="0"/>
        <v>15.7</v>
      </c>
      <c r="G16" s="26">
        <v>1</v>
      </c>
      <c r="H16" s="33">
        <v>35</v>
      </c>
      <c r="I16" s="29">
        <f t="shared" si="1"/>
        <v>35</v>
      </c>
      <c r="J16" s="29"/>
      <c r="K16" s="30">
        <f t="shared" si="2"/>
        <v>19.3</v>
      </c>
      <c r="L16" s="31">
        <f t="shared" si="3"/>
        <v>106.52</v>
      </c>
      <c r="M16" s="32" t="s">
        <v>388</v>
      </c>
      <c r="N16" s="68"/>
      <c r="O16" s="35"/>
    </row>
    <row r="17" spans="1:13" ht="15" customHeight="1" x14ac:dyDescent="0.25">
      <c r="A17" s="23">
        <v>42539</v>
      </c>
      <c r="B17" s="34" t="s">
        <v>78</v>
      </c>
      <c r="C17" s="25" t="s">
        <v>38</v>
      </c>
      <c r="D17" s="26" t="s">
        <v>41</v>
      </c>
      <c r="E17" s="27">
        <v>12</v>
      </c>
      <c r="F17" s="27">
        <f t="shared" si="0"/>
        <v>12</v>
      </c>
      <c r="G17" s="26">
        <v>1</v>
      </c>
      <c r="H17" s="33">
        <v>15</v>
      </c>
      <c r="I17" s="29">
        <f t="shared" si="1"/>
        <v>15</v>
      </c>
      <c r="J17" s="29"/>
      <c r="K17" s="30">
        <f t="shared" si="2"/>
        <v>3</v>
      </c>
      <c r="L17" s="31">
        <f t="shared" si="3"/>
        <v>109.52</v>
      </c>
      <c r="M17" s="32" t="s">
        <v>388</v>
      </c>
    </row>
    <row r="18" spans="1:13" x14ac:dyDescent="0.25">
      <c r="A18" s="23">
        <v>42539</v>
      </c>
      <c r="B18" s="34" t="s">
        <v>37</v>
      </c>
      <c r="C18" s="25" t="s">
        <v>38</v>
      </c>
      <c r="D18" s="26" t="s">
        <v>17</v>
      </c>
      <c r="E18" s="27">
        <v>11.2</v>
      </c>
      <c r="F18" s="27">
        <f t="shared" si="0"/>
        <v>11.2</v>
      </c>
      <c r="G18" s="26">
        <v>1</v>
      </c>
      <c r="H18" s="33">
        <v>16</v>
      </c>
      <c r="I18" s="29">
        <f t="shared" si="1"/>
        <v>16</v>
      </c>
      <c r="J18" s="29"/>
      <c r="K18" s="30">
        <f t="shared" si="2"/>
        <v>4.8000000000000007</v>
      </c>
      <c r="L18" s="31">
        <f t="shared" si="3"/>
        <v>114.32</v>
      </c>
      <c r="M18" s="32" t="s">
        <v>388</v>
      </c>
    </row>
    <row r="19" spans="1:13" ht="15" customHeight="1" x14ac:dyDescent="0.25">
      <c r="A19" s="23">
        <v>42539</v>
      </c>
      <c r="B19" s="34" t="s">
        <v>96</v>
      </c>
      <c r="C19" s="25" t="s">
        <v>44</v>
      </c>
      <c r="D19" s="26" t="s">
        <v>13</v>
      </c>
      <c r="E19" s="27">
        <v>3.9</v>
      </c>
      <c r="F19" s="27">
        <f t="shared" si="0"/>
        <v>3.9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2"/>
        <v>6.1</v>
      </c>
      <c r="L19" s="31">
        <f t="shared" si="3"/>
        <v>120.41999999999999</v>
      </c>
      <c r="M19" s="32" t="s">
        <v>389</v>
      </c>
    </row>
    <row r="20" spans="1:13" ht="15" customHeight="1" x14ac:dyDescent="0.25">
      <c r="A20" s="23">
        <v>42539</v>
      </c>
      <c r="B20" s="26" t="s">
        <v>46</v>
      </c>
      <c r="C20" s="25" t="s">
        <v>47</v>
      </c>
      <c r="D20" s="26" t="s">
        <v>14</v>
      </c>
      <c r="E20" s="27">
        <v>35.799999999999997</v>
      </c>
      <c r="F20" s="27">
        <f t="shared" si="0"/>
        <v>35.799999999999997</v>
      </c>
      <c r="G20" s="26">
        <v>1</v>
      </c>
      <c r="H20" s="33">
        <v>39.9</v>
      </c>
      <c r="I20" s="29">
        <f t="shared" si="1"/>
        <v>39.9</v>
      </c>
      <c r="J20" s="29"/>
      <c r="K20" s="30">
        <f t="shared" si="2"/>
        <v>4.1000000000000014</v>
      </c>
      <c r="L20" s="31">
        <f t="shared" si="3"/>
        <v>124.51999999999998</v>
      </c>
      <c r="M20" s="32" t="s">
        <v>390</v>
      </c>
    </row>
    <row r="21" spans="1:13" ht="15" customHeight="1" x14ac:dyDescent="0.25">
      <c r="A21" s="23">
        <v>42539</v>
      </c>
      <c r="B21" s="24" t="s">
        <v>58</v>
      </c>
      <c r="C21" s="25" t="s">
        <v>59</v>
      </c>
      <c r="D21" s="26" t="s">
        <v>13</v>
      </c>
      <c r="E21" s="27">
        <v>3.5</v>
      </c>
      <c r="F21" s="27">
        <f t="shared" si="0"/>
        <v>3.5</v>
      </c>
      <c r="G21" s="26">
        <v>1</v>
      </c>
      <c r="H21" s="33">
        <v>5</v>
      </c>
      <c r="I21" s="29">
        <f t="shared" si="1"/>
        <v>5</v>
      </c>
      <c r="J21" s="29"/>
      <c r="K21" s="30">
        <f t="shared" si="2"/>
        <v>1.5</v>
      </c>
      <c r="L21" s="31">
        <f t="shared" si="3"/>
        <v>126.01999999999998</v>
      </c>
      <c r="M21" s="32" t="s">
        <v>391</v>
      </c>
    </row>
    <row r="22" spans="1:13" ht="15" customHeight="1" x14ac:dyDescent="0.25">
      <c r="A22" s="36" t="s">
        <v>392</v>
      </c>
      <c r="B22" s="67" t="s">
        <v>393</v>
      </c>
      <c r="C22" s="25" t="s">
        <v>267</v>
      </c>
      <c r="D22" s="26" t="s">
        <v>268</v>
      </c>
      <c r="E22" s="27">
        <v>65</v>
      </c>
      <c r="F22" s="27">
        <f t="shared" si="0"/>
        <v>65</v>
      </c>
      <c r="G22" s="26">
        <v>1</v>
      </c>
      <c r="H22" s="33">
        <v>99</v>
      </c>
      <c r="I22" s="29">
        <f t="shared" si="1"/>
        <v>99</v>
      </c>
      <c r="J22" s="29"/>
      <c r="K22" s="30">
        <f t="shared" si="2"/>
        <v>34</v>
      </c>
      <c r="L22" s="31">
        <f t="shared" si="3"/>
        <v>160.01999999999998</v>
      </c>
      <c r="M22" s="32" t="s">
        <v>394</v>
      </c>
    </row>
    <row r="23" spans="1:13" ht="15" customHeight="1" x14ac:dyDescent="0.25">
      <c r="A23" s="36" t="s">
        <v>392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163.01999999999998</v>
      </c>
      <c r="M23" s="32" t="s">
        <v>395</v>
      </c>
    </row>
    <row r="24" spans="1:13" ht="15" customHeight="1" x14ac:dyDescent="0.25">
      <c r="A24" s="36" t="s">
        <v>396</v>
      </c>
      <c r="B24" s="26" t="s">
        <v>62</v>
      </c>
      <c r="C24" s="25" t="s">
        <v>63</v>
      </c>
      <c r="D24" s="26" t="s">
        <v>13</v>
      </c>
      <c r="E24" s="27">
        <v>3</v>
      </c>
      <c r="F24" s="27">
        <f t="shared" si="0"/>
        <v>3</v>
      </c>
      <c r="G24" s="26">
        <v>1</v>
      </c>
      <c r="H24" s="33">
        <v>10</v>
      </c>
      <c r="I24" s="29">
        <f t="shared" si="1"/>
        <v>10</v>
      </c>
      <c r="J24" s="29"/>
      <c r="K24" s="30">
        <f t="shared" si="2"/>
        <v>7</v>
      </c>
      <c r="L24" s="31">
        <f t="shared" si="3"/>
        <v>170.01999999999998</v>
      </c>
      <c r="M24" s="32" t="s">
        <v>397</v>
      </c>
    </row>
    <row r="25" spans="1:13" ht="15" customHeight="1" x14ac:dyDescent="0.25">
      <c r="A25" s="36" t="s">
        <v>396</v>
      </c>
      <c r="B25" s="26" t="s">
        <v>103</v>
      </c>
      <c r="C25" s="25" t="s">
        <v>16</v>
      </c>
      <c r="D25" s="26" t="s">
        <v>13</v>
      </c>
      <c r="E25" s="27">
        <v>4.7</v>
      </c>
      <c r="F25" s="27">
        <f t="shared" si="0"/>
        <v>4.7</v>
      </c>
      <c r="G25" s="26">
        <v>1</v>
      </c>
      <c r="H25" s="33">
        <v>20</v>
      </c>
      <c r="I25" s="29">
        <f t="shared" si="1"/>
        <v>20</v>
      </c>
      <c r="J25" s="29"/>
      <c r="K25" s="30">
        <f t="shared" si="2"/>
        <v>15.3</v>
      </c>
      <c r="L25" s="31">
        <f t="shared" si="3"/>
        <v>185.32</v>
      </c>
      <c r="M25" s="32" t="s">
        <v>398</v>
      </c>
    </row>
    <row r="26" spans="1:13" ht="15" customHeight="1" x14ac:dyDescent="0.25">
      <c r="A26" s="36" t="s">
        <v>396</v>
      </c>
      <c r="B26" s="24" t="s">
        <v>65</v>
      </c>
      <c r="C26" s="25" t="s">
        <v>44</v>
      </c>
      <c r="D26" s="26" t="s">
        <v>13</v>
      </c>
      <c r="E26" s="27">
        <v>15.7</v>
      </c>
      <c r="F26" s="27">
        <f t="shared" si="0"/>
        <v>15.7</v>
      </c>
      <c r="G26" s="26">
        <v>1</v>
      </c>
      <c r="H26" s="33">
        <v>35</v>
      </c>
      <c r="I26" s="29">
        <f t="shared" si="1"/>
        <v>35</v>
      </c>
      <c r="J26" s="29"/>
      <c r="K26" s="30">
        <f t="shared" si="2"/>
        <v>19.3</v>
      </c>
      <c r="L26" s="31">
        <f t="shared" si="3"/>
        <v>204.62</v>
      </c>
      <c r="M26" s="32" t="s">
        <v>399</v>
      </c>
    </row>
    <row r="27" spans="1:13" ht="15" customHeight="1" x14ac:dyDescent="0.25">
      <c r="A27" s="36" t="s">
        <v>396</v>
      </c>
      <c r="B27" s="34" t="s">
        <v>78</v>
      </c>
      <c r="C27" s="25" t="s">
        <v>38</v>
      </c>
      <c r="D27" s="26" t="s">
        <v>41</v>
      </c>
      <c r="E27" s="27">
        <v>12</v>
      </c>
      <c r="F27" s="27">
        <f t="shared" si="0"/>
        <v>12</v>
      </c>
      <c r="G27" s="26">
        <v>1</v>
      </c>
      <c r="H27" s="33">
        <v>15</v>
      </c>
      <c r="I27" s="29">
        <f t="shared" si="1"/>
        <v>15</v>
      </c>
      <c r="J27" s="29"/>
      <c r="K27" s="30">
        <f t="shared" si="2"/>
        <v>3</v>
      </c>
      <c r="L27" s="31">
        <f t="shared" si="3"/>
        <v>207.62</v>
      </c>
      <c r="M27" s="32" t="s">
        <v>400</v>
      </c>
    </row>
    <row r="28" spans="1:13" ht="15" customHeight="1" x14ac:dyDescent="0.25">
      <c r="A28" s="36" t="s">
        <v>396</v>
      </c>
      <c r="B28" s="34" t="s">
        <v>101</v>
      </c>
      <c r="C28" s="25" t="s">
        <v>34</v>
      </c>
      <c r="D28" s="26" t="s">
        <v>13</v>
      </c>
      <c r="E28" s="27">
        <v>1.1499999999999999</v>
      </c>
      <c r="F28" s="27">
        <f t="shared" si="0"/>
        <v>2.2999999999999998</v>
      </c>
      <c r="G28" s="26">
        <v>2</v>
      </c>
      <c r="H28" s="33">
        <v>5</v>
      </c>
      <c r="I28" s="29">
        <f t="shared" si="1"/>
        <v>10</v>
      </c>
      <c r="J28" s="29"/>
      <c r="K28" s="30">
        <f t="shared" si="2"/>
        <v>7.7</v>
      </c>
      <c r="L28" s="31">
        <f t="shared" si="3"/>
        <v>215.32</v>
      </c>
      <c r="M28" s="32" t="s">
        <v>401</v>
      </c>
    </row>
    <row r="29" spans="1:13" ht="15" customHeight="1" x14ac:dyDescent="0.25">
      <c r="A29" s="36" t="s">
        <v>396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0"/>
        <v>31.4</v>
      </c>
      <c r="G29" s="26">
        <v>2</v>
      </c>
      <c r="H29" s="33">
        <v>35</v>
      </c>
      <c r="I29" s="29">
        <f t="shared" si="1"/>
        <v>70</v>
      </c>
      <c r="J29" s="29"/>
      <c r="K29" s="30">
        <f t="shared" si="2"/>
        <v>38.6</v>
      </c>
      <c r="L29" s="31">
        <f t="shared" si="3"/>
        <v>253.92</v>
      </c>
      <c r="M29" s="32" t="s">
        <v>402</v>
      </c>
    </row>
    <row r="30" spans="1:13" ht="15" customHeight="1" x14ac:dyDescent="0.25">
      <c r="A30" s="36" t="s">
        <v>396</v>
      </c>
      <c r="B30" s="34" t="s">
        <v>78</v>
      </c>
      <c r="C30" s="25" t="s">
        <v>38</v>
      </c>
      <c r="D30" s="26" t="s">
        <v>41</v>
      </c>
      <c r="E30" s="27">
        <v>12</v>
      </c>
      <c r="F30" s="27">
        <f t="shared" si="0"/>
        <v>12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3</v>
      </c>
      <c r="L30" s="31">
        <f t="shared" si="3"/>
        <v>256.91999999999996</v>
      </c>
      <c r="M30" s="32" t="s">
        <v>403</v>
      </c>
    </row>
    <row r="31" spans="1:13" ht="15" customHeight="1" x14ac:dyDescent="0.25">
      <c r="A31" s="36" t="s">
        <v>404</v>
      </c>
      <c r="B31" s="34" t="s">
        <v>237</v>
      </c>
      <c r="C31" s="25" t="s">
        <v>44</v>
      </c>
      <c r="D31" s="26" t="s">
        <v>13</v>
      </c>
      <c r="E31" s="27">
        <v>3.9</v>
      </c>
      <c r="F31" s="27">
        <f t="shared" si="0"/>
        <v>3.9</v>
      </c>
      <c r="G31" s="26">
        <v>1</v>
      </c>
      <c r="H31" s="33">
        <v>10</v>
      </c>
      <c r="I31" s="29">
        <f t="shared" si="1"/>
        <v>10</v>
      </c>
      <c r="J31" s="29"/>
      <c r="K31" s="30">
        <f t="shared" si="2"/>
        <v>6.1</v>
      </c>
      <c r="L31" s="31">
        <f t="shared" si="3"/>
        <v>263.02</v>
      </c>
      <c r="M31" s="32" t="s">
        <v>405</v>
      </c>
    </row>
    <row r="32" spans="1:13" ht="15" customHeight="1" x14ac:dyDescent="0.25">
      <c r="A32" s="36" t="s">
        <v>407</v>
      </c>
      <c r="B32" s="34" t="s">
        <v>55</v>
      </c>
      <c r="C32" s="25" t="s">
        <v>56</v>
      </c>
      <c r="D32" s="26" t="s">
        <v>13</v>
      </c>
      <c r="E32" s="27">
        <v>3.4</v>
      </c>
      <c r="F32" s="27">
        <f t="shared" si="0"/>
        <v>6.8</v>
      </c>
      <c r="G32" s="26">
        <v>2</v>
      </c>
      <c r="H32" s="33">
        <v>15</v>
      </c>
      <c r="I32" s="29">
        <f t="shared" si="1"/>
        <v>30</v>
      </c>
      <c r="J32" s="29"/>
      <c r="K32" s="30">
        <f t="shared" si="2"/>
        <v>23.2</v>
      </c>
      <c r="L32" s="31">
        <f t="shared" si="3"/>
        <v>286.21999999999997</v>
      </c>
      <c r="M32" s="32" t="s">
        <v>406</v>
      </c>
    </row>
    <row r="33" spans="1:13" ht="15" customHeight="1" x14ac:dyDescent="0.25">
      <c r="A33" s="36" t="s">
        <v>407</v>
      </c>
      <c r="B33" s="26" t="s">
        <v>408</v>
      </c>
      <c r="C33" s="25" t="s">
        <v>16</v>
      </c>
      <c r="D33" s="26" t="s">
        <v>13</v>
      </c>
      <c r="E33" s="27"/>
      <c r="F33" s="27">
        <f t="shared" si="0"/>
        <v>0</v>
      </c>
      <c r="G33" s="26">
        <v>70</v>
      </c>
      <c r="H33" s="33">
        <v>1.5</v>
      </c>
      <c r="I33" s="29">
        <f t="shared" si="1"/>
        <v>105</v>
      </c>
      <c r="J33" s="29"/>
      <c r="K33" s="30">
        <f t="shared" si="2"/>
        <v>105</v>
      </c>
      <c r="L33" s="31">
        <f t="shared" si="3"/>
        <v>391.21999999999997</v>
      </c>
      <c r="M33" s="32" t="s">
        <v>409</v>
      </c>
    </row>
    <row r="34" spans="1:13" ht="15" customHeight="1" x14ac:dyDescent="0.25">
      <c r="A34" s="36">
        <v>42547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0"/>
        <v>15.7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19.3</v>
      </c>
      <c r="L34" s="31">
        <f t="shared" si="3"/>
        <v>410.52</v>
      </c>
      <c r="M34" s="32" t="s">
        <v>410</v>
      </c>
    </row>
    <row r="35" spans="1:13" ht="15" customHeight="1" x14ac:dyDescent="0.25">
      <c r="A35" s="36">
        <v>42549</v>
      </c>
      <c r="B35" s="34" t="s">
        <v>101</v>
      </c>
      <c r="C35" s="25" t="s">
        <v>34</v>
      </c>
      <c r="D35" s="26" t="s">
        <v>13</v>
      </c>
      <c r="E35" s="27">
        <v>1.1499999999999999</v>
      </c>
      <c r="F35" s="27">
        <f t="shared" si="0"/>
        <v>1.1499999999999999</v>
      </c>
      <c r="G35" s="26">
        <v>1</v>
      </c>
      <c r="H35" s="33">
        <v>5</v>
      </c>
      <c r="I35" s="29">
        <f t="shared" si="1"/>
        <v>5</v>
      </c>
      <c r="J35" s="29"/>
      <c r="K35" s="30">
        <f t="shared" si="2"/>
        <v>3.85</v>
      </c>
      <c r="L35" s="31">
        <f t="shared" si="3"/>
        <v>414.37</v>
      </c>
      <c r="M35" s="32" t="s">
        <v>411</v>
      </c>
    </row>
    <row r="36" spans="1:13" ht="15" customHeight="1" x14ac:dyDescent="0.25">
      <c r="A36" s="36">
        <v>42549</v>
      </c>
      <c r="B36" s="34" t="s">
        <v>78</v>
      </c>
      <c r="C36" s="25" t="s">
        <v>38</v>
      </c>
      <c r="D36" s="26" t="s">
        <v>41</v>
      </c>
      <c r="E36" s="27">
        <v>12</v>
      </c>
      <c r="F36" s="27">
        <f t="shared" si="0"/>
        <v>12</v>
      </c>
      <c r="G36" s="26">
        <v>1</v>
      </c>
      <c r="H36" s="33">
        <v>15</v>
      </c>
      <c r="I36" s="29">
        <f t="shared" si="1"/>
        <v>15</v>
      </c>
      <c r="J36" s="29"/>
      <c r="K36" s="30">
        <f t="shared" si="2"/>
        <v>3</v>
      </c>
      <c r="L36" s="31">
        <f t="shared" si="3"/>
        <v>417.37</v>
      </c>
      <c r="M36" s="32" t="s">
        <v>412</v>
      </c>
    </row>
    <row r="37" spans="1:13" ht="15" customHeight="1" x14ac:dyDescent="0.25">
      <c r="A37" s="36" t="s">
        <v>414</v>
      </c>
      <c r="B37" s="34" t="s">
        <v>101</v>
      </c>
      <c r="C37" s="25" t="s">
        <v>34</v>
      </c>
      <c r="D37" s="26" t="s">
        <v>13</v>
      </c>
      <c r="E37" s="27">
        <v>1.1499999999999999</v>
      </c>
      <c r="F37" s="27">
        <f t="shared" si="0"/>
        <v>2.2999999999999998</v>
      </c>
      <c r="G37" s="26">
        <v>2</v>
      </c>
      <c r="H37" s="33">
        <v>5</v>
      </c>
      <c r="I37" s="29">
        <f t="shared" si="1"/>
        <v>10</v>
      </c>
      <c r="J37" s="29"/>
      <c r="K37" s="30">
        <f t="shared" si="2"/>
        <v>7.7</v>
      </c>
      <c r="L37" s="31">
        <f t="shared" si="3"/>
        <v>425.07</v>
      </c>
      <c r="M37" s="32" t="s">
        <v>413</v>
      </c>
    </row>
    <row r="38" spans="1:13" s="47" customFormat="1" ht="18.75" customHeight="1" x14ac:dyDescent="0.25">
      <c r="A38" s="37"/>
      <c r="B38" s="38" t="s">
        <v>18</v>
      </c>
      <c r="C38" s="39"/>
      <c r="D38" s="40"/>
      <c r="E38" s="41"/>
      <c r="F38" s="42">
        <f>SUBTOTAL(9,F4:F37)</f>
        <v>435.62999999999994</v>
      </c>
      <c r="G38" s="43">
        <f>SUBTOTAL(9,G4:G37)</f>
        <v>111</v>
      </c>
      <c r="H38" s="44"/>
      <c r="I38" s="42">
        <f>SUBTOTAL(9,I4:I37)</f>
        <v>860.7</v>
      </c>
      <c r="J38" s="45">
        <f>SUBTOTAL(9,J4:J37)</f>
        <v>0</v>
      </c>
      <c r="K38" s="45">
        <f>SUBTOTAL(9,K4:K37)</f>
        <v>425.07</v>
      </c>
      <c r="L38" s="46"/>
    </row>
    <row r="39" spans="1:13" x14ac:dyDescent="0.25">
      <c r="A39" s="2"/>
      <c r="B39" s="2"/>
      <c r="D39" s="48"/>
      <c r="E39" s="4"/>
      <c r="F39" s="4"/>
      <c r="G39" s="5"/>
      <c r="H39" s="6"/>
      <c r="I39" s="12"/>
      <c r="J39" s="13"/>
      <c r="K39" s="9"/>
      <c r="L39" s="10"/>
    </row>
    <row r="40" spans="1:13" x14ac:dyDescent="0.25">
      <c r="A40" s="2"/>
      <c r="B40" s="2"/>
      <c r="D40" s="48"/>
      <c r="E40" s="4"/>
      <c r="F40" s="4"/>
      <c r="G40" s="5"/>
      <c r="H40" s="6"/>
      <c r="I40" s="12"/>
      <c r="J40" s="13"/>
      <c r="K40" s="9"/>
      <c r="L40" s="10"/>
    </row>
    <row r="41" spans="1:13" x14ac:dyDescent="0.25">
      <c r="A41" s="2"/>
      <c r="B41" s="49" t="s">
        <v>19</v>
      </c>
      <c r="C41" s="50"/>
      <c r="D41" s="51"/>
      <c r="E41" s="4"/>
      <c r="F41" s="4"/>
      <c r="G41" s="5"/>
      <c r="H41" s="6"/>
      <c r="I41" s="12"/>
      <c r="J41" s="13"/>
      <c r="K41" s="9"/>
      <c r="L41" s="10"/>
    </row>
    <row r="42" spans="1:13" x14ac:dyDescent="0.25">
      <c r="A42" s="2"/>
      <c r="B42" s="52" t="s">
        <v>20</v>
      </c>
      <c r="C42" s="53" t="s">
        <v>21</v>
      </c>
      <c r="D42" s="54" t="s">
        <v>22</v>
      </c>
      <c r="E42" s="4"/>
      <c r="F42" s="4"/>
      <c r="G42" s="5"/>
      <c r="H42" s="6"/>
      <c r="I42" s="12"/>
      <c r="J42" s="13"/>
      <c r="K42" s="9"/>
      <c r="L42" s="10"/>
    </row>
    <row r="43" spans="1:13" x14ac:dyDescent="0.25">
      <c r="B43" s="55" t="s">
        <v>284</v>
      </c>
      <c r="C43" s="56">
        <v>14</v>
      </c>
      <c r="D43" s="57">
        <v>20</v>
      </c>
    </row>
    <row r="44" spans="1:13" ht="15.75" customHeight="1" x14ac:dyDescent="0.25">
      <c r="B44" s="59" t="s">
        <v>18</v>
      </c>
      <c r="C44" s="60">
        <f>SUM(C43:C43)</f>
        <v>14</v>
      </c>
      <c r="D44" s="61">
        <f>SUM(D43:D43)</f>
        <v>20</v>
      </c>
    </row>
    <row r="45" spans="1:13" s="62" customFormat="1" ht="18" customHeight="1" x14ac:dyDescent="0.25">
      <c r="B45" s="11"/>
      <c r="C45" s="63"/>
      <c r="D45" s="11"/>
      <c r="E45" s="64"/>
      <c r="F45" s="64"/>
      <c r="G45" s="64"/>
      <c r="H45" s="64"/>
      <c r="I45" s="64"/>
    </row>
    <row r="46" spans="1:13" x14ac:dyDescent="0.25">
      <c r="B46" s="49" t="s">
        <v>13</v>
      </c>
      <c r="C46" s="50"/>
      <c r="D46" s="51"/>
    </row>
    <row r="47" spans="1:13" x14ac:dyDescent="0.25">
      <c r="B47" s="52" t="s">
        <v>20</v>
      </c>
      <c r="C47" s="53" t="s">
        <v>21</v>
      </c>
      <c r="D47" s="54" t="s">
        <v>22</v>
      </c>
    </row>
    <row r="48" spans="1:13" x14ac:dyDescent="0.25">
      <c r="B48" s="55" t="s">
        <v>415</v>
      </c>
      <c r="C48" s="56">
        <v>5.75</v>
      </c>
      <c r="D48" s="57">
        <v>25</v>
      </c>
    </row>
    <row r="49" spans="1:18" x14ac:dyDescent="0.25">
      <c r="B49" s="55" t="s">
        <v>26</v>
      </c>
      <c r="C49" s="56">
        <v>12</v>
      </c>
      <c r="D49" s="57">
        <v>40</v>
      </c>
    </row>
    <row r="50" spans="1:18" x14ac:dyDescent="0.25">
      <c r="B50" s="55" t="s">
        <v>416</v>
      </c>
      <c r="C50" s="56">
        <v>10.199999999999999</v>
      </c>
      <c r="D50" s="57">
        <v>45</v>
      </c>
    </row>
    <row r="51" spans="1:18" x14ac:dyDescent="0.25">
      <c r="B51" s="55" t="s">
        <v>417</v>
      </c>
      <c r="C51" s="56">
        <v>78.5</v>
      </c>
      <c r="D51" s="57">
        <v>175</v>
      </c>
    </row>
    <row r="52" spans="1:18" x14ac:dyDescent="0.25">
      <c r="B52" s="55" t="s">
        <v>134</v>
      </c>
      <c r="C52" s="56">
        <v>11.7</v>
      </c>
      <c r="D52" s="57">
        <v>30</v>
      </c>
    </row>
    <row r="53" spans="1:18" x14ac:dyDescent="0.25">
      <c r="B53" s="55" t="s">
        <v>419</v>
      </c>
      <c r="C53" s="56">
        <v>4.7</v>
      </c>
      <c r="D53" s="57">
        <v>125</v>
      </c>
    </row>
    <row r="54" spans="1:18" x14ac:dyDescent="0.25">
      <c r="B54" s="55" t="s">
        <v>280</v>
      </c>
      <c r="C54" s="56">
        <v>17.5</v>
      </c>
      <c r="D54" s="57">
        <v>25</v>
      </c>
    </row>
    <row r="55" spans="1:18" x14ac:dyDescent="0.25">
      <c r="B55" s="55" t="s">
        <v>418</v>
      </c>
      <c r="C55" s="56">
        <v>13.68</v>
      </c>
      <c r="D55" s="57">
        <v>36</v>
      </c>
    </row>
    <row r="56" spans="1:18" x14ac:dyDescent="0.25">
      <c r="B56" s="59" t="s">
        <v>18</v>
      </c>
      <c r="C56" s="60">
        <f>SUM(C48:C55)</f>
        <v>154.03000000000003</v>
      </c>
      <c r="D56" s="61">
        <f>SUM(D48:D55)</f>
        <v>501</v>
      </c>
    </row>
    <row r="57" spans="1:18" x14ac:dyDescent="0.25">
      <c r="C57" s="63"/>
    </row>
    <row r="58" spans="1:18" x14ac:dyDescent="0.25">
      <c r="B58" s="49" t="s">
        <v>17</v>
      </c>
      <c r="C58" s="50"/>
      <c r="D58" s="51"/>
    </row>
    <row r="59" spans="1:18" s="58" customFormat="1" x14ac:dyDescent="0.25">
      <c r="A59" s="11"/>
      <c r="B59" s="52" t="s">
        <v>20</v>
      </c>
      <c r="C59" s="53" t="s">
        <v>21</v>
      </c>
      <c r="D59" s="54" t="s">
        <v>22</v>
      </c>
      <c r="J59" s="11"/>
      <c r="K59" s="11"/>
      <c r="L59" s="11"/>
      <c r="M59" s="11"/>
      <c r="N59" s="11"/>
      <c r="O59" s="11"/>
      <c r="P59" s="11"/>
      <c r="Q59" s="11"/>
      <c r="R59" s="11"/>
    </row>
    <row r="60" spans="1:18" s="58" customFormat="1" x14ac:dyDescent="0.25">
      <c r="A60" s="11"/>
      <c r="B60" s="55" t="s">
        <v>284</v>
      </c>
      <c r="C60" s="56">
        <v>11.2</v>
      </c>
      <c r="D60" s="57">
        <v>16</v>
      </c>
      <c r="J60" s="11"/>
      <c r="K60" s="11"/>
      <c r="L60" s="11"/>
      <c r="M60" s="11"/>
      <c r="N60" s="11"/>
      <c r="O60" s="11"/>
      <c r="P60" s="11"/>
      <c r="Q60" s="11"/>
      <c r="R60" s="11"/>
    </row>
    <row r="61" spans="1:18" s="58" customFormat="1" x14ac:dyDescent="0.25">
      <c r="A61" s="11"/>
      <c r="B61" s="59" t="s">
        <v>18</v>
      </c>
      <c r="C61" s="60">
        <f>SUM(C60:C60)</f>
        <v>11.2</v>
      </c>
      <c r="D61" s="61">
        <f>SUBTOTAL(9,D60:D60)</f>
        <v>16</v>
      </c>
      <c r="J61" s="11"/>
      <c r="K61" s="11"/>
      <c r="L61" s="11"/>
      <c r="M61" s="11"/>
      <c r="N61" s="11"/>
      <c r="O61" s="11"/>
      <c r="P61" s="11"/>
      <c r="Q61" s="11"/>
      <c r="R61" s="11"/>
    </row>
    <row r="63" spans="1:18" s="58" customFormat="1" x14ac:dyDescent="0.25">
      <c r="A63" s="11"/>
      <c r="B63" s="49" t="s">
        <v>14</v>
      </c>
      <c r="C63" s="50"/>
      <c r="D63" s="51"/>
      <c r="J63" s="11"/>
      <c r="K63" s="11"/>
      <c r="L63" s="11"/>
      <c r="M63" s="11"/>
      <c r="N63" s="11"/>
      <c r="O63" s="11"/>
      <c r="P63" s="11"/>
      <c r="Q63" s="11"/>
      <c r="R63" s="11"/>
    </row>
    <row r="64" spans="1:18" s="58" customFormat="1" x14ac:dyDescent="0.25">
      <c r="A64" s="11"/>
      <c r="B64" s="52" t="s">
        <v>20</v>
      </c>
      <c r="C64" s="53" t="s">
        <v>21</v>
      </c>
      <c r="D64" s="54" t="s">
        <v>22</v>
      </c>
      <c r="J64" s="11"/>
      <c r="K64" s="11"/>
      <c r="L64" s="11"/>
      <c r="M64" s="11"/>
      <c r="N64" s="11"/>
      <c r="O64" s="11"/>
      <c r="P64" s="11"/>
      <c r="Q64" s="11"/>
      <c r="R64" s="11"/>
    </row>
    <row r="65" spans="1:18" s="58" customFormat="1" x14ac:dyDescent="0.25">
      <c r="A65" s="11"/>
      <c r="B65" s="55" t="s">
        <v>30</v>
      </c>
      <c r="C65" s="56">
        <v>107.4</v>
      </c>
      <c r="D65" s="57">
        <v>119.7</v>
      </c>
      <c r="J65" s="11"/>
      <c r="K65" s="11"/>
      <c r="L65" s="11"/>
      <c r="M65" s="11"/>
      <c r="N65" s="11"/>
      <c r="O65" s="11"/>
      <c r="P65" s="11"/>
      <c r="Q65" s="11"/>
      <c r="R65" s="11"/>
    </row>
    <row r="66" spans="1:18" s="58" customFormat="1" x14ac:dyDescent="0.25">
      <c r="A66" s="11"/>
      <c r="B66" s="59" t="s">
        <v>18</v>
      </c>
      <c r="C66" s="60">
        <f>SUM(C65:C65)</f>
        <v>107.4</v>
      </c>
      <c r="D66" s="61">
        <f>SUM(D65:D65)</f>
        <v>119.7</v>
      </c>
      <c r="J66" s="11"/>
      <c r="K66" s="11"/>
      <c r="L66" s="11"/>
      <c r="M66" s="11"/>
      <c r="N66" s="11"/>
      <c r="O66" s="11"/>
      <c r="P66" s="11"/>
      <c r="Q66" s="11"/>
      <c r="R66" s="11"/>
    </row>
    <row r="68" spans="1:18" s="58" customFormat="1" x14ac:dyDescent="0.25">
      <c r="A68" s="11"/>
      <c r="B68" s="49" t="s">
        <v>29</v>
      </c>
      <c r="C68" s="50"/>
      <c r="D68" s="51"/>
      <c r="J68" s="11"/>
      <c r="K68" s="11"/>
      <c r="L68" s="11"/>
      <c r="M68" s="11"/>
      <c r="N68" s="11"/>
      <c r="O68" s="11"/>
      <c r="P68" s="11"/>
      <c r="Q68" s="11"/>
      <c r="R68" s="11"/>
    </row>
    <row r="69" spans="1:18" s="58" customFormat="1" x14ac:dyDescent="0.25">
      <c r="A69" s="11"/>
      <c r="B69" s="52" t="s">
        <v>20</v>
      </c>
      <c r="C69" s="53" t="s">
        <v>21</v>
      </c>
      <c r="D69" s="54" t="s">
        <v>22</v>
      </c>
      <c r="J69" s="11"/>
      <c r="K69" s="11"/>
      <c r="L69" s="11"/>
      <c r="M69" s="11"/>
      <c r="N69" s="11"/>
      <c r="O69" s="11"/>
      <c r="P69" s="11"/>
      <c r="Q69" s="11"/>
      <c r="R69" s="11"/>
    </row>
    <row r="70" spans="1:18" s="58" customFormat="1" x14ac:dyDescent="0.25">
      <c r="A70" s="11"/>
      <c r="B70" s="55" t="s">
        <v>421</v>
      </c>
      <c r="C70" s="69">
        <v>24</v>
      </c>
      <c r="D70" s="57">
        <v>30</v>
      </c>
      <c r="J70" s="11"/>
      <c r="K70" s="11"/>
      <c r="L70" s="11"/>
      <c r="M70" s="11"/>
      <c r="N70" s="11"/>
      <c r="O70" s="11"/>
      <c r="P70" s="11"/>
      <c r="Q70" s="11"/>
      <c r="R70" s="11"/>
    </row>
    <row r="71" spans="1:18" s="58" customFormat="1" x14ac:dyDescent="0.25">
      <c r="A71" s="11"/>
      <c r="B71" s="55" t="s">
        <v>420</v>
      </c>
      <c r="C71" s="69">
        <v>60</v>
      </c>
      <c r="D71" s="57">
        <v>75</v>
      </c>
      <c r="J71" s="11"/>
      <c r="K71" s="11"/>
      <c r="L71" s="11"/>
      <c r="M71" s="11"/>
      <c r="N71" s="11"/>
      <c r="O71" s="11"/>
      <c r="P71" s="11"/>
      <c r="Q71" s="11"/>
      <c r="R71" s="11"/>
    </row>
    <row r="72" spans="1:18" s="58" customFormat="1" x14ac:dyDescent="0.25">
      <c r="A72" s="11"/>
      <c r="B72" s="59" t="s">
        <v>18</v>
      </c>
      <c r="C72" s="60">
        <f>SUM(C70:C71)</f>
        <v>84</v>
      </c>
      <c r="D72" s="61">
        <f>SUM(D70:D71)</f>
        <v>105</v>
      </c>
      <c r="J72" s="11"/>
      <c r="K72" s="11"/>
      <c r="L72" s="11"/>
      <c r="M72" s="11"/>
      <c r="N72" s="11"/>
      <c r="O72" s="11"/>
      <c r="P72" s="11"/>
      <c r="Q72" s="11"/>
      <c r="R72" s="11"/>
    </row>
    <row r="75" spans="1:18" x14ac:dyDescent="0.25">
      <c r="B75" s="49" t="s">
        <v>287</v>
      </c>
      <c r="C75" s="50"/>
      <c r="D75" s="51"/>
    </row>
    <row r="76" spans="1:18" x14ac:dyDescent="0.25">
      <c r="B76" s="52" t="s">
        <v>20</v>
      </c>
      <c r="C76" s="53" t="s">
        <v>21</v>
      </c>
      <c r="D76" s="54" t="s">
        <v>22</v>
      </c>
    </row>
    <row r="77" spans="1:18" x14ac:dyDescent="0.25">
      <c r="B77" s="55" t="s">
        <v>288</v>
      </c>
      <c r="C77" s="56">
        <v>65</v>
      </c>
      <c r="D77" s="57">
        <v>99</v>
      </c>
    </row>
    <row r="78" spans="1:18" x14ac:dyDescent="0.25">
      <c r="B78" s="59" t="s">
        <v>18</v>
      </c>
      <c r="C78" s="60">
        <f>SUM(C77:C77)</f>
        <v>65</v>
      </c>
      <c r="D78" s="61">
        <f>SUM(D77:D77)</f>
        <v>99</v>
      </c>
    </row>
  </sheetData>
  <autoFilter ref="A3:L3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5"/>
  <sheetViews>
    <sheetView workbookViewId="0">
      <selection activeCell="B11" sqref="B11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customHeight="1" x14ac:dyDescent="0.25">
      <c r="A4" s="23">
        <v>42552</v>
      </c>
      <c r="B4" s="24" t="s">
        <v>65</v>
      </c>
      <c r="C4" s="25" t="s">
        <v>44</v>
      </c>
      <c r="D4" s="26" t="s">
        <v>13</v>
      </c>
      <c r="E4" s="27">
        <v>15.7</v>
      </c>
      <c r="F4" s="27">
        <f>E4*G4</f>
        <v>15.7</v>
      </c>
      <c r="G4" s="26">
        <v>1</v>
      </c>
      <c r="H4" s="28">
        <v>35</v>
      </c>
      <c r="I4" s="29">
        <f>H4*G4</f>
        <v>35</v>
      </c>
      <c r="J4" s="29"/>
      <c r="K4" s="30">
        <f>I4-F4</f>
        <v>19.3</v>
      </c>
      <c r="L4" s="31">
        <f>K4</f>
        <v>19.3</v>
      </c>
      <c r="M4" s="32" t="s">
        <v>424</v>
      </c>
    </row>
    <row r="5" spans="1:13" ht="15" customHeight="1" x14ac:dyDescent="0.25">
      <c r="A5" s="23">
        <v>42553</v>
      </c>
      <c r="B5" s="34" t="s">
        <v>264</v>
      </c>
      <c r="C5" s="25" t="s">
        <v>47</v>
      </c>
      <c r="D5" s="26" t="s">
        <v>41</v>
      </c>
      <c r="E5" s="27">
        <v>24</v>
      </c>
      <c r="F5" s="27">
        <f t="shared" ref="F5:F47" si="0">E5*G5</f>
        <v>24</v>
      </c>
      <c r="G5" s="26">
        <v>1</v>
      </c>
      <c r="H5" s="33">
        <v>30</v>
      </c>
      <c r="I5" s="29">
        <f t="shared" ref="I5:I47" si="1">H5*G5</f>
        <v>30</v>
      </c>
      <c r="J5" s="29"/>
      <c r="K5" s="30">
        <f t="shared" ref="K5:K47" si="2">I5-F5</f>
        <v>6</v>
      </c>
      <c r="L5" s="31">
        <f>L4+K5</f>
        <v>25.3</v>
      </c>
      <c r="M5" s="32" t="s">
        <v>425</v>
      </c>
    </row>
    <row r="6" spans="1:13" ht="15" customHeight="1" x14ac:dyDescent="0.25">
      <c r="A6" s="23">
        <v>42553</v>
      </c>
      <c r="B6" s="34" t="s">
        <v>151</v>
      </c>
      <c r="C6" s="25" t="s">
        <v>47</v>
      </c>
      <c r="D6" s="26" t="s">
        <v>41</v>
      </c>
      <c r="E6" s="27">
        <v>24</v>
      </c>
      <c r="F6" s="27">
        <f t="shared" si="0"/>
        <v>24</v>
      </c>
      <c r="G6" s="26">
        <v>1</v>
      </c>
      <c r="H6" s="33">
        <v>30</v>
      </c>
      <c r="I6" s="29">
        <f t="shared" si="1"/>
        <v>30</v>
      </c>
      <c r="J6" s="29"/>
      <c r="K6" s="30">
        <f t="shared" si="2"/>
        <v>6</v>
      </c>
      <c r="L6" s="31">
        <f t="shared" ref="L6:L46" si="3">L5+K6</f>
        <v>31.3</v>
      </c>
      <c r="M6" s="32" t="s">
        <v>426</v>
      </c>
    </row>
    <row r="7" spans="1:13" ht="16.5" customHeight="1" x14ac:dyDescent="0.25">
      <c r="A7" s="23">
        <v>42553</v>
      </c>
      <c r="B7" s="70" t="s">
        <v>427</v>
      </c>
      <c r="C7" s="25" t="s">
        <v>47</v>
      </c>
      <c r="D7" s="26" t="s">
        <v>41</v>
      </c>
      <c r="E7" s="27">
        <v>31.2</v>
      </c>
      <c r="F7" s="27">
        <f t="shared" si="0"/>
        <v>31.2</v>
      </c>
      <c r="G7" s="26">
        <v>1</v>
      </c>
      <c r="H7" s="33">
        <v>39</v>
      </c>
      <c r="I7" s="29">
        <f t="shared" si="1"/>
        <v>39</v>
      </c>
      <c r="J7" s="29"/>
      <c r="K7" s="30">
        <f t="shared" si="2"/>
        <v>7.8000000000000007</v>
      </c>
      <c r="L7" s="31">
        <f t="shared" si="3"/>
        <v>39.1</v>
      </c>
      <c r="M7" s="32" t="s">
        <v>428</v>
      </c>
    </row>
    <row r="8" spans="1:13" ht="15" customHeight="1" x14ac:dyDescent="0.25">
      <c r="A8" s="23">
        <v>42554</v>
      </c>
      <c r="B8" s="24" t="s">
        <v>65</v>
      </c>
      <c r="C8" s="25" t="s">
        <v>44</v>
      </c>
      <c r="D8" s="26" t="s">
        <v>13</v>
      </c>
      <c r="E8" s="27">
        <v>15.7</v>
      </c>
      <c r="F8" s="27">
        <f t="shared" si="0"/>
        <v>31.4</v>
      </c>
      <c r="G8" s="26">
        <v>2</v>
      </c>
      <c r="H8" s="33">
        <v>35</v>
      </c>
      <c r="I8" s="29">
        <f t="shared" si="1"/>
        <v>70</v>
      </c>
      <c r="J8" s="29"/>
      <c r="K8" s="30">
        <f t="shared" si="2"/>
        <v>38.6</v>
      </c>
      <c r="L8" s="31">
        <f t="shared" si="3"/>
        <v>77.7</v>
      </c>
      <c r="M8" s="32" t="s">
        <v>429</v>
      </c>
    </row>
    <row r="9" spans="1:13" ht="15" customHeight="1" x14ac:dyDescent="0.25">
      <c r="A9" s="23">
        <v>42554</v>
      </c>
      <c r="B9" s="24" t="s">
        <v>65</v>
      </c>
      <c r="C9" s="25" t="s">
        <v>44</v>
      </c>
      <c r="D9" s="26" t="s">
        <v>13</v>
      </c>
      <c r="E9" s="27">
        <v>15.7</v>
      </c>
      <c r="F9" s="27">
        <f t="shared" si="0"/>
        <v>15.7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19.3</v>
      </c>
      <c r="L9" s="31">
        <f t="shared" si="3"/>
        <v>97</v>
      </c>
      <c r="M9" s="32" t="s">
        <v>430</v>
      </c>
    </row>
    <row r="10" spans="1:13" ht="15" customHeight="1" x14ac:dyDescent="0.25">
      <c r="A10" s="23">
        <v>42555</v>
      </c>
      <c r="B10" s="26" t="s">
        <v>318</v>
      </c>
      <c r="C10" s="25" t="s">
        <v>38</v>
      </c>
      <c r="D10" s="26" t="s">
        <v>319</v>
      </c>
      <c r="E10" s="27">
        <v>5.6</v>
      </c>
      <c r="F10" s="27">
        <f t="shared" si="0"/>
        <v>5.6</v>
      </c>
      <c r="G10" s="26">
        <v>1</v>
      </c>
      <c r="H10" s="33">
        <v>8</v>
      </c>
      <c r="I10" s="29">
        <f t="shared" si="1"/>
        <v>8</v>
      </c>
      <c r="J10" s="29"/>
      <c r="K10" s="30">
        <f t="shared" si="2"/>
        <v>2.4000000000000004</v>
      </c>
      <c r="L10" s="31">
        <f t="shared" si="3"/>
        <v>99.4</v>
      </c>
      <c r="M10" s="32" t="s">
        <v>431</v>
      </c>
    </row>
    <row r="11" spans="1:13" ht="15" customHeight="1" x14ac:dyDescent="0.25">
      <c r="A11" s="23">
        <v>42555</v>
      </c>
      <c r="B11" s="34" t="s">
        <v>37</v>
      </c>
      <c r="C11" s="25" t="s">
        <v>38</v>
      </c>
      <c r="D11" s="26" t="s">
        <v>17</v>
      </c>
      <c r="E11" s="27">
        <v>11.2</v>
      </c>
      <c r="F11" s="27">
        <f t="shared" si="0"/>
        <v>11.2</v>
      </c>
      <c r="G11" s="26">
        <v>1</v>
      </c>
      <c r="H11" s="33">
        <v>16</v>
      </c>
      <c r="I11" s="29">
        <f t="shared" si="1"/>
        <v>16</v>
      </c>
      <c r="J11" s="29"/>
      <c r="K11" s="30">
        <f t="shared" si="2"/>
        <v>4.8000000000000007</v>
      </c>
      <c r="L11" s="31">
        <f t="shared" si="3"/>
        <v>104.2</v>
      </c>
      <c r="M11" s="32" t="s">
        <v>431</v>
      </c>
    </row>
    <row r="12" spans="1:13" ht="15" customHeight="1" x14ac:dyDescent="0.25">
      <c r="A12" s="23">
        <v>42555</v>
      </c>
      <c r="B12" s="34" t="s">
        <v>432</v>
      </c>
      <c r="C12" s="25" t="s">
        <v>38</v>
      </c>
      <c r="D12" s="26" t="s">
        <v>19</v>
      </c>
      <c r="E12" s="27">
        <v>14</v>
      </c>
      <c r="F12" s="27">
        <f t="shared" si="0"/>
        <v>14</v>
      </c>
      <c r="G12" s="26">
        <v>1</v>
      </c>
      <c r="H12" s="33">
        <v>20</v>
      </c>
      <c r="I12" s="29">
        <f t="shared" si="1"/>
        <v>20</v>
      </c>
      <c r="J12" s="29"/>
      <c r="K12" s="30">
        <f t="shared" si="2"/>
        <v>6</v>
      </c>
      <c r="L12" s="31">
        <f t="shared" si="3"/>
        <v>110.2</v>
      </c>
      <c r="M12" s="32" t="s">
        <v>433</v>
      </c>
    </row>
    <row r="13" spans="1:13" x14ac:dyDescent="0.25">
      <c r="A13" s="23">
        <v>42559</v>
      </c>
      <c r="B13" s="26" t="s">
        <v>62</v>
      </c>
      <c r="C13" s="25" t="s">
        <v>63</v>
      </c>
      <c r="D13" s="26" t="s">
        <v>13</v>
      </c>
      <c r="E13" s="27">
        <v>3</v>
      </c>
      <c r="F13" s="27">
        <f t="shared" si="0"/>
        <v>3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7</v>
      </c>
      <c r="L13" s="31">
        <f t="shared" si="3"/>
        <v>117.2</v>
      </c>
      <c r="M13" s="32" t="s">
        <v>434</v>
      </c>
    </row>
    <row r="14" spans="1:13" ht="15" customHeight="1" x14ac:dyDescent="0.25">
      <c r="A14" s="23">
        <v>42563</v>
      </c>
      <c r="B14" s="34" t="s">
        <v>435</v>
      </c>
      <c r="C14" s="25" t="s">
        <v>38</v>
      </c>
      <c r="D14" s="26" t="s">
        <v>41</v>
      </c>
      <c r="E14" s="27">
        <v>12</v>
      </c>
      <c r="F14" s="27">
        <f t="shared" si="0"/>
        <v>12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3</v>
      </c>
      <c r="L14" s="31">
        <f t="shared" si="3"/>
        <v>120.2</v>
      </c>
      <c r="M14" s="32" t="s">
        <v>436</v>
      </c>
    </row>
    <row r="15" spans="1:13" ht="15" customHeight="1" x14ac:dyDescent="0.25">
      <c r="A15" s="23">
        <v>42563</v>
      </c>
      <c r="B15" s="34" t="s">
        <v>237</v>
      </c>
      <c r="C15" s="25" t="s">
        <v>44</v>
      </c>
      <c r="D15" s="26" t="s">
        <v>13</v>
      </c>
      <c r="E15" s="27">
        <v>3.9</v>
      </c>
      <c r="F15" s="27">
        <f t="shared" si="0"/>
        <v>3.9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6.1</v>
      </c>
      <c r="L15" s="31">
        <f t="shared" si="3"/>
        <v>126.3</v>
      </c>
      <c r="M15" s="32" t="s">
        <v>437</v>
      </c>
    </row>
    <row r="16" spans="1:13" ht="15" customHeight="1" x14ac:dyDescent="0.25">
      <c r="A16" s="23">
        <v>42564</v>
      </c>
      <c r="B16" s="26" t="s">
        <v>35</v>
      </c>
      <c r="C16" s="25" t="s">
        <v>36</v>
      </c>
      <c r="D16" s="26" t="s">
        <v>13</v>
      </c>
      <c r="E16" s="27">
        <v>4.5599999999999996</v>
      </c>
      <c r="F16" s="27">
        <f t="shared" si="0"/>
        <v>4.5599999999999996</v>
      </c>
      <c r="G16" s="26">
        <v>1</v>
      </c>
      <c r="H16" s="33">
        <v>12</v>
      </c>
      <c r="I16" s="29">
        <f t="shared" si="1"/>
        <v>12</v>
      </c>
      <c r="J16" s="29"/>
      <c r="K16" s="30">
        <f t="shared" si="2"/>
        <v>7.44</v>
      </c>
      <c r="L16" s="31">
        <f t="shared" si="3"/>
        <v>133.74</v>
      </c>
      <c r="M16" s="32" t="s">
        <v>438</v>
      </c>
    </row>
    <row r="17" spans="1:13" ht="15" customHeight="1" x14ac:dyDescent="0.25">
      <c r="A17" s="23">
        <v>42565</v>
      </c>
      <c r="B17" s="34" t="s">
        <v>78</v>
      </c>
      <c r="C17" s="25" t="s">
        <v>38</v>
      </c>
      <c r="D17" s="26" t="s">
        <v>41</v>
      </c>
      <c r="E17" s="27">
        <v>12</v>
      </c>
      <c r="F17" s="27">
        <f t="shared" si="0"/>
        <v>12</v>
      </c>
      <c r="G17" s="26">
        <v>1</v>
      </c>
      <c r="H17" s="33">
        <v>15</v>
      </c>
      <c r="I17" s="29">
        <f t="shared" si="1"/>
        <v>15</v>
      </c>
      <c r="J17" s="29"/>
      <c r="K17" s="30">
        <f t="shared" si="2"/>
        <v>3</v>
      </c>
      <c r="L17" s="31">
        <f t="shared" si="3"/>
        <v>136.74</v>
      </c>
      <c r="M17" s="32" t="s">
        <v>439</v>
      </c>
    </row>
    <row r="18" spans="1:13" ht="15" customHeight="1" x14ac:dyDescent="0.25">
      <c r="A18" s="23">
        <v>42566</v>
      </c>
      <c r="B18" s="24" t="s">
        <v>65</v>
      </c>
      <c r="C18" s="25" t="s">
        <v>44</v>
      </c>
      <c r="D18" s="26" t="s">
        <v>13</v>
      </c>
      <c r="E18" s="27">
        <v>15.7</v>
      </c>
      <c r="F18" s="27">
        <f t="shared" si="0"/>
        <v>15.7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19.3</v>
      </c>
      <c r="L18" s="31">
        <f t="shared" si="3"/>
        <v>156.04000000000002</v>
      </c>
      <c r="M18" s="32" t="s">
        <v>440</v>
      </c>
    </row>
    <row r="19" spans="1:13" ht="15" customHeight="1" x14ac:dyDescent="0.25">
      <c r="A19" s="23">
        <v>42566</v>
      </c>
      <c r="B19" s="26" t="s">
        <v>318</v>
      </c>
      <c r="C19" s="25" t="s">
        <v>38</v>
      </c>
      <c r="D19" s="26" t="s">
        <v>319</v>
      </c>
      <c r="E19" s="27">
        <v>5.6</v>
      </c>
      <c r="F19" s="27">
        <f t="shared" si="0"/>
        <v>5.6</v>
      </c>
      <c r="G19" s="26">
        <v>1</v>
      </c>
      <c r="H19" s="33">
        <v>8</v>
      </c>
      <c r="I19" s="29">
        <f t="shared" si="1"/>
        <v>8</v>
      </c>
      <c r="J19" s="29"/>
      <c r="K19" s="30">
        <f t="shared" si="2"/>
        <v>2.4000000000000004</v>
      </c>
      <c r="L19" s="31">
        <f t="shared" si="3"/>
        <v>158.44000000000003</v>
      </c>
      <c r="M19" s="32" t="s">
        <v>441</v>
      </c>
    </row>
    <row r="20" spans="1:13" ht="15" customHeight="1" x14ac:dyDescent="0.25">
      <c r="A20" s="23">
        <v>42566</v>
      </c>
      <c r="B20" s="26" t="s">
        <v>35</v>
      </c>
      <c r="C20" s="25" t="s">
        <v>36</v>
      </c>
      <c r="D20" s="26" t="s">
        <v>13</v>
      </c>
      <c r="E20" s="27">
        <v>4.5599999999999996</v>
      </c>
      <c r="F20" s="27">
        <f t="shared" si="0"/>
        <v>54.72</v>
      </c>
      <c r="G20" s="26">
        <v>12</v>
      </c>
      <c r="H20" s="33">
        <v>12</v>
      </c>
      <c r="I20" s="29">
        <f t="shared" si="1"/>
        <v>144</v>
      </c>
      <c r="J20" s="29"/>
      <c r="K20" s="30">
        <f t="shared" si="2"/>
        <v>89.28</v>
      </c>
      <c r="L20" s="31">
        <f t="shared" si="3"/>
        <v>247.72000000000003</v>
      </c>
      <c r="M20" s="32" t="s">
        <v>442</v>
      </c>
    </row>
    <row r="21" spans="1:13" ht="15" customHeight="1" x14ac:dyDescent="0.25">
      <c r="A21" s="23">
        <v>42566</v>
      </c>
      <c r="B21" s="34" t="s">
        <v>55</v>
      </c>
      <c r="C21" s="25" t="s">
        <v>56</v>
      </c>
      <c r="D21" s="26" t="s">
        <v>13</v>
      </c>
      <c r="E21" s="27">
        <v>3.4</v>
      </c>
      <c r="F21" s="27">
        <f t="shared" si="0"/>
        <v>40.799999999999997</v>
      </c>
      <c r="G21" s="26">
        <v>12</v>
      </c>
      <c r="H21" s="33">
        <v>15</v>
      </c>
      <c r="I21" s="29">
        <f t="shared" si="1"/>
        <v>180</v>
      </c>
      <c r="J21" s="29"/>
      <c r="K21" s="30">
        <f t="shared" si="2"/>
        <v>139.19999999999999</v>
      </c>
      <c r="L21" s="31">
        <f t="shared" si="3"/>
        <v>386.92</v>
      </c>
      <c r="M21" s="32" t="s">
        <v>442</v>
      </c>
    </row>
    <row r="22" spans="1:13" ht="15" customHeight="1" x14ac:dyDescent="0.25">
      <c r="A22" s="23">
        <v>42566</v>
      </c>
      <c r="B22" s="34" t="s">
        <v>435</v>
      </c>
      <c r="C22" s="25" t="s">
        <v>38</v>
      </c>
      <c r="D22" s="26" t="s">
        <v>41</v>
      </c>
      <c r="E22" s="27">
        <v>12</v>
      </c>
      <c r="F22" s="27">
        <f t="shared" si="0"/>
        <v>12</v>
      </c>
      <c r="G22" s="26">
        <v>1</v>
      </c>
      <c r="H22" s="33">
        <v>15</v>
      </c>
      <c r="I22" s="29">
        <f t="shared" si="1"/>
        <v>15</v>
      </c>
      <c r="J22" s="29"/>
      <c r="K22" s="30">
        <f t="shared" si="2"/>
        <v>3</v>
      </c>
      <c r="L22" s="31">
        <f t="shared" si="3"/>
        <v>389.92</v>
      </c>
      <c r="M22" s="32" t="s">
        <v>442</v>
      </c>
    </row>
    <row r="23" spans="1:13" ht="15" customHeight="1" x14ac:dyDescent="0.25">
      <c r="A23" s="23">
        <v>42567</v>
      </c>
      <c r="B23" s="34" t="s">
        <v>118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392.92</v>
      </c>
      <c r="M23" s="32" t="s">
        <v>443</v>
      </c>
    </row>
    <row r="24" spans="1:13" ht="15" customHeight="1" x14ac:dyDescent="0.25">
      <c r="A24" s="23">
        <v>42567</v>
      </c>
      <c r="B24" s="34" t="s">
        <v>78</v>
      </c>
      <c r="C24" s="25" t="s">
        <v>38</v>
      </c>
      <c r="D24" s="26" t="s">
        <v>41</v>
      </c>
      <c r="E24" s="27">
        <v>12</v>
      </c>
      <c r="F24" s="27">
        <f t="shared" si="0"/>
        <v>24</v>
      </c>
      <c r="G24" s="26">
        <v>2</v>
      </c>
      <c r="H24" s="33">
        <v>15</v>
      </c>
      <c r="I24" s="29">
        <f t="shared" si="1"/>
        <v>30</v>
      </c>
      <c r="J24" s="29"/>
      <c r="K24" s="30">
        <f t="shared" si="2"/>
        <v>6</v>
      </c>
      <c r="L24" s="31">
        <f t="shared" si="3"/>
        <v>398.92</v>
      </c>
      <c r="M24" s="32" t="s">
        <v>443</v>
      </c>
    </row>
    <row r="25" spans="1:13" ht="15" customHeight="1" x14ac:dyDescent="0.25">
      <c r="A25" s="23">
        <v>42567</v>
      </c>
      <c r="B25" s="34" t="s">
        <v>435</v>
      </c>
      <c r="C25" s="25" t="s">
        <v>38</v>
      </c>
      <c r="D25" s="26" t="s">
        <v>41</v>
      </c>
      <c r="E25" s="27">
        <v>12</v>
      </c>
      <c r="F25" s="27">
        <f t="shared" si="0"/>
        <v>12</v>
      </c>
      <c r="G25" s="26">
        <v>1</v>
      </c>
      <c r="H25" s="33">
        <v>15</v>
      </c>
      <c r="I25" s="29">
        <f t="shared" si="1"/>
        <v>15</v>
      </c>
      <c r="J25" s="29"/>
      <c r="K25" s="30">
        <f t="shared" si="2"/>
        <v>3</v>
      </c>
      <c r="L25" s="31">
        <f t="shared" si="3"/>
        <v>401.92</v>
      </c>
      <c r="M25" s="32" t="s">
        <v>444</v>
      </c>
    </row>
    <row r="26" spans="1:13" ht="15" customHeight="1" x14ac:dyDescent="0.25">
      <c r="A26" s="23">
        <v>42567</v>
      </c>
      <c r="B26" s="26" t="s">
        <v>121</v>
      </c>
      <c r="C26" s="25" t="s">
        <v>38</v>
      </c>
      <c r="D26" s="26" t="s">
        <v>17</v>
      </c>
      <c r="E26" s="27">
        <v>11.2</v>
      </c>
      <c r="F26" s="27">
        <f t="shared" si="0"/>
        <v>11.2</v>
      </c>
      <c r="G26" s="26">
        <v>1</v>
      </c>
      <c r="H26" s="33">
        <v>16</v>
      </c>
      <c r="I26" s="29">
        <f t="shared" si="1"/>
        <v>16</v>
      </c>
      <c r="J26" s="29"/>
      <c r="K26" s="30">
        <f t="shared" si="2"/>
        <v>4.8000000000000007</v>
      </c>
      <c r="L26" s="31">
        <f t="shared" si="3"/>
        <v>406.72</v>
      </c>
      <c r="M26" s="32" t="s">
        <v>444</v>
      </c>
    </row>
    <row r="27" spans="1:13" ht="15" customHeight="1" x14ac:dyDescent="0.25">
      <c r="A27" s="36">
        <v>42570</v>
      </c>
      <c r="B27" s="34" t="s">
        <v>237</v>
      </c>
      <c r="C27" s="25" t="s">
        <v>44</v>
      </c>
      <c r="D27" s="26" t="s">
        <v>13</v>
      </c>
      <c r="E27" s="27">
        <v>3.9</v>
      </c>
      <c r="F27" s="27">
        <f t="shared" si="0"/>
        <v>3.9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6.1</v>
      </c>
      <c r="L27" s="31">
        <f t="shared" si="3"/>
        <v>412.82000000000005</v>
      </c>
      <c r="M27" s="32" t="s">
        <v>445</v>
      </c>
    </row>
    <row r="28" spans="1:13" ht="15" customHeight="1" x14ac:dyDescent="0.25">
      <c r="A28" s="36">
        <v>42570</v>
      </c>
      <c r="B28" s="2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10.5</v>
      </c>
      <c r="G28" s="26">
        <v>3</v>
      </c>
      <c r="H28" s="33">
        <v>5</v>
      </c>
      <c r="I28" s="29">
        <f t="shared" si="1"/>
        <v>15</v>
      </c>
      <c r="J28" s="29"/>
      <c r="K28" s="30">
        <f t="shared" si="2"/>
        <v>4.5</v>
      </c>
      <c r="L28" s="31">
        <f t="shared" si="3"/>
        <v>417.32000000000005</v>
      </c>
      <c r="M28" s="32" t="s">
        <v>446</v>
      </c>
    </row>
    <row r="29" spans="1:13" ht="15" customHeight="1" x14ac:dyDescent="0.25">
      <c r="A29" s="36">
        <v>42571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0"/>
        <v>15.7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19.3</v>
      </c>
      <c r="L29" s="31">
        <f t="shared" si="3"/>
        <v>436.62000000000006</v>
      </c>
      <c r="M29" s="32" t="s">
        <v>447</v>
      </c>
    </row>
    <row r="30" spans="1:13" ht="15" customHeight="1" x14ac:dyDescent="0.25">
      <c r="A30" s="36">
        <v>42571</v>
      </c>
      <c r="B30" s="34" t="s">
        <v>198</v>
      </c>
      <c r="C30" s="25" t="s">
        <v>71</v>
      </c>
      <c r="D30" s="26" t="s">
        <v>19</v>
      </c>
      <c r="E30" s="27">
        <v>14</v>
      </c>
      <c r="F30" s="27">
        <f t="shared" si="0"/>
        <v>28</v>
      </c>
      <c r="G30" s="26">
        <v>2</v>
      </c>
      <c r="H30" s="33">
        <v>20</v>
      </c>
      <c r="I30" s="29">
        <f t="shared" si="1"/>
        <v>40</v>
      </c>
      <c r="J30" s="29"/>
      <c r="K30" s="30">
        <f t="shared" si="2"/>
        <v>12</v>
      </c>
      <c r="L30" s="31">
        <f t="shared" si="3"/>
        <v>448.62000000000006</v>
      </c>
      <c r="M30" s="32" t="s">
        <v>448</v>
      </c>
    </row>
    <row r="31" spans="1:13" ht="15" customHeight="1" x14ac:dyDescent="0.25">
      <c r="A31" s="36">
        <v>42571</v>
      </c>
      <c r="B31" s="34" t="s">
        <v>151</v>
      </c>
      <c r="C31" s="71" t="s">
        <v>47</v>
      </c>
      <c r="D31" s="26" t="s">
        <v>41</v>
      </c>
      <c r="E31" s="27">
        <v>24</v>
      </c>
      <c r="F31" s="27">
        <f t="shared" si="0"/>
        <v>24</v>
      </c>
      <c r="G31" s="26">
        <v>1</v>
      </c>
      <c r="H31" s="33">
        <v>30</v>
      </c>
      <c r="I31" s="29">
        <f t="shared" si="1"/>
        <v>30</v>
      </c>
      <c r="J31" s="29"/>
      <c r="K31" s="30">
        <f t="shared" si="2"/>
        <v>6</v>
      </c>
      <c r="L31" s="31">
        <f t="shared" si="3"/>
        <v>454.62000000000006</v>
      </c>
      <c r="M31" s="32" t="s">
        <v>448</v>
      </c>
    </row>
    <row r="32" spans="1:13" ht="15" customHeight="1" x14ac:dyDescent="0.25">
      <c r="A32" s="36">
        <v>42571</v>
      </c>
      <c r="B32" s="24" t="s">
        <v>58</v>
      </c>
      <c r="C32" s="25" t="s">
        <v>59</v>
      </c>
      <c r="D32" s="26" t="s">
        <v>13</v>
      </c>
      <c r="E32" s="27">
        <v>3.5</v>
      </c>
      <c r="F32" s="27">
        <f t="shared" si="0"/>
        <v>3.5</v>
      </c>
      <c r="G32" s="26">
        <v>1</v>
      </c>
      <c r="H32" s="33">
        <v>5</v>
      </c>
      <c r="I32" s="29">
        <f t="shared" si="1"/>
        <v>5</v>
      </c>
      <c r="J32" s="29"/>
      <c r="K32" s="30">
        <f t="shared" si="2"/>
        <v>1.5</v>
      </c>
      <c r="L32" s="31">
        <f t="shared" si="3"/>
        <v>456.12000000000006</v>
      </c>
      <c r="M32" s="32" t="s">
        <v>448</v>
      </c>
    </row>
    <row r="33" spans="1:13" ht="15" customHeight="1" x14ac:dyDescent="0.25">
      <c r="A33" s="36">
        <v>42572</v>
      </c>
      <c r="B33" s="34" t="s">
        <v>449</v>
      </c>
      <c r="C33" s="25" t="s">
        <v>47</v>
      </c>
      <c r="D33" s="26" t="s">
        <v>41</v>
      </c>
      <c r="E33" s="27">
        <v>48</v>
      </c>
      <c r="F33" s="27">
        <f t="shared" si="0"/>
        <v>48</v>
      </c>
      <c r="G33" s="26">
        <v>1</v>
      </c>
      <c r="H33" s="33">
        <v>60</v>
      </c>
      <c r="I33" s="29">
        <f t="shared" si="1"/>
        <v>60</v>
      </c>
      <c r="J33" s="29"/>
      <c r="K33" s="30">
        <f t="shared" si="2"/>
        <v>12</v>
      </c>
      <c r="L33" s="31">
        <f t="shared" si="3"/>
        <v>468.12000000000006</v>
      </c>
      <c r="M33" s="32" t="s">
        <v>450</v>
      </c>
    </row>
    <row r="34" spans="1:13" ht="15" customHeight="1" x14ac:dyDescent="0.25">
      <c r="A34" s="36">
        <v>42572</v>
      </c>
      <c r="B34" s="34" t="s">
        <v>55</v>
      </c>
      <c r="C34" s="25" t="s">
        <v>56</v>
      </c>
      <c r="D34" s="26" t="s">
        <v>13</v>
      </c>
      <c r="E34" s="27">
        <v>3.4</v>
      </c>
      <c r="F34" s="27">
        <f t="shared" si="0"/>
        <v>10.199999999999999</v>
      </c>
      <c r="G34" s="26">
        <v>3</v>
      </c>
      <c r="H34" s="33">
        <v>15</v>
      </c>
      <c r="I34" s="29">
        <f t="shared" si="1"/>
        <v>45</v>
      </c>
      <c r="J34" s="29"/>
      <c r="K34" s="30">
        <f t="shared" si="2"/>
        <v>34.799999999999997</v>
      </c>
      <c r="L34" s="31">
        <f t="shared" si="3"/>
        <v>502.92000000000007</v>
      </c>
      <c r="M34" s="32" t="s">
        <v>451</v>
      </c>
    </row>
    <row r="35" spans="1:13" ht="15" customHeight="1" x14ac:dyDescent="0.25">
      <c r="A35" s="36">
        <v>42573</v>
      </c>
      <c r="B35" s="34" t="s">
        <v>435</v>
      </c>
      <c r="C35" s="25" t="s">
        <v>38</v>
      </c>
      <c r="D35" s="26" t="s">
        <v>41</v>
      </c>
      <c r="E35" s="27">
        <v>12</v>
      </c>
      <c r="F35" s="27">
        <f t="shared" si="0"/>
        <v>12</v>
      </c>
      <c r="G35" s="26">
        <v>1</v>
      </c>
      <c r="H35" s="33">
        <v>15</v>
      </c>
      <c r="I35" s="29">
        <f t="shared" si="1"/>
        <v>15</v>
      </c>
      <c r="J35" s="29"/>
      <c r="K35" s="30">
        <f t="shared" si="2"/>
        <v>3</v>
      </c>
      <c r="L35" s="31">
        <f t="shared" si="3"/>
        <v>505.92000000000007</v>
      </c>
      <c r="M35" s="32" t="s">
        <v>452</v>
      </c>
    </row>
    <row r="36" spans="1:13" ht="15" customHeight="1" x14ac:dyDescent="0.25">
      <c r="A36" s="36">
        <v>42573</v>
      </c>
      <c r="B36" s="34" t="s">
        <v>324</v>
      </c>
      <c r="C36" s="25" t="s">
        <v>38</v>
      </c>
      <c r="D36" s="26" t="s">
        <v>17</v>
      </c>
      <c r="E36" s="27">
        <v>11.2</v>
      </c>
      <c r="F36" s="27">
        <f t="shared" si="0"/>
        <v>11.2</v>
      </c>
      <c r="G36" s="26">
        <v>1</v>
      </c>
      <c r="H36" s="33">
        <v>16</v>
      </c>
      <c r="I36" s="29">
        <f t="shared" si="1"/>
        <v>16</v>
      </c>
      <c r="J36" s="29"/>
      <c r="K36" s="30">
        <f t="shared" si="2"/>
        <v>4.8000000000000007</v>
      </c>
      <c r="L36" s="31">
        <f t="shared" si="3"/>
        <v>510.72000000000008</v>
      </c>
      <c r="M36" s="32" t="s">
        <v>452</v>
      </c>
    </row>
    <row r="37" spans="1:13" ht="15" customHeight="1" x14ac:dyDescent="0.25">
      <c r="A37" s="36">
        <v>42574</v>
      </c>
      <c r="B37" s="24" t="s">
        <v>58</v>
      </c>
      <c r="C37" s="25" t="s">
        <v>59</v>
      </c>
      <c r="D37" s="26" t="s">
        <v>13</v>
      </c>
      <c r="E37" s="27">
        <v>3.5</v>
      </c>
      <c r="F37" s="27">
        <f t="shared" si="0"/>
        <v>7</v>
      </c>
      <c r="G37" s="26">
        <v>2</v>
      </c>
      <c r="H37" s="33">
        <v>5</v>
      </c>
      <c r="I37" s="29">
        <f t="shared" si="1"/>
        <v>10</v>
      </c>
      <c r="J37" s="29"/>
      <c r="K37" s="30">
        <f t="shared" si="2"/>
        <v>3</v>
      </c>
      <c r="L37" s="31">
        <f t="shared" si="3"/>
        <v>513.72</v>
      </c>
      <c r="M37" s="32" t="s">
        <v>453</v>
      </c>
    </row>
    <row r="38" spans="1:13" ht="15" customHeight="1" x14ac:dyDescent="0.25">
      <c r="A38" s="36">
        <v>42574</v>
      </c>
      <c r="B38" s="34" t="s">
        <v>237</v>
      </c>
      <c r="C38" s="25" t="s">
        <v>44</v>
      </c>
      <c r="D38" s="26" t="s">
        <v>13</v>
      </c>
      <c r="E38" s="27">
        <v>3.9</v>
      </c>
      <c r="F38" s="27">
        <f t="shared" si="0"/>
        <v>3.9</v>
      </c>
      <c r="G38" s="26">
        <v>1</v>
      </c>
      <c r="H38" s="33">
        <v>10</v>
      </c>
      <c r="I38" s="29">
        <f t="shared" si="1"/>
        <v>10</v>
      </c>
      <c r="J38" s="29"/>
      <c r="K38" s="30">
        <f t="shared" si="2"/>
        <v>6.1</v>
      </c>
      <c r="L38" s="31">
        <f t="shared" si="3"/>
        <v>519.82000000000005</v>
      </c>
      <c r="M38" s="32" t="s">
        <v>454</v>
      </c>
    </row>
    <row r="39" spans="1:13" ht="15" customHeight="1" x14ac:dyDescent="0.25">
      <c r="A39" s="36">
        <v>42576</v>
      </c>
      <c r="B39" s="34" t="s">
        <v>142</v>
      </c>
      <c r="C39" s="25" t="s">
        <v>53</v>
      </c>
      <c r="D39" s="26" t="s">
        <v>13</v>
      </c>
      <c r="E39" s="27">
        <v>0.28999999999999998</v>
      </c>
      <c r="F39" s="27">
        <f t="shared" si="0"/>
        <v>0.57999999999999996</v>
      </c>
      <c r="G39" s="26">
        <v>2</v>
      </c>
      <c r="H39" s="33">
        <v>0.3</v>
      </c>
      <c r="I39" s="29">
        <f t="shared" si="1"/>
        <v>0.6</v>
      </c>
      <c r="J39" s="29"/>
      <c r="K39" s="30">
        <f t="shared" si="2"/>
        <v>2.0000000000000018E-2</v>
      </c>
      <c r="L39" s="31">
        <f t="shared" si="3"/>
        <v>519.84</v>
      </c>
      <c r="M39" s="32" t="s">
        <v>455</v>
      </c>
    </row>
    <row r="40" spans="1:13" ht="15" customHeight="1" x14ac:dyDescent="0.25">
      <c r="A40" s="36">
        <v>42576</v>
      </c>
      <c r="B40" s="26" t="s">
        <v>35</v>
      </c>
      <c r="C40" s="25" t="s">
        <v>36</v>
      </c>
      <c r="D40" s="26" t="s">
        <v>13</v>
      </c>
      <c r="E40" s="27">
        <v>4.5599999999999996</v>
      </c>
      <c r="F40" s="27">
        <f t="shared" si="0"/>
        <v>4.5599999999999996</v>
      </c>
      <c r="G40" s="26">
        <v>1</v>
      </c>
      <c r="H40" s="33">
        <v>12</v>
      </c>
      <c r="I40" s="29">
        <f t="shared" si="1"/>
        <v>12</v>
      </c>
      <c r="J40" s="29"/>
      <c r="K40" s="30">
        <f t="shared" si="2"/>
        <v>7.44</v>
      </c>
      <c r="L40" s="31">
        <f t="shared" si="3"/>
        <v>527.28000000000009</v>
      </c>
      <c r="M40" s="32" t="s">
        <v>456</v>
      </c>
    </row>
    <row r="41" spans="1:13" ht="15" customHeight="1" x14ac:dyDescent="0.25">
      <c r="A41" s="36">
        <v>42578</v>
      </c>
      <c r="B41" s="24" t="s">
        <v>65</v>
      </c>
      <c r="C41" s="25" t="s">
        <v>44</v>
      </c>
      <c r="D41" s="26" t="s">
        <v>13</v>
      </c>
      <c r="E41" s="27">
        <v>15.7</v>
      </c>
      <c r="F41" s="27">
        <f t="shared" si="0"/>
        <v>15.7</v>
      </c>
      <c r="G41" s="26">
        <v>1</v>
      </c>
      <c r="H41" s="33">
        <v>35</v>
      </c>
      <c r="I41" s="29">
        <f t="shared" si="1"/>
        <v>35</v>
      </c>
      <c r="J41" s="29"/>
      <c r="K41" s="30">
        <f t="shared" si="2"/>
        <v>19.3</v>
      </c>
      <c r="L41" s="31">
        <f t="shared" si="3"/>
        <v>546.58000000000004</v>
      </c>
      <c r="M41" s="32" t="s">
        <v>457</v>
      </c>
    </row>
    <row r="42" spans="1:13" ht="15" customHeight="1" x14ac:dyDescent="0.25">
      <c r="A42" s="36">
        <v>42579</v>
      </c>
      <c r="B42" s="34" t="s">
        <v>78</v>
      </c>
      <c r="C42" s="25" t="s">
        <v>38</v>
      </c>
      <c r="D42" s="26" t="s">
        <v>41</v>
      </c>
      <c r="E42" s="27">
        <v>12</v>
      </c>
      <c r="F42" s="27">
        <f t="shared" si="0"/>
        <v>12</v>
      </c>
      <c r="G42" s="26">
        <v>1</v>
      </c>
      <c r="H42" s="33">
        <v>15</v>
      </c>
      <c r="I42" s="29">
        <f t="shared" si="1"/>
        <v>15</v>
      </c>
      <c r="J42" s="29"/>
      <c r="K42" s="30">
        <f t="shared" si="2"/>
        <v>3</v>
      </c>
      <c r="L42" s="31">
        <f t="shared" si="3"/>
        <v>549.58000000000004</v>
      </c>
      <c r="M42" s="32" t="s">
        <v>458</v>
      </c>
    </row>
    <row r="43" spans="1:13" ht="15" customHeight="1" x14ac:dyDescent="0.25">
      <c r="A43" s="36">
        <v>42580</v>
      </c>
      <c r="B43" s="34" t="s">
        <v>82</v>
      </c>
      <c r="C43" s="25" t="s">
        <v>44</v>
      </c>
      <c r="D43" s="26" t="s">
        <v>13</v>
      </c>
      <c r="E43" s="27">
        <v>3.9</v>
      </c>
      <c r="F43" s="27">
        <f t="shared" si="0"/>
        <v>3.9</v>
      </c>
      <c r="G43" s="26">
        <v>1</v>
      </c>
      <c r="H43" s="33">
        <v>10</v>
      </c>
      <c r="I43" s="29">
        <f t="shared" si="1"/>
        <v>10</v>
      </c>
      <c r="J43" s="29"/>
      <c r="K43" s="30">
        <f t="shared" si="2"/>
        <v>6.1</v>
      </c>
      <c r="L43" s="31">
        <f t="shared" si="3"/>
        <v>555.68000000000006</v>
      </c>
      <c r="M43" s="32" t="s">
        <v>459</v>
      </c>
    </row>
    <row r="44" spans="1:13" ht="15" customHeight="1" x14ac:dyDescent="0.25">
      <c r="A44" s="36">
        <v>42580</v>
      </c>
      <c r="B44" s="34" t="s">
        <v>96</v>
      </c>
      <c r="C44" s="25" t="s">
        <v>44</v>
      </c>
      <c r="D44" s="26" t="s">
        <v>13</v>
      </c>
      <c r="E44" s="27">
        <v>3.9</v>
      </c>
      <c r="F44" s="27">
        <f t="shared" si="0"/>
        <v>3.9</v>
      </c>
      <c r="G44" s="26">
        <v>1</v>
      </c>
      <c r="H44" s="33">
        <v>10</v>
      </c>
      <c r="I44" s="29">
        <f t="shared" si="1"/>
        <v>10</v>
      </c>
      <c r="J44" s="29"/>
      <c r="K44" s="30">
        <f t="shared" si="2"/>
        <v>6.1</v>
      </c>
      <c r="L44" s="31">
        <f t="shared" si="3"/>
        <v>561.78000000000009</v>
      </c>
      <c r="M44" s="32" t="s">
        <v>459</v>
      </c>
    </row>
    <row r="45" spans="1:13" ht="15" customHeight="1" x14ac:dyDescent="0.25">
      <c r="A45" s="36">
        <v>42581</v>
      </c>
      <c r="B45" s="34" t="s">
        <v>37</v>
      </c>
      <c r="C45" s="25" t="s">
        <v>38</v>
      </c>
      <c r="D45" s="26" t="s">
        <v>17</v>
      </c>
      <c r="E45" s="27">
        <v>11.2</v>
      </c>
      <c r="F45" s="27">
        <f t="shared" si="0"/>
        <v>11.2</v>
      </c>
      <c r="G45" s="26">
        <v>1</v>
      </c>
      <c r="H45" s="33">
        <v>16</v>
      </c>
      <c r="I45" s="29">
        <f t="shared" si="1"/>
        <v>16</v>
      </c>
      <c r="J45" s="29"/>
      <c r="K45" s="30">
        <f t="shared" si="2"/>
        <v>4.8000000000000007</v>
      </c>
      <c r="L45" s="31">
        <f t="shared" si="3"/>
        <v>566.58000000000004</v>
      </c>
      <c r="M45" s="32" t="s">
        <v>460</v>
      </c>
    </row>
    <row r="46" spans="1:13" ht="15" customHeight="1" x14ac:dyDescent="0.25">
      <c r="A46" s="36">
        <v>42581</v>
      </c>
      <c r="B46" s="26" t="s">
        <v>15</v>
      </c>
      <c r="C46" s="25" t="s">
        <v>16</v>
      </c>
      <c r="D46" s="26" t="s">
        <v>13</v>
      </c>
      <c r="E46" s="27">
        <v>4.7</v>
      </c>
      <c r="F46" s="27">
        <f t="shared" si="0"/>
        <v>4.7</v>
      </c>
      <c r="G46" s="26">
        <v>1</v>
      </c>
      <c r="H46" s="33">
        <v>20</v>
      </c>
      <c r="I46" s="29">
        <f t="shared" si="1"/>
        <v>20</v>
      </c>
      <c r="J46" s="29"/>
      <c r="K46" s="30">
        <f t="shared" si="2"/>
        <v>15.3</v>
      </c>
      <c r="L46" s="31">
        <f t="shared" si="3"/>
        <v>581.88</v>
      </c>
      <c r="M46" s="32" t="s">
        <v>461</v>
      </c>
    </row>
    <row r="47" spans="1:13" ht="15" customHeight="1" x14ac:dyDescent="0.25">
      <c r="A47" s="36" t="s">
        <v>462</v>
      </c>
      <c r="B47" s="24" t="s">
        <v>65</v>
      </c>
      <c r="C47" s="25" t="s">
        <v>44</v>
      </c>
      <c r="D47" s="26" t="s">
        <v>13</v>
      </c>
      <c r="E47" s="27">
        <v>15.7</v>
      </c>
      <c r="F47" s="27">
        <f t="shared" si="0"/>
        <v>15.7</v>
      </c>
      <c r="G47" s="26">
        <v>1</v>
      </c>
      <c r="H47" s="33">
        <v>35</v>
      </c>
      <c r="I47" s="29">
        <f t="shared" si="1"/>
        <v>35</v>
      </c>
      <c r="J47" s="29"/>
      <c r="K47" s="30">
        <f t="shared" si="2"/>
        <v>19.3</v>
      </c>
      <c r="L47" s="31">
        <f>L43+K47</f>
        <v>574.98</v>
      </c>
      <c r="M47" s="32" t="s">
        <v>463</v>
      </c>
    </row>
    <row r="48" spans="1:13" s="47" customFormat="1" ht="18.75" customHeight="1" x14ac:dyDescent="0.25">
      <c r="A48" s="37"/>
      <c r="B48" s="38" t="s">
        <v>18</v>
      </c>
      <c r="C48" s="39"/>
      <c r="D48" s="40"/>
      <c r="E48" s="41"/>
      <c r="F48" s="42">
        <f>SUBTOTAL(9,F4:F47)</f>
        <v>646.42000000000007</v>
      </c>
      <c r="G48" s="43">
        <f>SUBTOTAL(9,G4:G47)</f>
        <v>75</v>
      </c>
      <c r="H48" s="44"/>
      <c r="I48" s="42">
        <f>SUBTOTAL(9,I4:I47)</f>
        <v>1247.5999999999999</v>
      </c>
      <c r="J48" s="45">
        <f>SUBTOTAL(9,J4:J47)</f>
        <v>0</v>
      </c>
      <c r="K48" s="45">
        <f>SUBTOTAL(9,K4:K47)</f>
        <v>601.17999999999995</v>
      </c>
      <c r="L48" s="46"/>
    </row>
    <row r="49" spans="1:12" x14ac:dyDescent="0.25">
      <c r="A49" s="2"/>
      <c r="B49" s="2"/>
      <c r="D49" s="48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2"/>
      <c r="D50" s="48"/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A51" s="2"/>
      <c r="B51" s="49" t="s">
        <v>19</v>
      </c>
      <c r="C51" s="50"/>
      <c r="D51" s="51"/>
      <c r="E51" s="4"/>
      <c r="F51" s="4"/>
      <c r="G51" s="5"/>
      <c r="H51" s="6"/>
      <c r="I51" s="12"/>
      <c r="J51" s="13"/>
      <c r="K51" s="9"/>
      <c r="L51" s="10"/>
    </row>
    <row r="52" spans="1:12" x14ac:dyDescent="0.25">
      <c r="A52" s="2"/>
      <c r="B52" s="52" t="s">
        <v>20</v>
      </c>
      <c r="C52" s="53" t="s">
        <v>21</v>
      </c>
      <c r="D52" s="54" t="s">
        <v>22</v>
      </c>
      <c r="E52" s="4"/>
      <c r="F52" s="4"/>
      <c r="G52" s="5"/>
      <c r="H52" s="6"/>
      <c r="I52" s="12"/>
      <c r="J52" s="13"/>
      <c r="K52" s="9"/>
      <c r="L52" s="10"/>
    </row>
    <row r="53" spans="1:12" x14ac:dyDescent="0.25">
      <c r="B53" s="55" t="s">
        <v>284</v>
      </c>
      <c r="C53" s="56">
        <v>14</v>
      </c>
      <c r="D53" s="57">
        <v>20</v>
      </c>
    </row>
    <row r="54" spans="1:12" ht="15.75" customHeight="1" x14ac:dyDescent="0.25">
      <c r="B54" s="55" t="s">
        <v>213</v>
      </c>
      <c r="C54" s="56">
        <v>28</v>
      </c>
      <c r="D54" s="57">
        <v>40</v>
      </c>
    </row>
    <row r="55" spans="1:12" ht="15.75" customHeight="1" x14ac:dyDescent="0.25">
      <c r="B55" s="59" t="s">
        <v>18</v>
      </c>
      <c r="C55" s="60">
        <f>SUM(C53:C54)</f>
        <v>42</v>
      </c>
      <c r="D55" s="61">
        <f>SUM(D53:D54)</f>
        <v>60</v>
      </c>
    </row>
    <row r="56" spans="1:12" s="62" customFormat="1" ht="18" customHeight="1" x14ac:dyDescent="0.25">
      <c r="B56" s="11"/>
      <c r="C56" s="63"/>
      <c r="D56" s="11"/>
      <c r="E56" s="64"/>
      <c r="F56" s="64"/>
      <c r="G56" s="64"/>
      <c r="H56" s="64"/>
      <c r="I56" s="64"/>
    </row>
    <row r="57" spans="1:12" x14ac:dyDescent="0.25">
      <c r="B57" s="49" t="s">
        <v>13</v>
      </c>
      <c r="C57" s="50"/>
      <c r="D57" s="51"/>
    </row>
    <row r="58" spans="1:12" x14ac:dyDescent="0.25">
      <c r="B58" s="52" t="s">
        <v>20</v>
      </c>
      <c r="C58" s="53" t="s">
        <v>21</v>
      </c>
      <c r="D58" s="54" t="s">
        <v>22</v>
      </c>
    </row>
    <row r="59" spans="1:12" x14ac:dyDescent="0.25">
      <c r="B59" s="55" t="s">
        <v>337</v>
      </c>
      <c r="C59" s="56">
        <v>4.7</v>
      </c>
      <c r="D59" s="57">
        <v>20</v>
      </c>
    </row>
    <row r="60" spans="1:12" x14ac:dyDescent="0.25">
      <c r="B60" s="55" t="s">
        <v>465</v>
      </c>
      <c r="C60" s="56">
        <v>51</v>
      </c>
      <c r="D60" s="57">
        <v>225</v>
      </c>
    </row>
    <row r="61" spans="1:12" x14ac:dyDescent="0.25">
      <c r="B61" s="55" t="s">
        <v>466</v>
      </c>
      <c r="C61" s="56">
        <v>63.84</v>
      </c>
      <c r="D61" s="57">
        <v>168</v>
      </c>
    </row>
    <row r="62" spans="1:12" x14ac:dyDescent="0.25">
      <c r="B62" s="55" t="s">
        <v>340</v>
      </c>
      <c r="C62" s="56">
        <v>3</v>
      </c>
      <c r="D62" s="57">
        <v>10</v>
      </c>
    </row>
    <row r="63" spans="1:12" x14ac:dyDescent="0.25">
      <c r="B63" s="55" t="s">
        <v>467</v>
      </c>
      <c r="C63" s="56">
        <v>21</v>
      </c>
      <c r="D63" s="57">
        <v>30</v>
      </c>
    </row>
    <row r="64" spans="1:12" x14ac:dyDescent="0.25">
      <c r="B64" s="55" t="s">
        <v>468</v>
      </c>
      <c r="C64" s="56">
        <v>125.6</v>
      </c>
      <c r="D64" s="57">
        <v>280</v>
      </c>
    </row>
    <row r="65" spans="2:4" x14ac:dyDescent="0.25">
      <c r="B65" s="55" t="s">
        <v>469</v>
      </c>
      <c r="C65" s="56">
        <v>19.5</v>
      </c>
      <c r="D65" s="57">
        <v>50</v>
      </c>
    </row>
    <row r="66" spans="2:4" x14ac:dyDescent="0.25">
      <c r="B66" s="55" t="s">
        <v>470</v>
      </c>
      <c r="C66" s="56">
        <v>0.57999999999999996</v>
      </c>
      <c r="D66" s="57">
        <v>0.6</v>
      </c>
    </row>
    <row r="67" spans="2:4" x14ac:dyDescent="0.25">
      <c r="B67" s="59" t="s">
        <v>18</v>
      </c>
      <c r="C67" s="60">
        <f>SUM(C59:C66)</f>
        <v>289.21999999999997</v>
      </c>
      <c r="D67" s="61">
        <f>SUM(D59:D66)</f>
        <v>783.6</v>
      </c>
    </row>
    <row r="68" spans="2:4" x14ac:dyDescent="0.25">
      <c r="C68" s="63"/>
    </row>
    <row r="69" spans="2:4" x14ac:dyDescent="0.25">
      <c r="B69" s="49" t="s">
        <v>17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129</v>
      </c>
      <c r="C71" s="56">
        <v>44.8</v>
      </c>
      <c r="D71" s="57">
        <v>64</v>
      </c>
    </row>
    <row r="72" spans="2:4" x14ac:dyDescent="0.25">
      <c r="B72" s="59" t="s">
        <v>18</v>
      </c>
      <c r="C72" s="60">
        <f>SUM(C71:C71)</f>
        <v>44.8</v>
      </c>
      <c r="D72" s="61">
        <f>SUBTOTAL(9,D71:D71)</f>
        <v>64</v>
      </c>
    </row>
    <row r="75" spans="2:4" x14ac:dyDescent="0.25">
      <c r="B75" s="49" t="s">
        <v>29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472</v>
      </c>
      <c r="C77" s="53">
        <v>108</v>
      </c>
      <c r="D77" s="54">
        <v>135</v>
      </c>
    </row>
    <row r="78" spans="2:4" x14ac:dyDescent="0.25">
      <c r="B78" s="55" t="s">
        <v>471</v>
      </c>
      <c r="C78" s="56">
        <v>151.19999999999999</v>
      </c>
      <c r="D78" s="57">
        <v>189</v>
      </c>
    </row>
    <row r="79" spans="2:4" x14ac:dyDescent="0.25">
      <c r="B79" s="59" t="s">
        <v>18</v>
      </c>
      <c r="C79" s="60">
        <f>SUM(C77:C78)</f>
        <v>259.2</v>
      </c>
      <c r="D79" s="61">
        <f>SUM(D77:D78)</f>
        <v>324</v>
      </c>
    </row>
    <row r="82" spans="2:4" x14ac:dyDescent="0.25">
      <c r="B82" s="49" t="s">
        <v>344</v>
      </c>
      <c r="C82" s="50"/>
      <c r="D82" s="51"/>
    </row>
    <row r="83" spans="2:4" x14ac:dyDescent="0.25">
      <c r="B83" s="52" t="s">
        <v>20</v>
      </c>
      <c r="C83" s="53" t="s">
        <v>21</v>
      </c>
      <c r="D83" s="54" t="s">
        <v>22</v>
      </c>
    </row>
    <row r="84" spans="2:4" x14ac:dyDescent="0.25">
      <c r="B84" s="55" t="s">
        <v>464</v>
      </c>
      <c r="C84" s="56">
        <v>11.2</v>
      </c>
      <c r="D84" s="57">
        <v>16</v>
      </c>
    </row>
    <row r="85" spans="2:4" x14ac:dyDescent="0.25">
      <c r="B85" s="59" t="s">
        <v>18</v>
      </c>
      <c r="C85" s="60">
        <f>SUM(C84:C84)</f>
        <v>11.2</v>
      </c>
      <c r="D85" s="61">
        <f>SUM(D84:D84)</f>
        <v>16</v>
      </c>
    </row>
  </sheetData>
  <autoFilter ref="A3:L4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121"/>
  <sheetViews>
    <sheetView workbookViewId="0">
      <selection activeCell="B8" sqref="B8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hidden="1" customHeight="1" x14ac:dyDescent="0.25">
      <c r="A4" s="23">
        <v>42583</v>
      </c>
      <c r="B4" s="34" t="s">
        <v>82</v>
      </c>
      <c r="C4" s="25" t="s">
        <v>44</v>
      </c>
      <c r="D4" s="26" t="s">
        <v>13</v>
      </c>
      <c r="E4" s="27">
        <v>3.9</v>
      </c>
      <c r="F4" s="27">
        <f>E4*G4</f>
        <v>3.9</v>
      </c>
      <c r="G4" s="26">
        <v>1</v>
      </c>
      <c r="H4" s="28">
        <v>10</v>
      </c>
      <c r="I4" s="29">
        <f>H4*G4</f>
        <v>10</v>
      </c>
      <c r="J4" s="29"/>
      <c r="K4" s="30">
        <f>I4-F4</f>
        <v>6.1</v>
      </c>
      <c r="L4" s="31">
        <f>K4</f>
        <v>6.1</v>
      </c>
      <c r="M4" s="32" t="s">
        <v>473</v>
      </c>
    </row>
    <row r="5" spans="1:13" ht="15" hidden="1" customHeight="1" x14ac:dyDescent="0.25">
      <c r="A5" s="23">
        <v>42583</v>
      </c>
      <c r="B5" s="24" t="s">
        <v>58</v>
      </c>
      <c r="C5" s="25" t="s">
        <v>59</v>
      </c>
      <c r="D5" s="26" t="s">
        <v>13</v>
      </c>
      <c r="E5" s="27">
        <v>3.5</v>
      </c>
      <c r="F5" s="27">
        <f t="shared" ref="F5:F73" si="0">E5*G5</f>
        <v>3.5</v>
      </c>
      <c r="G5" s="26">
        <v>1</v>
      </c>
      <c r="H5" s="33">
        <v>5</v>
      </c>
      <c r="I5" s="29">
        <f t="shared" ref="I5:I73" si="1">H5*G5</f>
        <v>5</v>
      </c>
      <c r="J5" s="29"/>
      <c r="K5" s="30">
        <f t="shared" ref="K5:K73" si="2">I5-F5</f>
        <v>1.5</v>
      </c>
      <c r="L5" s="31">
        <f>L4+K5</f>
        <v>7.6</v>
      </c>
      <c r="M5" s="32" t="s">
        <v>473</v>
      </c>
    </row>
    <row r="6" spans="1:13" ht="15" hidden="1" customHeight="1" x14ac:dyDescent="0.25">
      <c r="A6" s="23">
        <v>42586</v>
      </c>
      <c r="B6" s="34" t="s">
        <v>142</v>
      </c>
      <c r="C6" s="25" t="s">
        <v>53</v>
      </c>
      <c r="D6" s="26" t="s">
        <v>13</v>
      </c>
      <c r="E6" s="27">
        <v>0.28999999999999998</v>
      </c>
      <c r="F6" s="27">
        <f t="shared" si="0"/>
        <v>1.45</v>
      </c>
      <c r="G6" s="26">
        <v>5</v>
      </c>
      <c r="H6" s="33">
        <v>0.3</v>
      </c>
      <c r="I6" s="29">
        <f t="shared" si="1"/>
        <v>1.5</v>
      </c>
      <c r="J6" s="29"/>
      <c r="K6" s="30">
        <f t="shared" si="2"/>
        <v>5.0000000000000044E-2</v>
      </c>
      <c r="L6" s="31">
        <f t="shared" ref="L6:L73" si="3">L5+K6</f>
        <v>7.6499999999999995</v>
      </c>
      <c r="M6" s="32" t="s">
        <v>474</v>
      </c>
    </row>
    <row r="7" spans="1:13" ht="16.5" hidden="1" customHeight="1" x14ac:dyDescent="0.25">
      <c r="A7" s="23">
        <v>36743</v>
      </c>
      <c r="B7" s="24" t="s">
        <v>65</v>
      </c>
      <c r="C7" s="25" t="s">
        <v>44</v>
      </c>
      <c r="D7" s="26" t="s">
        <v>13</v>
      </c>
      <c r="E7" s="27">
        <v>15.7</v>
      </c>
      <c r="F7" s="27">
        <f t="shared" si="0"/>
        <v>15.7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19.3</v>
      </c>
      <c r="L7" s="31">
        <f t="shared" si="3"/>
        <v>26.95</v>
      </c>
      <c r="M7" s="32" t="s">
        <v>475</v>
      </c>
    </row>
    <row r="8" spans="1:13" ht="15" hidden="1" customHeight="1" x14ac:dyDescent="0.25">
      <c r="A8" s="23">
        <v>42587</v>
      </c>
      <c r="B8" s="26" t="s">
        <v>91</v>
      </c>
      <c r="C8" s="25" t="s">
        <v>38</v>
      </c>
      <c r="D8" s="26" t="s">
        <v>17</v>
      </c>
      <c r="E8" s="27">
        <v>7</v>
      </c>
      <c r="F8" s="27">
        <f t="shared" si="0"/>
        <v>7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3</v>
      </c>
      <c r="L8" s="31">
        <f t="shared" si="3"/>
        <v>29.95</v>
      </c>
      <c r="M8" s="32" t="s">
        <v>475</v>
      </c>
    </row>
    <row r="9" spans="1:13" ht="15" hidden="1" customHeight="1" x14ac:dyDescent="0.25">
      <c r="A9" s="23">
        <v>42587</v>
      </c>
      <c r="B9" s="26" t="s">
        <v>103</v>
      </c>
      <c r="C9" s="25" t="s">
        <v>16</v>
      </c>
      <c r="D9" s="26" t="s">
        <v>13</v>
      </c>
      <c r="E9" s="27">
        <v>4.7</v>
      </c>
      <c r="F9" s="27">
        <f t="shared" si="0"/>
        <v>4.7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15.3</v>
      </c>
      <c r="L9" s="31">
        <f t="shared" si="3"/>
        <v>45.25</v>
      </c>
      <c r="M9" s="32" t="s">
        <v>476</v>
      </c>
    </row>
    <row r="10" spans="1:13" ht="15" hidden="1" customHeight="1" x14ac:dyDescent="0.25">
      <c r="A10" s="23">
        <v>42587</v>
      </c>
      <c r="B10" s="34" t="s">
        <v>43</v>
      </c>
      <c r="C10" s="25" t="s">
        <v>44</v>
      </c>
      <c r="D10" s="26" t="s">
        <v>13</v>
      </c>
      <c r="E10" s="27">
        <v>3.9</v>
      </c>
      <c r="F10" s="27">
        <f t="shared" si="0"/>
        <v>3.9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6.1</v>
      </c>
      <c r="L10" s="31">
        <f t="shared" si="3"/>
        <v>51.35</v>
      </c>
      <c r="M10" s="32" t="s">
        <v>476</v>
      </c>
    </row>
    <row r="11" spans="1:13" ht="15" hidden="1" customHeight="1" x14ac:dyDescent="0.25">
      <c r="A11" s="23">
        <v>42588</v>
      </c>
      <c r="B11" s="26" t="s">
        <v>62</v>
      </c>
      <c r="C11" s="25" t="s">
        <v>63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58.35</v>
      </c>
      <c r="M11" s="32" t="s">
        <v>477</v>
      </c>
    </row>
    <row r="12" spans="1:13" ht="15" hidden="1" customHeight="1" x14ac:dyDescent="0.25">
      <c r="A12" s="23">
        <v>42588</v>
      </c>
      <c r="B12" s="34" t="s">
        <v>82</v>
      </c>
      <c r="C12" s="25" t="s">
        <v>44</v>
      </c>
      <c r="D12" s="26" t="s">
        <v>13</v>
      </c>
      <c r="E12" s="27">
        <v>3.9</v>
      </c>
      <c r="F12" s="27">
        <f t="shared" si="0"/>
        <v>3.9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6.1</v>
      </c>
      <c r="L12" s="31">
        <f t="shared" si="3"/>
        <v>64.45</v>
      </c>
      <c r="M12" s="32" t="s">
        <v>478</v>
      </c>
    </row>
    <row r="13" spans="1:13" hidden="1" x14ac:dyDescent="0.25">
      <c r="A13" s="23">
        <v>42588</v>
      </c>
      <c r="B13" s="24" t="s">
        <v>65</v>
      </c>
      <c r="C13" s="25" t="s">
        <v>44</v>
      </c>
      <c r="D13" s="26" t="s">
        <v>13</v>
      </c>
      <c r="E13" s="27">
        <v>15.7</v>
      </c>
      <c r="F13" s="27">
        <f t="shared" si="0"/>
        <v>15.7</v>
      </c>
      <c r="G13" s="26">
        <v>1</v>
      </c>
      <c r="H13" s="33">
        <v>35</v>
      </c>
      <c r="I13" s="29">
        <f t="shared" si="1"/>
        <v>35</v>
      </c>
      <c r="J13" s="29"/>
      <c r="K13" s="30">
        <f t="shared" si="2"/>
        <v>19.3</v>
      </c>
      <c r="L13" s="31">
        <f t="shared" si="3"/>
        <v>83.75</v>
      </c>
      <c r="M13" s="32" t="s">
        <v>478</v>
      </c>
    </row>
    <row r="14" spans="1:13" ht="15" customHeight="1" x14ac:dyDescent="0.25">
      <c r="A14" s="23">
        <v>42588</v>
      </c>
      <c r="B14" s="34" t="s">
        <v>435</v>
      </c>
      <c r="C14" s="25" t="s">
        <v>38</v>
      </c>
      <c r="D14" s="26" t="s">
        <v>41</v>
      </c>
      <c r="E14" s="27">
        <v>12</v>
      </c>
      <c r="F14" s="27">
        <f t="shared" si="0"/>
        <v>24</v>
      </c>
      <c r="G14" s="26">
        <v>2</v>
      </c>
      <c r="H14" s="33">
        <v>15</v>
      </c>
      <c r="I14" s="29">
        <f t="shared" si="1"/>
        <v>30</v>
      </c>
      <c r="J14" s="29"/>
      <c r="K14" s="30">
        <f t="shared" si="2"/>
        <v>6</v>
      </c>
      <c r="L14" s="31">
        <f t="shared" si="3"/>
        <v>89.75</v>
      </c>
      <c r="M14" s="32" t="s">
        <v>479</v>
      </c>
    </row>
    <row r="15" spans="1:13" ht="15" hidden="1" customHeight="1" x14ac:dyDescent="0.25">
      <c r="A15" s="23">
        <v>42588</v>
      </c>
      <c r="B15" s="26" t="s">
        <v>46</v>
      </c>
      <c r="C15" s="25" t="s">
        <v>47</v>
      </c>
      <c r="D15" s="26" t="s">
        <v>14</v>
      </c>
      <c r="E15" s="27">
        <v>35.799999999999997</v>
      </c>
      <c r="F15" s="27">
        <f t="shared" si="0"/>
        <v>35.799999999999997</v>
      </c>
      <c r="G15" s="26">
        <v>1</v>
      </c>
      <c r="H15" s="33">
        <v>39.9</v>
      </c>
      <c r="I15" s="29">
        <f t="shared" si="1"/>
        <v>39.9</v>
      </c>
      <c r="J15" s="29"/>
      <c r="K15" s="30">
        <f t="shared" si="2"/>
        <v>4.1000000000000014</v>
      </c>
      <c r="L15" s="31">
        <f t="shared" si="3"/>
        <v>93.85</v>
      </c>
      <c r="M15" s="32" t="s">
        <v>480</v>
      </c>
    </row>
    <row r="16" spans="1:13" ht="15" customHeight="1" x14ac:dyDescent="0.25">
      <c r="A16" s="23">
        <v>42588</v>
      </c>
      <c r="B16" s="70" t="s">
        <v>427</v>
      </c>
      <c r="C16" s="25" t="s">
        <v>47</v>
      </c>
      <c r="D16" s="26" t="s">
        <v>41</v>
      </c>
      <c r="E16" s="27">
        <v>31.2</v>
      </c>
      <c r="F16" s="27">
        <f t="shared" si="0"/>
        <v>31.2</v>
      </c>
      <c r="G16" s="26">
        <v>1</v>
      </c>
      <c r="H16" s="33">
        <v>39</v>
      </c>
      <c r="I16" s="29">
        <f t="shared" si="1"/>
        <v>39</v>
      </c>
      <c r="J16" s="29"/>
      <c r="K16" s="30">
        <f t="shared" si="2"/>
        <v>7.8000000000000007</v>
      </c>
      <c r="L16" s="31">
        <f t="shared" si="3"/>
        <v>101.64999999999999</v>
      </c>
      <c r="M16" s="32" t="s">
        <v>481</v>
      </c>
    </row>
    <row r="17" spans="1:13" ht="15" hidden="1" customHeight="1" x14ac:dyDescent="0.25">
      <c r="A17" s="23">
        <v>42590</v>
      </c>
      <c r="B17" s="24" t="s">
        <v>58</v>
      </c>
      <c r="C17" s="25" t="s">
        <v>59</v>
      </c>
      <c r="D17" s="26" t="s">
        <v>13</v>
      </c>
      <c r="E17" s="27">
        <v>3.5</v>
      </c>
      <c r="F17" s="27">
        <f t="shared" si="0"/>
        <v>17.5</v>
      </c>
      <c r="G17" s="26">
        <v>5</v>
      </c>
      <c r="H17" s="33">
        <v>5</v>
      </c>
      <c r="I17" s="29">
        <f t="shared" si="1"/>
        <v>25</v>
      </c>
      <c r="J17" s="29"/>
      <c r="K17" s="30">
        <f t="shared" si="2"/>
        <v>7.5</v>
      </c>
      <c r="L17" s="31">
        <f t="shared" si="3"/>
        <v>109.14999999999999</v>
      </c>
      <c r="M17" s="32" t="s">
        <v>482</v>
      </c>
    </row>
    <row r="18" spans="1:13" ht="15" customHeight="1" x14ac:dyDescent="0.25">
      <c r="A18" s="23">
        <v>42590</v>
      </c>
      <c r="B18" s="34" t="s">
        <v>435</v>
      </c>
      <c r="C18" s="25" t="s">
        <v>38</v>
      </c>
      <c r="D18" s="26" t="s">
        <v>41</v>
      </c>
      <c r="E18" s="27">
        <v>12</v>
      </c>
      <c r="F18" s="27">
        <f t="shared" si="0"/>
        <v>12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2"/>
        <v>3</v>
      </c>
      <c r="L18" s="31">
        <f t="shared" si="3"/>
        <v>112.14999999999999</v>
      </c>
      <c r="M18" s="32" t="s">
        <v>482</v>
      </c>
    </row>
    <row r="19" spans="1:13" ht="15" hidden="1" customHeight="1" x14ac:dyDescent="0.25">
      <c r="A19" s="23">
        <v>42590</v>
      </c>
      <c r="B19" s="26" t="s">
        <v>35</v>
      </c>
      <c r="C19" s="25" t="s">
        <v>36</v>
      </c>
      <c r="D19" s="26" t="s">
        <v>13</v>
      </c>
      <c r="E19" s="27">
        <v>4.5599999999999996</v>
      </c>
      <c r="F19" s="27">
        <f t="shared" si="0"/>
        <v>4.5599999999999996</v>
      </c>
      <c r="G19" s="26">
        <v>1</v>
      </c>
      <c r="H19" s="33">
        <v>12</v>
      </c>
      <c r="I19" s="29">
        <f t="shared" si="1"/>
        <v>12</v>
      </c>
      <c r="J19" s="29"/>
      <c r="K19" s="30">
        <f t="shared" si="2"/>
        <v>7.44</v>
      </c>
      <c r="L19" s="31">
        <f t="shared" si="3"/>
        <v>119.58999999999999</v>
      </c>
      <c r="M19" s="32" t="s">
        <v>482</v>
      </c>
    </row>
    <row r="20" spans="1:13" ht="15" hidden="1" customHeight="1" x14ac:dyDescent="0.25">
      <c r="A20" s="23">
        <v>42590</v>
      </c>
      <c r="B20" s="26" t="s">
        <v>483</v>
      </c>
      <c r="C20" s="25" t="s">
        <v>484</v>
      </c>
      <c r="D20" s="26" t="s">
        <v>17</v>
      </c>
      <c r="E20" s="27">
        <v>84</v>
      </c>
      <c r="F20" s="27">
        <f t="shared" si="0"/>
        <v>84</v>
      </c>
      <c r="G20" s="26">
        <v>1</v>
      </c>
      <c r="H20" s="33">
        <v>120</v>
      </c>
      <c r="I20" s="29">
        <f t="shared" si="1"/>
        <v>120</v>
      </c>
      <c r="J20" s="29"/>
      <c r="K20" s="30">
        <f t="shared" si="2"/>
        <v>36</v>
      </c>
      <c r="L20" s="31">
        <f t="shared" si="3"/>
        <v>155.58999999999997</v>
      </c>
      <c r="M20" s="32" t="s">
        <v>482</v>
      </c>
    </row>
    <row r="21" spans="1:13" ht="15" hidden="1" customHeight="1" x14ac:dyDescent="0.25">
      <c r="A21" s="23">
        <v>42590</v>
      </c>
      <c r="B21" s="34" t="s">
        <v>55</v>
      </c>
      <c r="C21" s="25" t="s">
        <v>56</v>
      </c>
      <c r="D21" s="26" t="s">
        <v>13</v>
      </c>
      <c r="E21" s="27">
        <v>3.4</v>
      </c>
      <c r="F21" s="27">
        <f t="shared" si="0"/>
        <v>3.4</v>
      </c>
      <c r="G21" s="26">
        <v>1</v>
      </c>
      <c r="H21" s="33">
        <v>15</v>
      </c>
      <c r="I21" s="29">
        <f t="shared" si="1"/>
        <v>15</v>
      </c>
      <c r="J21" s="29"/>
      <c r="K21" s="30">
        <f t="shared" si="2"/>
        <v>11.6</v>
      </c>
      <c r="L21" s="31">
        <f t="shared" si="3"/>
        <v>167.18999999999997</v>
      </c>
      <c r="M21" s="32" t="s">
        <v>485</v>
      </c>
    </row>
    <row r="22" spans="1:13" ht="15" hidden="1" customHeight="1" x14ac:dyDescent="0.25">
      <c r="A22" s="23">
        <v>42590</v>
      </c>
      <c r="B22" s="26" t="s">
        <v>35</v>
      </c>
      <c r="C22" s="25" t="s">
        <v>36</v>
      </c>
      <c r="D22" s="26" t="s">
        <v>13</v>
      </c>
      <c r="E22" s="27">
        <v>4.5599999999999996</v>
      </c>
      <c r="F22" s="27">
        <f t="shared" si="0"/>
        <v>4.5599999999999996</v>
      </c>
      <c r="G22" s="26">
        <v>1</v>
      </c>
      <c r="H22" s="33">
        <v>12</v>
      </c>
      <c r="I22" s="29">
        <f t="shared" si="1"/>
        <v>12</v>
      </c>
      <c r="J22" s="29"/>
      <c r="K22" s="30">
        <f t="shared" si="2"/>
        <v>7.44</v>
      </c>
      <c r="L22" s="31">
        <f t="shared" si="3"/>
        <v>174.62999999999997</v>
      </c>
      <c r="M22" s="32" t="s">
        <v>485</v>
      </c>
    </row>
    <row r="23" spans="1:13" ht="15" customHeight="1" x14ac:dyDescent="0.25">
      <c r="A23" s="23">
        <v>42590</v>
      </c>
      <c r="B23" s="70" t="s">
        <v>427</v>
      </c>
      <c r="C23" s="25" t="s">
        <v>47</v>
      </c>
      <c r="D23" s="26" t="s">
        <v>41</v>
      </c>
      <c r="E23" s="27">
        <v>31.2</v>
      </c>
      <c r="F23" s="27">
        <f t="shared" si="0"/>
        <v>31.2</v>
      </c>
      <c r="G23" s="26">
        <v>1</v>
      </c>
      <c r="H23" s="33">
        <v>39</v>
      </c>
      <c r="I23" s="29">
        <f t="shared" si="1"/>
        <v>39</v>
      </c>
      <c r="J23" s="29"/>
      <c r="K23" s="30">
        <f t="shared" si="2"/>
        <v>7.8000000000000007</v>
      </c>
      <c r="L23" s="31">
        <f t="shared" si="3"/>
        <v>182.42999999999998</v>
      </c>
      <c r="M23" s="32" t="s">
        <v>486</v>
      </c>
    </row>
    <row r="24" spans="1:13" ht="15" customHeight="1" x14ac:dyDescent="0.25">
      <c r="A24" s="23">
        <v>42590</v>
      </c>
      <c r="B24" s="34" t="s">
        <v>264</v>
      </c>
      <c r="C24" s="25" t="s">
        <v>47</v>
      </c>
      <c r="D24" s="26" t="s">
        <v>41</v>
      </c>
      <c r="E24" s="27">
        <v>24</v>
      </c>
      <c r="F24" s="27">
        <f t="shared" si="0"/>
        <v>24</v>
      </c>
      <c r="G24" s="26">
        <v>1</v>
      </c>
      <c r="H24" s="33">
        <v>30</v>
      </c>
      <c r="I24" s="29">
        <f t="shared" si="1"/>
        <v>30</v>
      </c>
      <c r="J24" s="29"/>
      <c r="K24" s="30">
        <f t="shared" si="2"/>
        <v>6</v>
      </c>
      <c r="L24" s="31">
        <f t="shared" si="3"/>
        <v>188.42999999999998</v>
      </c>
      <c r="M24" s="32" t="s">
        <v>486</v>
      </c>
    </row>
    <row r="25" spans="1:13" ht="15" customHeight="1" x14ac:dyDescent="0.25">
      <c r="A25" s="23">
        <v>42590</v>
      </c>
      <c r="B25" s="34" t="s">
        <v>435</v>
      </c>
      <c r="C25" s="25" t="s">
        <v>38</v>
      </c>
      <c r="D25" s="26" t="s">
        <v>41</v>
      </c>
      <c r="E25" s="27">
        <v>12</v>
      </c>
      <c r="F25" s="27">
        <f t="shared" si="0"/>
        <v>12</v>
      </c>
      <c r="G25" s="26">
        <v>1</v>
      </c>
      <c r="H25" s="33">
        <v>15</v>
      </c>
      <c r="I25" s="29">
        <f t="shared" si="1"/>
        <v>15</v>
      </c>
      <c r="J25" s="29"/>
      <c r="K25" s="30">
        <f t="shared" si="2"/>
        <v>3</v>
      </c>
      <c r="L25" s="31">
        <f t="shared" si="3"/>
        <v>191.42999999999998</v>
      </c>
      <c r="M25" s="32" t="s">
        <v>487</v>
      </c>
    </row>
    <row r="26" spans="1:13" ht="15" customHeight="1" x14ac:dyDescent="0.25">
      <c r="A26" s="23">
        <v>42590</v>
      </c>
      <c r="B26" s="34" t="s">
        <v>40</v>
      </c>
      <c r="C26" s="25" t="s">
        <v>38</v>
      </c>
      <c r="D26" s="26" t="s">
        <v>41</v>
      </c>
      <c r="E26" s="27">
        <v>12</v>
      </c>
      <c r="F26" s="27">
        <f t="shared" si="0"/>
        <v>12</v>
      </c>
      <c r="G26" s="26">
        <v>1</v>
      </c>
      <c r="H26" s="33">
        <v>15</v>
      </c>
      <c r="I26" s="29">
        <f t="shared" si="1"/>
        <v>15</v>
      </c>
      <c r="J26" s="29"/>
      <c r="K26" s="30">
        <f t="shared" si="2"/>
        <v>3</v>
      </c>
      <c r="L26" s="31">
        <f t="shared" si="3"/>
        <v>194.42999999999998</v>
      </c>
      <c r="M26" s="32" t="s">
        <v>487</v>
      </c>
    </row>
    <row r="27" spans="1:13" hidden="1" x14ac:dyDescent="0.25">
      <c r="A27" s="23">
        <v>42590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2"/>
        <v>19.3</v>
      </c>
      <c r="L27" s="31">
        <f t="shared" si="3"/>
        <v>213.73</v>
      </c>
      <c r="M27" s="32" t="s">
        <v>488</v>
      </c>
    </row>
    <row r="28" spans="1:13" ht="15" hidden="1" customHeight="1" x14ac:dyDescent="0.25">
      <c r="A28" s="23">
        <v>42590</v>
      </c>
      <c r="B28" s="3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17.5</v>
      </c>
      <c r="G28" s="26">
        <v>5</v>
      </c>
      <c r="H28" s="33">
        <v>5</v>
      </c>
      <c r="I28" s="29">
        <f t="shared" si="1"/>
        <v>25</v>
      </c>
      <c r="J28" s="29"/>
      <c r="K28" s="30">
        <f t="shared" si="2"/>
        <v>7.5</v>
      </c>
      <c r="L28" s="31">
        <f t="shared" si="3"/>
        <v>221.23</v>
      </c>
      <c r="M28" s="32" t="s">
        <v>488</v>
      </c>
    </row>
    <row r="29" spans="1:13" ht="15" customHeight="1" x14ac:dyDescent="0.25">
      <c r="A29" s="23">
        <v>42590</v>
      </c>
      <c r="B29" s="34" t="s">
        <v>78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224.23</v>
      </c>
      <c r="M29" s="32" t="s">
        <v>488</v>
      </c>
    </row>
    <row r="30" spans="1:13" ht="15" hidden="1" customHeight="1" x14ac:dyDescent="0.25">
      <c r="A30" s="23">
        <v>42590</v>
      </c>
      <c r="B30" s="34" t="s">
        <v>55</v>
      </c>
      <c r="C30" s="25" t="s">
        <v>56</v>
      </c>
      <c r="D30" s="26" t="s">
        <v>13</v>
      </c>
      <c r="E30" s="27">
        <v>3.4</v>
      </c>
      <c r="F30" s="27">
        <f t="shared" si="0"/>
        <v>3.4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11.6</v>
      </c>
      <c r="L30" s="31">
        <f t="shared" si="3"/>
        <v>235.82999999999998</v>
      </c>
      <c r="M30" s="32" t="s">
        <v>488</v>
      </c>
    </row>
    <row r="31" spans="1:13" ht="15" hidden="1" customHeight="1" x14ac:dyDescent="0.25">
      <c r="A31" s="23">
        <v>42590</v>
      </c>
      <c r="B31" s="26" t="s">
        <v>490</v>
      </c>
      <c r="C31" s="25" t="s">
        <v>71</v>
      </c>
      <c r="D31" s="26" t="s">
        <v>19</v>
      </c>
      <c r="E31" s="27">
        <v>35</v>
      </c>
      <c r="F31" s="27">
        <f t="shared" si="0"/>
        <v>35</v>
      </c>
      <c r="G31" s="26">
        <v>1</v>
      </c>
      <c r="H31" s="33">
        <v>50</v>
      </c>
      <c r="I31" s="29">
        <f t="shared" si="1"/>
        <v>50</v>
      </c>
      <c r="J31" s="29"/>
      <c r="K31" s="30">
        <f t="shared" si="2"/>
        <v>15</v>
      </c>
      <c r="L31" s="31">
        <f t="shared" si="3"/>
        <v>250.82999999999998</v>
      </c>
      <c r="M31" s="32" t="s">
        <v>489</v>
      </c>
    </row>
    <row r="32" spans="1:13" hidden="1" x14ac:dyDescent="0.25">
      <c r="A32" s="23">
        <v>42590</v>
      </c>
      <c r="B32" s="24" t="s">
        <v>65</v>
      </c>
      <c r="C32" s="25" t="s">
        <v>44</v>
      </c>
      <c r="D32" s="26" t="s">
        <v>13</v>
      </c>
      <c r="E32" s="27">
        <v>15.7</v>
      </c>
      <c r="F32" s="27">
        <f t="shared" si="0"/>
        <v>31.4</v>
      </c>
      <c r="G32" s="26">
        <v>2</v>
      </c>
      <c r="H32" s="33">
        <v>35</v>
      </c>
      <c r="I32" s="29">
        <f t="shared" si="1"/>
        <v>70</v>
      </c>
      <c r="J32" s="29"/>
      <c r="K32" s="30">
        <f t="shared" si="2"/>
        <v>38.6</v>
      </c>
      <c r="L32" s="31">
        <f t="shared" si="3"/>
        <v>289.43</v>
      </c>
      <c r="M32" s="32" t="s">
        <v>491</v>
      </c>
    </row>
    <row r="33" spans="1:13" ht="15" hidden="1" customHeight="1" x14ac:dyDescent="0.25">
      <c r="A33" s="23">
        <v>42590</v>
      </c>
      <c r="B33" s="34" t="s">
        <v>170</v>
      </c>
      <c r="C33" s="25" t="s">
        <v>171</v>
      </c>
      <c r="D33" s="26" t="s">
        <v>17</v>
      </c>
      <c r="E33" s="27">
        <v>15.4</v>
      </c>
      <c r="F33" s="27">
        <f t="shared" si="0"/>
        <v>15.4</v>
      </c>
      <c r="G33" s="26">
        <v>1</v>
      </c>
      <c r="H33" s="33">
        <v>22</v>
      </c>
      <c r="I33" s="29">
        <f t="shared" si="1"/>
        <v>22</v>
      </c>
      <c r="J33" s="29"/>
      <c r="K33" s="30">
        <f t="shared" si="2"/>
        <v>6.6</v>
      </c>
      <c r="L33" s="31">
        <f t="shared" si="3"/>
        <v>296.03000000000003</v>
      </c>
      <c r="M33" s="32" t="s">
        <v>491</v>
      </c>
    </row>
    <row r="34" spans="1:13" ht="15" hidden="1" customHeight="1" x14ac:dyDescent="0.25">
      <c r="A34" s="23">
        <v>42590</v>
      </c>
      <c r="B34" s="26" t="s">
        <v>483</v>
      </c>
      <c r="C34" s="25" t="s">
        <v>484</v>
      </c>
      <c r="D34" s="26" t="s">
        <v>17</v>
      </c>
      <c r="E34" s="27">
        <v>84</v>
      </c>
      <c r="F34" s="27">
        <f t="shared" si="0"/>
        <v>84</v>
      </c>
      <c r="G34" s="26">
        <v>1</v>
      </c>
      <c r="H34" s="33">
        <v>120</v>
      </c>
      <c r="I34" s="29">
        <f t="shared" si="1"/>
        <v>120</v>
      </c>
      <c r="J34" s="29"/>
      <c r="K34" s="30">
        <f t="shared" si="2"/>
        <v>36</v>
      </c>
      <c r="L34" s="31">
        <f t="shared" si="3"/>
        <v>332.03000000000003</v>
      </c>
      <c r="M34" s="32" t="s">
        <v>491</v>
      </c>
    </row>
    <row r="35" spans="1:13" ht="15" hidden="1" customHeight="1" x14ac:dyDescent="0.25">
      <c r="A35" s="23">
        <v>42590</v>
      </c>
      <c r="B35" s="34" t="s">
        <v>55</v>
      </c>
      <c r="C35" s="25" t="s">
        <v>56</v>
      </c>
      <c r="D35" s="26" t="s">
        <v>13</v>
      </c>
      <c r="E35" s="27">
        <v>3.4</v>
      </c>
      <c r="F35" s="27">
        <f t="shared" si="0"/>
        <v>3.4</v>
      </c>
      <c r="G35" s="26">
        <v>1</v>
      </c>
      <c r="H35" s="33">
        <v>15</v>
      </c>
      <c r="I35" s="29">
        <f t="shared" si="1"/>
        <v>15</v>
      </c>
      <c r="J35" s="29"/>
      <c r="K35" s="30">
        <f t="shared" si="2"/>
        <v>11.6</v>
      </c>
      <c r="L35" s="31">
        <f t="shared" si="3"/>
        <v>343.63000000000005</v>
      </c>
      <c r="M35" s="32" t="s">
        <v>492</v>
      </c>
    </row>
    <row r="36" spans="1:13" hidden="1" x14ac:dyDescent="0.25">
      <c r="A36" s="23">
        <v>42590</v>
      </c>
      <c r="B36" s="24" t="s">
        <v>65</v>
      </c>
      <c r="C36" s="25" t="s">
        <v>44</v>
      </c>
      <c r="D36" s="26" t="s">
        <v>13</v>
      </c>
      <c r="E36" s="27">
        <v>15.7</v>
      </c>
      <c r="F36" s="27">
        <f t="shared" si="0"/>
        <v>15.7</v>
      </c>
      <c r="G36" s="26">
        <v>1</v>
      </c>
      <c r="H36" s="33">
        <v>35</v>
      </c>
      <c r="I36" s="29">
        <f t="shared" si="1"/>
        <v>35</v>
      </c>
      <c r="J36" s="29"/>
      <c r="K36" s="30">
        <f t="shared" si="2"/>
        <v>19.3</v>
      </c>
      <c r="L36" s="31">
        <f t="shared" si="3"/>
        <v>362.93000000000006</v>
      </c>
      <c r="M36" s="32" t="s">
        <v>492</v>
      </c>
    </row>
    <row r="37" spans="1:13" ht="15" hidden="1" customHeight="1" x14ac:dyDescent="0.25">
      <c r="A37" s="23">
        <v>42590</v>
      </c>
      <c r="B37" s="34" t="s">
        <v>55</v>
      </c>
      <c r="C37" s="25" t="s">
        <v>56</v>
      </c>
      <c r="D37" s="26" t="s">
        <v>13</v>
      </c>
      <c r="E37" s="27">
        <v>3.4</v>
      </c>
      <c r="F37" s="27">
        <f t="shared" si="0"/>
        <v>6.8</v>
      </c>
      <c r="G37" s="26">
        <v>2</v>
      </c>
      <c r="H37" s="33">
        <v>15</v>
      </c>
      <c r="I37" s="29">
        <f t="shared" si="1"/>
        <v>30</v>
      </c>
      <c r="J37" s="29"/>
      <c r="K37" s="30">
        <f t="shared" si="2"/>
        <v>23.2</v>
      </c>
      <c r="L37" s="31">
        <f t="shared" si="3"/>
        <v>386.13000000000005</v>
      </c>
      <c r="M37" s="32" t="s">
        <v>493</v>
      </c>
    </row>
    <row r="38" spans="1:13" ht="15" hidden="1" customHeight="1" x14ac:dyDescent="0.25">
      <c r="A38" s="23">
        <v>42590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0"/>
        <v>3</v>
      </c>
      <c r="G38" s="26">
        <v>1</v>
      </c>
      <c r="H38" s="33">
        <v>10</v>
      </c>
      <c r="I38" s="29">
        <f t="shared" si="1"/>
        <v>10</v>
      </c>
      <c r="J38" s="29"/>
      <c r="K38" s="30">
        <f t="shared" si="2"/>
        <v>7</v>
      </c>
      <c r="L38" s="31">
        <f t="shared" si="3"/>
        <v>393.13000000000005</v>
      </c>
      <c r="M38" s="32" t="s">
        <v>493</v>
      </c>
    </row>
    <row r="39" spans="1:13" ht="15" hidden="1" customHeight="1" x14ac:dyDescent="0.25">
      <c r="A39" s="23">
        <v>42590</v>
      </c>
      <c r="B39" s="34" t="s">
        <v>170</v>
      </c>
      <c r="C39" s="25" t="s">
        <v>171</v>
      </c>
      <c r="D39" s="26" t="s">
        <v>17</v>
      </c>
      <c r="E39" s="27">
        <v>15.4</v>
      </c>
      <c r="F39" s="27">
        <f t="shared" si="0"/>
        <v>15.4</v>
      </c>
      <c r="G39" s="26">
        <v>1</v>
      </c>
      <c r="H39" s="33">
        <v>22</v>
      </c>
      <c r="I39" s="29">
        <f t="shared" si="1"/>
        <v>22</v>
      </c>
      <c r="J39" s="29"/>
      <c r="K39" s="30">
        <f t="shared" si="2"/>
        <v>6.6</v>
      </c>
      <c r="L39" s="31">
        <f t="shared" si="3"/>
        <v>399.73000000000008</v>
      </c>
      <c r="M39" s="32" t="s">
        <v>493</v>
      </c>
    </row>
    <row r="40" spans="1:13" ht="15" hidden="1" customHeight="1" x14ac:dyDescent="0.25">
      <c r="A40" s="23">
        <v>42591</v>
      </c>
      <c r="B40" s="34" t="s">
        <v>55</v>
      </c>
      <c r="C40" s="25" t="s">
        <v>56</v>
      </c>
      <c r="D40" s="26" t="s">
        <v>13</v>
      </c>
      <c r="E40" s="27">
        <v>3.4</v>
      </c>
      <c r="F40" s="27">
        <f t="shared" si="0"/>
        <v>6.8</v>
      </c>
      <c r="G40" s="26">
        <v>2</v>
      </c>
      <c r="H40" s="33">
        <v>15</v>
      </c>
      <c r="I40" s="29">
        <f t="shared" si="1"/>
        <v>30</v>
      </c>
      <c r="J40" s="29"/>
      <c r="K40" s="30">
        <f t="shared" si="2"/>
        <v>23.2</v>
      </c>
      <c r="L40" s="31">
        <f t="shared" si="3"/>
        <v>422.93000000000006</v>
      </c>
      <c r="M40" s="32" t="s">
        <v>494</v>
      </c>
    </row>
    <row r="41" spans="1:13" hidden="1" x14ac:dyDescent="0.25">
      <c r="A41" s="23">
        <v>42591</v>
      </c>
      <c r="B41" s="24" t="s">
        <v>65</v>
      </c>
      <c r="C41" s="25" t="s">
        <v>44</v>
      </c>
      <c r="D41" s="26" t="s">
        <v>13</v>
      </c>
      <c r="E41" s="27">
        <v>15.7</v>
      </c>
      <c r="F41" s="27">
        <f t="shared" si="0"/>
        <v>15.7</v>
      </c>
      <c r="G41" s="26">
        <v>1</v>
      </c>
      <c r="H41" s="33">
        <v>35</v>
      </c>
      <c r="I41" s="29">
        <f t="shared" si="1"/>
        <v>35</v>
      </c>
      <c r="J41" s="29"/>
      <c r="K41" s="30">
        <f t="shared" si="2"/>
        <v>19.3</v>
      </c>
      <c r="L41" s="31">
        <f t="shared" si="3"/>
        <v>442.23000000000008</v>
      </c>
      <c r="M41" s="32" t="s">
        <v>494</v>
      </c>
    </row>
    <row r="42" spans="1:13" hidden="1" x14ac:dyDescent="0.25">
      <c r="A42" s="23">
        <v>42591</v>
      </c>
      <c r="B42" s="24" t="s">
        <v>65</v>
      </c>
      <c r="C42" s="25" t="s">
        <v>44</v>
      </c>
      <c r="D42" s="26" t="s">
        <v>13</v>
      </c>
      <c r="E42" s="27">
        <v>15.7</v>
      </c>
      <c r="F42" s="27">
        <f t="shared" si="0"/>
        <v>15.7</v>
      </c>
      <c r="G42" s="26">
        <v>1</v>
      </c>
      <c r="H42" s="33">
        <v>35</v>
      </c>
      <c r="I42" s="29">
        <f t="shared" si="1"/>
        <v>35</v>
      </c>
      <c r="J42" s="29"/>
      <c r="K42" s="30">
        <f t="shared" si="2"/>
        <v>19.3</v>
      </c>
      <c r="L42" s="31">
        <f t="shared" si="3"/>
        <v>461.53000000000009</v>
      </c>
      <c r="M42" s="32" t="s">
        <v>495</v>
      </c>
    </row>
    <row r="43" spans="1:13" ht="15" hidden="1" customHeight="1" x14ac:dyDescent="0.25">
      <c r="A43" s="36">
        <v>42592</v>
      </c>
      <c r="B43" s="34" t="s">
        <v>55</v>
      </c>
      <c r="C43" s="25" t="s">
        <v>56</v>
      </c>
      <c r="D43" s="26" t="s">
        <v>13</v>
      </c>
      <c r="E43" s="27">
        <v>3.4</v>
      </c>
      <c r="F43" s="27">
        <f t="shared" si="0"/>
        <v>3.4</v>
      </c>
      <c r="G43" s="26">
        <v>1</v>
      </c>
      <c r="H43" s="33">
        <v>15</v>
      </c>
      <c r="I43" s="29">
        <f t="shared" si="1"/>
        <v>15</v>
      </c>
      <c r="J43" s="29"/>
      <c r="K43" s="30">
        <f t="shared" si="2"/>
        <v>11.6</v>
      </c>
      <c r="L43" s="31">
        <f t="shared" si="3"/>
        <v>473.13000000000011</v>
      </c>
      <c r="M43" s="32" t="s">
        <v>496</v>
      </c>
    </row>
    <row r="44" spans="1:13" ht="15" hidden="1" customHeight="1" x14ac:dyDescent="0.25">
      <c r="A44" s="36">
        <v>42593</v>
      </c>
      <c r="B44" s="26" t="s">
        <v>62</v>
      </c>
      <c r="C44" s="25" t="s">
        <v>497</v>
      </c>
      <c r="D44" s="26" t="s">
        <v>13</v>
      </c>
      <c r="E44" s="27">
        <v>3</v>
      </c>
      <c r="F44" s="27">
        <f t="shared" si="0"/>
        <v>3</v>
      </c>
      <c r="G44" s="26">
        <v>1</v>
      </c>
      <c r="H44" s="33">
        <v>10</v>
      </c>
      <c r="I44" s="29">
        <f t="shared" si="1"/>
        <v>10</v>
      </c>
      <c r="J44" s="29"/>
      <c r="K44" s="30">
        <f t="shared" si="2"/>
        <v>7</v>
      </c>
      <c r="L44" s="31">
        <f t="shared" si="3"/>
        <v>480.13000000000011</v>
      </c>
      <c r="M44" s="32" t="s">
        <v>498</v>
      </c>
    </row>
    <row r="45" spans="1:13" ht="15" hidden="1" customHeight="1" x14ac:dyDescent="0.25">
      <c r="A45" s="36" t="s">
        <v>500</v>
      </c>
      <c r="B45" s="34" t="s">
        <v>55</v>
      </c>
      <c r="C45" s="25" t="s">
        <v>56</v>
      </c>
      <c r="D45" s="26" t="s">
        <v>13</v>
      </c>
      <c r="E45" s="27">
        <v>3.4</v>
      </c>
      <c r="F45" s="27">
        <f t="shared" si="0"/>
        <v>3.4</v>
      </c>
      <c r="G45" s="26">
        <v>1</v>
      </c>
      <c r="H45" s="33">
        <v>15</v>
      </c>
      <c r="I45" s="29">
        <f t="shared" si="1"/>
        <v>15</v>
      </c>
      <c r="J45" s="29"/>
      <c r="K45" s="30">
        <f t="shared" si="2"/>
        <v>11.6</v>
      </c>
      <c r="L45" s="31">
        <f t="shared" si="3"/>
        <v>491.73000000000013</v>
      </c>
      <c r="M45" s="32" t="s">
        <v>499</v>
      </c>
    </row>
    <row r="46" spans="1:13" ht="15" hidden="1" customHeight="1" x14ac:dyDescent="0.25">
      <c r="A46" s="36" t="s">
        <v>500</v>
      </c>
      <c r="B46" s="34" t="s">
        <v>170</v>
      </c>
      <c r="C46" s="25" t="s">
        <v>171</v>
      </c>
      <c r="D46" s="26" t="s">
        <v>17</v>
      </c>
      <c r="E46" s="27">
        <v>15.4</v>
      </c>
      <c r="F46" s="27">
        <f t="shared" si="0"/>
        <v>15.4</v>
      </c>
      <c r="G46" s="26">
        <v>1</v>
      </c>
      <c r="H46" s="33">
        <v>22</v>
      </c>
      <c r="I46" s="29">
        <f t="shared" si="1"/>
        <v>22</v>
      </c>
      <c r="J46" s="29"/>
      <c r="K46" s="30">
        <f t="shared" si="2"/>
        <v>6.6</v>
      </c>
      <c r="L46" s="31">
        <f t="shared" si="3"/>
        <v>498.33000000000015</v>
      </c>
      <c r="M46" s="32" t="s">
        <v>499</v>
      </c>
    </row>
    <row r="47" spans="1:13" ht="15" customHeight="1" x14ac:dyDescent="0.25">
      <c r="A47" s="36" t="s">
        <v>500</v>
      </c>
      <c r="B47" s="34" t="s">
        <v>151</v>
      </c>
      <c r="C47" s="25" t="s">
        <v>47</v>
      </c>
      <c r="D47" s="26" t="s">
        <v>41</v>
      </c>
      <c r="E47" s="27">
        <v>24</v>
      </c>
      <c r="F47" s="27">
        <f t="shared" si="0"/>
        <v>72</v>
      </c>
      <c r="G47" s="26">
        <v>3</v>
      </c>
      <c r="H47" s="33">
        <v>30</v>
      </c>
      <c r="I47" s="29">
        <f t="shared" si="1"/>
        <v>90</v>
      </c>
      <c r="J47" s="29"/>
      <c r="K47" s="30">
        <f t="shared" si="2"/>
        <v>18</v>
      </c>
      <c r="L47" s="31">
        <f t="shared" si="3"/>
        <v>516.33000000000015</v>
      </c>
      <c r="M47" s="32" t="s">
        <v>499</v>
      </c>
    </row>
    <row r="48" spans="1:13" ht="15" hidden="1" customHeight="1" x14ac:dyDescent="0.25">
      <c r="A48" s="36" t="s">
        <v>500</v>
      </c>
      <c r="B48" s="34" t="s">
        <v>37</v>
      </c>
      <c r="C48" s="25" t="s">
        <v>38</v>
      </c>
      <c r="D48" s="26" t="s">
        <v>17</v>
      </c>
      <c r="E48" s="27">
        <v>11.2</v>
      </c>
      <c r="F48" s="27">
        <f t="shared" si="0"/>
        <v>11.2</v>
      </c>
      <c r="G48" s="26">
        <v>1</v>
      </c>
      <c r="H48" s="33">
        <v>16</v>
      </c>
      <c r="I48" s="29">
        <f t="shared" si="1"/>
        <v>16</v>
      </c>
      <c r="J48" s="29"/>
      <c r="K48" s="30">
        <f t="shared" si="2"/>
        <v>4.8000000000000007</v>
      </c>
      <c r="L48" s="31">
        <f t="shared" si="3"/>
        <v>521.13000000000011</v>
      </c>
      <c r="M48" s="32" t="s">
        <v>501</v>
      </c>
    </row>
    <row r="49" spans="1:13" ht="15" hidden="1" customHeight="1" x14ac:dyDescent="0.25">
      <c r="A49" s="36" t="s">
        <v>500</v>
      </c>
      <c r="B49" s="34" t="s">
        <v>324</v>
      </c>
      <c r="C49" s="25" t="s">
        <v>38</v>
      </c>
      <c r="D49" s="26" t="s">
        <v>17</v>
      </c>
      <c r="E49" s="27">
        <v>11.2</v>
      </c>
      <c r="F49" s="27">
        <f t="shared" si="0"/>
        <v>11.2</v>
      </c>
      <c r="G49" s="26">
        <v>1</v>
      </c>
      <c r="H49" s="33">
        <v>16</v>
      </c>
      <c r="I49" s="29">
        <f t="shared" si="1"/>
        <v>16</v>
      </c>
      <c r="J49" s="29"/>
      <c r="K49" s="30">
        <f t="shared" si="2"/>
        <v>4.8000000000000007</v>
      </c>
      <c r="L49" s="31">
        <f t="shared" si="3"/>
        <v>525.93000000000006</v>
      </c>
      <c r="M49" s="32" t="s">
        <v>502</v>
      </c>
    </row>
    <row r="50" spans="1:13" hidden="1" x14ac:dyDescent="0.25">
      <c r="A50" s="36" t="s">
        <v>500</v>
      </c>
      <c r="B50" s="24" t="s">
        <v>65</v>
      </c>
      <c r="C50" s="25" t="s">
        <v>44</v>
      </c>
      <c r="D50" s="26" t="s">
        <v>13</v>
      </c>
      <c r="E50" s="27">
        <v>15.7</v>
      </c>
      <c r="F50" s="27">
        <f t="shared" si="0"/>
        <v>15.7</v>
      </c>
      <c r="G50" s="26">
        <v>1</v>
      </c>
      <c r="H50" s="33">
        <v>35</v>
      </c>
      <c r="I50" s="29">
        <f t="shared" si="1"/>
        <v>35</v>
      </c>
      <c r="J50" s="29"/>
      <c r="K50" s="30">
        <f t="shared" si="2"/>
        <v>19.3</v>
      </c>
      <c r="L50" s="31">
        <f t="shared" si="3"/>
        <v>545.23</v>
      </c>
      <c r="M50" s="32" t="s">
        <v>502</v>
      </c>
    </row>
    <row r="51" spans="1:13" hidden="1" x14ac:dyDescent="0.25">
      <c r="A51" s="36" t="s">
        <v>503</v>
      </c>
      <c r="B51" s="24" t="s">
        <v>65</v>
      </c>
      <c r="C51" s="25" t="s">
        <v>44</v>
      </c>
      <c r="D51" s="26" t="s">
        <v>13</v>
      </c>
      <c r="E51" s="27">
        <v>15.7</v>
      </c>
      <c r="F51" s="27">
        <f t="shared" si="0"/>
        <v>15.7</v>
      </c>
      <c r="G51" s="26">
        <v>1</v>
      </c>
      <c r="H51" s="33">
        <v>35</v>
      </c>
      <c r="I51" s="29">
        <f t="shared" si="1"/>
        <v>35</v>
      </c>
      <c r="J51" s="29"/>
      <c r="K51" s="30">
        <f t="shared" si="2"/>
        <v>19.3</v>
      </c>
      <c r="L51" s="31">
        <f t="shared" si="3"/>
        <v>564.53</v>
      </c>
      <c r="M51" s="32" t="s">
        <v>504</v>
      </c>
    </row>
    <row r="52" spans="1:13" ht="15" hidden="1" customHeight="1" x14ac:dyDescent="0.25">
      <c r="A52" s="36" t="s">
        <v>503</v>
      </c>
      <c r="B52" s="26" t="s">
        <v>15</v>
      </c>
      <c r="C52" s="25" t="s">
        <v>16</v>
      </c>
      <c r="D52" s="26" t="s">
        <v>13</v>
      </c>
      <c r="E52" s="27">
        <v>4.7</v>
      </c>
      <c r="F52" s="27">
        <f t="shared" si="0"/>
        <v>4.7</v>
      </c>
      <c r="G52" s="26">
        <v>1</v>
      </c>
      <c r="H52" s="33">
        <v>20</v>
      </c>
      <c r="I52" s="29">
        <f t="shared" si="1"/>
        <v>20</v>
      </c>
      <c r="J52" s="29"/>
      <c r="K52" s="30">
        <f t="shared" si="2"/>
        <v>15.3</v>
      </c>
      <c r="L52" s="31">
        <f t="shared" si="3"/>
        <v>579.82999999999993</v>
      </c>
      <c r="M52" s="32" t="s">
        <v>504</v>
      </c>
    </row>
    <row r="53" spans="1:13" hidden="1" x14ac:dyDescent="0.25">
      <c r="A53" s="36" t="s">
        <v>503</v>
      </c>
      <c r="B53" s="24" t="s">
        <v>65</v>
      </c>
      <c r="C53" s="25" t="s">
        <v>44</v>
      </c>
      <c r="D53" s="26" t="s">
        <v>13</v>
      </c>
      <c r="E53" s="27">
        <v>15.7</v>
      </c>
      <c r="F53" s="27">
        <f t="shared" si="0"/>
        <v>31.4</v>
      </c>
      <c r="G53" s="26">
        <v>2</v>
      </c>
      <c r="H53" s="33">
        <v>35</v>
      </c>
      <c r="I53" s="29">
        <f t="shared" si="1"/>
        <v>70</v>
      </c>
      <c r="J53" s="29"/>
      <c r="K53" s="30">
        <f t="shared" si="2"/>
        <v>38.6</v>
      </c>
      <c r="L53" s="31">
        <f t="shared" si="3"/>
        <v>618.42999999999995</v>
      </c>
      <c r="M53" s="32" t="s">
        <v>505</v>
      </c>
    </row>
    <row r="54" spans="1:13" ht="15" customHeight="1" x14ac:dyDescent="0.25">
      <c r="A54" s="36" t="s">
        <v>506</v>
      </c>
      <c r="B54" s="34" t="s">
        <v>78</v>
      </c>
      <c r="C54" s="25" t="s">
        <v>38</v>
      </c>
      <c r="D54" s="26" t="s">
        <v>41</v>
      </c>
      <c r="E54" s="27">
        <v>12</v>
      </c>
      <c r="F54" s="27">
        <f t="shared" si="0"/>
        <v>12</v>
      </c>
      <c r="G54" s="26">
        <v>1</v>
      </c>
      <c r="H54" s="33">
        <v>15</v>
      </c>
      <c r="I54" s="29">
        <f t="shared" si="1"/>
        <v>15</v>
      </c>
      <c r="J54" s="29"/>
      <c r="K54" s="30">
        <f t="shared" si="2"/>
        <v>3</v>
      </c>
      <c r="L54" s="31">
        <f t="shared" si="3"/>
        <v>621.42999999999995</v>
      </c>
      <c r="M54" s="32" t="s">
        <v>507</v>
      </c>
    </row>
    <row r="55" spans="1:13" ht="15" customHeight="1" x14ac:dyDescent="0.25">
      <c r="A55" s="36" t="s">
        <v>506</v>
      </c>
      <c r="B55" s="34" t="s">
        <v>435</v>
      </c>
      <c r="C55" s="25" t="s">
        <v>38</v>
      </c>
      <c r="D55" s="26" t="s">
        <v>41</v>
      </c>
      <c r="E55" s="27">
        <v>12</v>
      </c>
      <c r="F55" s="27">
        <f t="shared" si="0"/>
        <v>12</v>
      </c>
      <c r="G55" s="26">
        <v>1</v>
      </c>
      <c r="H55" s="33">
        <v>15</v>
      </c>
      <c r="I55" s="29">
        <f t="shared" si="1"/>
        <v>15</v>
      </c>
      <c r="J55" s="29"/>
      <c r="K55" s="30">
        <f t="shared" si="2"/>
        <v>3</v>
      </c>
      <c r="L55" s="31">
        <f t="shared" si="3"/>
        <v>624.42999999999995</v>
      </c>
      <c r="M55" s="32" t="s">
        <v>507</v>
      </c>
    </row>
    <row r="56" spans="1:13" ht="15" customHeight="1" x14ac:dyDescent="0.25">
      <c r="A56" s="36" t="s">
        <v>506</v>
      </c>
      <c r="B56" s="34" t="s">
        <v>150</v>
      </c>
      <c r="C56" s="25" t="s">
        <v>38</v>
      </c>
      <c r="D56" s="26" t="s">
        <v>41</v>
      </c>
      <c r="E56" s="27">
        <v>12</v>
      </c>
      <c r="F56" s="27">
        <f t="shared" si="0"/>
        <v>12</v>
      </c>
      <c r="G56" s="26">
        <v>1</v>
      </c>
      <c r="H56" s="33">
        <v>15</v>
      </c>
      <c r="I56" s="29">
        <f t="shared" si="1"/>
        <v>15</v>
      </c>
      <c r="J56" s="29"/>
      <c r="K56" s="30">
        <f t="shared" si="2"/>
        <v>3</v>
      </c>
      <c r="L56" s="31">
        <f t="shared" si="3"/>
        <v>627.42999999999995</v>
      </c>
      <c r="M56" s="32" t="s">
        <v>507</v>
      </c>
    </row>
    <row r="57" spans="1:13" ht="15" hidden="1" customHeight="1" x14ac:dyDescent="0.25">
      <c r="A57" s="36" t="s">
        <v>508</v>
      </c>
      <c r="B57" s="34" t="s">
        <v>55</v>
      </c>
      <c r="C57" s="25" t="s">
        <v>56</v>
      </c>
      <c r="D57" s="26" t="s">
        <v>13</v>
      </c>
      <c r="E57" s="27">
        <v>3.4</v>
      </c>
      <c r="F57" s="27">
        <f t="shared" si="0"/>
        <v>17</v>
      </c>
      <c r="G57" s="26">
        <v>5</v>
      </c>
      <c r="H57" s="33">
        <v>15</v>
      </c>
      <c r="I57" s="29">
        <f t="shared" si="1"/>
        <v>75</v>
      </c>
      <c r="J57" s="29"/>
      <c r="K57" s="30">
        <f t="shared" si="2"/>
        <v>58</v>
      </c>
      <c r="L57" s="31">
        <f t="shared" si="3"/>
        <v>685.43</v>
      </c>
      <c r="M57" s="32" t="s">
        <v>509</v>
      </c>
    </row>
    <row r="58" spans="1:13" hidden="1" x14ac:dyDescent="0.25">
      <c r="A58" s="36" t="s">
        <v>510</v>
      </c>
      <c r="B58" s="24" t="s">
        <v>65</v>
      </c>
      <c r="C58" s="25" t="s">
        <v>44</v>
      </c>
      <c r="D58" s="26" t="s">
        <v>13</v>
      </c>
      <c r="E58" s="27">
        <v>15.7</v>
      </c>
      <c r="F58" s="27">
        <f t="shared" si="0"/>
        <v>15.7</v>
      </c>
      <c r="G58" s="26">
        <v>1</v>
      </c>
      <c r="H58" s="33">
        <v>35</v>
      </c>
      <c r="I58" s="29">
        <f t="shared" si="1"/>
        <v>35</v>
      </c>
      <c r="J58" s="29"/>
      <c r="K58" s="30">
        <f t="shared" si="2"/>
        <v>19.3</v>
      </c>
      <c r="L58" s="31">
        <f t="shared" si="3"/>
        <v>704.7299999999999</v>
      </c>
      <c r="M58" s="32" t="s">
        <v>511</v>
      </c>
    </row>
    <row r="59" spans="1:13" hidden="1" x14ac:dyDescent="0.25">
      <c r="A59" s="36" t="s">
        <v>512</v>
      </c>
      <c r="B59" s="24" t="s">
        <v>65</v>
      </c>
      <c r="C59" s="25" t="s">
        <v>44</v>
      </c>
      <c r="D59" s="26" t="s">
        <v>13</v>
      </c>
      <c r="E59" s="27">
        <v>15.7</v>
      </c>
      <c r="F59" s="27">
        <f t="shared" si="0"/>
        <v>15.7</v>
      </c>
      <c r="G59" s="26">
        <v>1</v>
      </c>
      <c r="H59" s="33">
        <v>35</v>
      </c>
      <c r="I59" s="29">
        <f t="shared" si="1"/>
        <v>35</v>
      </c>
      <c r="J59" s="29"/>
      <c r="K59" s="30">
        <f t="shared" si="2"/>
        <v>19.3</v>
      </c>
      <c r="L59" s="31">
        <f t="shared" si="3"/>
        <v>724.02999999999986</v>
      </c>
      <c r="M59" s="32" t="s">
        <v>513</v>
      </c>
    </row>
    <row r="60" spans="1:13" ht="15" hidden="1" customHeight="1" x14ac:dyDescent="0.25">
      <c r="A60" s="36" t="s">
        <v>512</v>
      </c>
      <c r="B60" s="34" t="s">
        <v>271</v>
      </c>
      <c r="C60" s="25" t="s">
        <v>38</v>
      </c>
      <c r="D60" s="26" t="s">
        <v>19</v>
      </c>
      <c r="E60" s="27">
        <v>14</v>
      </c>
      <c r="F60" s="27">
        <f t="shared" si="0"/>
        <v>14</v>
      </c>
      <c r="G60" s="26">
        <v>1</v>
      </c>
      <c r="H60" s="33">
        <v>20</v>
      </c>
      <c r="I60" s="29">
        <f t="shared" si="1"/>
        <v>20</v>
      </c>
      <c r="J60" s="29"/>
      <c r="K60" s="30">
        <f t="shared" si="2"/>
        <v>6</v>
      </c>
      <c r="L60" s="31">
        <f t="shared" si="3"/>
        <v>730.02999999999986</v>
      </c>
      <c r="M60" s="32" t="s">
        <v>514</v>
      </c>
    </row>
    <row r="61" spans="1:13" ht="15" hidden="1" customHeight="1" x14ac:dyDescent="0.25">
      <c r="A61" s="36" t="s">
        <v>515</v>
      </c>
      <c r="B61" s="26" t="s">
        <v>490</v>
      </c>
      <c r="C61" s="25" t="s">
        <v>71</v>
      </c>
      <c r="D61" s="26" t="s">
        <v>19</v>
      </c>
      <c r="E61" s="27">
        <v>35</v>
      </c>
      <c r="F61" s="27">
        <f t="shared" si="0"/>
        <v>70</v>
      </c>
      <c r="G61" s="26">
        <v>2</v>
      </c>
      <c r="H61" s="33">
        <v>50</v>
      </c>
      <c r="I61" s="29">
        <f t="shared" si="1"/>
        <v>100</v>
      </c>
      <c r="J61" s="29"/>
      <c r="K61" s="30">
        <f t="shared" si="2"/>
        <v>30</v>
      </c>
      <c r="L61" s="31">
        <f t="shared" si="3"/>
        <v>760.02999999999986</v>
      </c>
      <c r="M61" s="32" t="s">
        <v>516</v>
      </c>
    </row>
    <row r="62" spans="1:13" ht="15" hidden="1" customHeight="1" x14ac:dyDescent="0.25">
      <c r="A62" s="36" t="s">
        <v>515</v>
      </c>
      <c r="B62" s="34" t="s">
        <v>37</v>
      </c>
      <c r="C62" s="25" t="s">
        <v>38</v>
      </c>
      <c r="D62" s="26" t="s">
        <v>17</v>
      </c>
      <c r="E62" s="27">
        <v>11.2</v>
      </c>
      <c r="F62" s="27">
        <f t="shared" si="0"/>
        <v>11.2</v>
      </c>
      <c r="G62" s="26">
        <v>1</v>
      </c>
      <c r="H62" s="33">
        <v>16</v>
      </c>
      <c r="I62" s="29">
        <f t="shared" si="1"/>
        <v>16</v>
      </c>
      <c r="J62" s="29"/>
      <c r="K62" s="30">
        <f t="shared" si="2"/>
        <v>4.8000000000000007</v>
      </c>
      <c r="L62" s="31">
        <f t="shared" si="3"/>
        <v>764.82999999999981</v>
      </c>
      <c r="M62" s="32" t="s">
        <v>516</v>
      </c>
    </row>
    <row r="63" spans="1:13" ht="15" hidden="1" customHeight="1" x14ac:dyDescent="0.25">
      <c r="A63" s="36" t="s">
        <v>515</v>
      </c>
      <c r="B63" s="26" t="s">
        <v>318</v>
      </c>
      <c r="C63" s="25" t="s">
        <v>38</v>
      </c>
      <c r="D63" s="26" t="s">
        <v>319</v>
      </c>
      <c r="E63" s="27">
        <v>5.6</v>
      </c>
      <c r="F63" s="27">
        <f t="shared" si="0"/>
        <v>5.6</v>
      </c>
      <c r="G63" s="26">
        <v>1</v>
      </c>
      <c r="H63" s="33">
        <v>8</v>
      </c>
      <c r="I63" s="29">
        <f t="shared" si="1"/>
        <v>8</v>
      </c>
      <c r="J63" s="29"/>
      <c r="K63" s="30">
        <f t="shared" si="2"/>
        <v>2.4000000000000004</v>
      </c>
      <c r="L63" s="31">
        <f t="shared" si="3"/>
        <v>767.22999999999979</v>
      </c>
      <c r="M63" s="32" t="s">
        <v>516</v>
      </c>
    </row>
    <row r="64" spans="1:13" hidden="1" x14ac:dyDescent="0.25">
      <c r="A64" s="36" t="s">
        <v>518</v>
      </c>
      <c r="B64" s="24" t="s">
        <v>65</v>
      </c>
      <c r="C64" s="25" t="s">
        <v>44</v>
      </c>
      <c r="D64" s="26" t="s">
        <v>13</v>
      </c>
      <c r="E64" s="27">
        <v>15.7</v>
      </c>
      <c r="F64" s="27">
        <f t="shared" si="0"/>
        <v>15.7</v>
      </c>
      <c r="G64" s="26">
        <v>1</v>
      </c>
      <c r="H64" s="33">
        <v>35</v>
      </c>
      <c r="I64" s="29">
        <f t="shared" si="1"/>
        <v>35</v>
      </c>
      <c r="J64" s="29"/>
      <c r="K64" s="30">
        <f t="shared" si="2"/>
        <v>19.3</v>
      </c>
      <c r="L64" s="31">
        <f t="shared" si="3"/>
        <v>786.52999999999975</v>
      </c>
      <c r="M64" s="32" t="s">
        <v>517</v>
      </c>
    </row>
    <row r="65" spans="1:13" ht="15" hidden="1" customHeight="1" x14ac:dyDescent="0.25">
      <c r="A65" s="36" t="s">
        <v>520</v>
      </c>
      <c r="B65" s="34" t="s">
        <v>96</v>
      </c>
      <c r="C65" s="25" t="s">
        <v>44</v>
      </c>
      <c r="D65" s="26" t="s">
        <v>13</v>
      </c>
      <c r="E65" s="27">
        <v>3.9</v>
      </c>
      <c r="F65" s="27">
        <f t="shared" si="0"/>
        <v>3.9</v>
      </c>
      <c r="G65" s="26">
        <v>1</v>
      </c>
      <c r="H65" s="33">
        <v>10</v>
      </c>
      <c r="I65" s="29">
        <f t="shared" si="1"/>
        <v>10</v>
      </c>
      <c r="J65" s="29"/>
      <c r="K65" s="30">
        <f t="shared" si="2"/>
        <v>6.1</v>
      </c>
      <c r="L65" s="31">
        <f t="shared" si="3"/>
        <v>792.62999999999977</v>
      </c>
      <c r="M65" s="32" t="s">
        <v>519</v>
      </c>
    </row>
    <row r="66" spans="1:13" ht="15" customHeight="1" x14ac:dyDescent="0.25">
      <c r="A66" s="36" t="s">
        <v>520</v>
      </c>
      <c r="B66" s="34" t="s">
        <v>449</v>
      </c>
      <c r="C66" s="25" t="s">
        <v>47</v>
      </c>
      <c r="D66" s="26" t="s">
        <v>41</v>
      </c>
      <c r="E66" s="27">
        <v>48</v>
      </c>
      <c r="F66" s="27">
        <f t="shared" si="0"/>
        <v>48</v>
      </c>
      <c r="G66" s="26">
        <v>1</v>
      </c>
      <c r="H66" s="33">
        <v>60</v>
      </c>
      <c r="I66" s="29">
        <f t="shared" si="1"/>
        <v>60</v>
      </c>
      <c r="J66" s="29"/>
      <c r="K66" s="30">
        <f t="shared" si="2"/>
        <v>12</v>
      </c>
      <c r="L66" s="31">
        <f t="shared" si="3"/>
        <v>804.62999999999977</v>
      </c>
      <c r="M66" s="32" t="s">
        <v>519</v>
      </c>
    </row>
    <row r="67" spans="1:13" ht="15" customHeight="1" x14ac:dyDescent="0.25">
      <c r="A67" s="36" t="s">
        <v>521</v>
      </c>
      <c r="B67" s="34" t="s">
        <v>449</v>
      </c>
      <c r="C67" s="25" t="s">
        <v>47</v>
      </c>
      <c r="D67" s="26" t="s">
        <v>41</v>
      </c>
      <c r="E67" s="27">
        <v>48</v>
      </c>
      <c r="F67" s="27">
        <f t="shared" si="0"/>
        <v>48</v>
      </c>
      <c r="G67" s="26">
        <v>1</v>
      </c>
      <c r="H67" s="33">
        <v>60</v>
      </c>
      <c r="I67" s="29">
        <f t="shared" si="1"/>
        <v>60</v>
      </c>
      <c r="J67" s="29"/>
      <c r="K67" s="30">
        <f t="shared" si="2"/>
        <v>12</v>
      </c>
      <c r="L67" s="31">
        <f t="shared" si="3"/>
        <v>816.62999999999977</v>
      </c>
      <c r="M67" s="32" t="s">
        <v>522</v>
      </c>
    </row>
    <row r="68" spans="1:13" ht="15" customHeight="1" x14ac:dyDescent="0.25">
      <c r="A68" s="36" t="s">
        <v>521</v>
      </c>
      <c r="B68" s="34" t="s">
        <v>151</v>
      </c>
      <c r="C68" s="25" t="s">
        <v>47</v>
      </c>
      <c r="D68" s="26" t="s">
        <v>41</v>
      </c>
      <c r="E68" s="27">
        <v>24</v>
      </c>
      <c r="F68" s="27">
        <f t="shared" si="0"/>
        <v>24</v>
      </c>
      <c r="G68" s="26">
        <v>1</v>
      </c>
      <c r="H68" s="33">
        <v>30</v>
      </c>
      <c r="I68" s="29">
        <f t="shared" si="1"/>
        <v>30</v>
      </c>
      <c r="J68" s="29"/>
      <c r="K68" s="30">
        <f t="shared" si="2"/>
        <v>6</v>
      </c>
      <c r="L68" s="31">
        <f t="shared" si="3"/>
        <v>822.62999999999977</v>
      </c>
      <c r="M68" s="32" t="s">
        <v>523</v>
      </c>
    </row>
    <row r="69" spans="1:13" ht="15" customHeight="1" x14ac:dyDescent="0.25">
      <c r="A69" s="36" t="s">
        <v>521</v>
      </c>
      <c r="B69" s="70" t="s">
        <v>427</v>
      </c>
      <c r="C69" s="25" t="s">
        <v>47</v>
      </c>
      <c r="D69" s="26" t="s">
        <v>41</v>
      </c>
      <c r="E69" s="27">
        <v>31.2</v>
      </c>
      <c r="F69" s="27">
        <f t="shared" si="0"/>
        <v>31.2</v>
      </c>
      <c r="G69" s="26">
        <v>1</v>
      </c>
      <c r="H69" s="33">
        <v>39</v>
      </c>
      <c r="I69" s="29">
        <f t="shared" si="1"/>
        <v>39</v>
      </c>
      <c r="J69" s="29"/>
      <c r="K69" s="30">
        <f t="shared" si="2"/>
        <v>7.8000000000000007</v>
      </c>
      <c r="L69" s="31">
        <f t="shared" si="3"/>
        <v>830.42999999999972</v>
      </c>
      <c r="M69" s="32" t="s">
        <v>524</v>
      </c>
    </row>
    <row r="70" spans="1:13" ht="15" hidden="1" customHeight="1" x14ac:dyDescent="0.25">
      <c r="A70" s="36" t="s">
        <v>521</v>
      </c>
      <c r="B70" s="67" t="s">
        <v>393</v>
      </c>
      <c r="C70" s="25" t="s">
        <v>267</v>
      </c>
      <c r="D70" s="26" t="s">
        <v>268</v>
      </c>
      <c r="E70" s="27">
        <v>65</v>
      </c>
      <c r="F70" s="27">
        <f t="shared" si="0"/>
        <v>65</v>
      </c>
      <c r="G70" s="26">
        <v>1</v>
      </c>
      <c r="H70" s="33">
        <v>99</v>
      </c>
      <c r="I70" s="29">
        <f t="shared" si="1"/>
        <v>99</v>
      </c>
      <c r="J70" s="29"/>
      <c r="K70" s="30">
        <f t="shared" si="2"/>
        <v>34</v>
      </c>
      <c r="L70" s="31">
        <f t="shared" si="3"/>
        <v>864.42999999999972</v>
      </c>
      <c r="M70" s="32" t="s">
        <v>525</v>
      </c>
    </row>
    <row r="71" spans="1:13" ht="15" hidden="1" customHeight="1" x14ac:dyDescent="0.25">
      <c r="A71" s="36" t="s">
        <v>521</v>
      </c>
      <c r="B71" s="67" t="s">
        <v>526</v>
      </c>
      <c r="C71" s="25" t="s">
        <v>267</v>
      </c>
      <c r="D71" s="26" t="s">
        <v>268</v>
      </c>
      <c r="E71" s="27">
        <v>65</v>
      </c>
      <c r="F71" s="27">
        <f t="shared" si="0"/>
        <v>130</v>
      </c>
      <c r="G71" s="26">
        <v>2</v>
      </c>
      <c r="H71" s="33">
        <v>99</v>
      </c>
      <c r="I71" s="29">
        <f t="shared" si="1"/>
        <v>198</v>
      </c>
      <c r="J71" s="29"/>
      <c r="K71" s="30">
        <f t="shared" si="2"/>
        <v>68</v>
      </c>
      <c r="L71" s="31">
        <f t="shared" si="3"/>
        <v>932.42999999999972</v>
      </c>
      <c r="M71" s="32" t="s">
        <v>525</v>
      </c>
    </row>
    <row r="72" spans="1:13" hidden="1" x14ac:dyDescent="0.25">
      <c r="A72" s="36" t="s">
        <v>521</v>
      </c>
      <c r="B72" s="24" t="s">
        <v>65</v>
      </c>
      <c r="C72" s="25" t="s">
        <v>44</v>
      </c>
      <c r="D72" s="26" t="s">
        <v>13</v>
      </c>
      <c r="E72" s="27">
        <v>15.7</v>
      </c>
      <c r="F72" s="27">
        <f t="shared" si="0"/>
        <v>15.7</v>
      </c>
      <c r="G72" s="26">
        <v>1</v>
      </c>
      <c r="H72" s="33">
        <v>35</v>
      </c>
      <c r="I72" s="29">
        <f t="shared" si="1"/>
        <v>35</v>
      </c>
      <c r="J72" s="29"/>
      <c r="K72" s="30">
        <f t="shared" si="2"/>
        <v>19.3</v>
      </c>
      <c r="L72" s="31">
        <f t="shared" si="3"/>
        <v>951.72999999999968</v>
      </c>
      <c r="M72" s="32" t="s">
        <v>527</v>
      </c>
    </row>
    <row r="73" spans="1:13" ht="15" hidden="1" customHeight="1" x14ac:dyDescent="0.25">
      <c r="A73" s="36" t="s">
        <v>521</v>
      </c>
      <c r="B73" s="34" t="s">
        <v>96</v>
      </c>
      <c r="C73" s="25" t="s">
        <v>44</v>
      </c>
      <c r="D73" s="26" t="s">
        <v>13</v>
      </c>
      <c r="E73" s="27">
        <v>3.9</v>
      </c>
      <c r="F73" s="27">
        <f t="shared" si="0"/>
        <v>3.9</v>
      </c>
      <c r="G73" s="26">
        <v>1</v>
      </c>
      <c r="H73" s="33">
        <v>10</v>
      </c>
      <c r="I73" s="29">
        <f t="shared" si="1"/>
        <v>10</v>
      </c>
      <c r="J73" s="29"/>
      <c r="K73" s="30">
        <f t="shared" si="2"/>
        <v>6.1</v>
      </c>
      <c r="L73" s="31">
        <f t="shared" si="3"/>
        <v>957.8299999999997</v>
      </c>
      <c r="M73" s="32" t="s">
        <v>528</v>
      </c>
    </row>
    <row r="74" spans="1:13" s="47" customFormat="1" ht="18.75" customHeight="1" x14ac:dyDescent="0.25">
      <c r="A74" s="37"/>
      <c r="B74" s="38" t="s">
        <v>18</v>
      </c>
      <c r="C74" s="39"/>
      <c r="D74" s="40"/>
      <c r="E74" s="41"/>
      <c r="F74" s="42">
        <f>SUBTOTAL(9,F4:F73)</f>
        <v>417.59999999999997</v>
      </c>
      <c r="G74" s="43">
        <f>SUBTOTAL(9,G4:G73)</f>
        <v>19</v>
      </c>
      <c r="H74" s="44"/>
      <c r="I74" s="42">
        <f>SUBTOTAL(9,I4:I73)</f>
        <v>522</v>
      </c>
      <c r="J74" s="45">
        <f>SUBTOTAL(9,J4:J73)</f>
        <v>0</v>
      </c>
      <c r="K74" s="45">
        <f>SUBTOTAL(9,K4:K73)</f>
        <v>104.39999999999999</v>
      </c>
      <c r="L74" s="46"/>
    </row>
    <row r="75" spans="1:13" x14ac:dyDescent="0.25">
      <c r="A75" s="2"/>
      <c r="B75" s="2"/>
      <c r="D75" s="48"/>
      <c r="E75" s="4"/>
      <c r="F75" s="4"/>
      <c r="G75" s="5"/>
      <c r="H75" s="6"/>
      <c r="I75" s="12"/>
      <c r="J75" s="13"/>
      <c r="K75" s="9"/>
      <c r="L75" s="10"/>
    </row>
    <row r="76" spans="1:13" x14ac:dyDescent="0.25">
      <c r="A76" s="2"/>
      <c r="B76" s="2"/>
      <c r="D76" s="48"/>
      <c r="E76" s="4"/>
      <c r="F76" s="4"/>
      <c r="G76" s="5"/>
      <c r="H76" s="6"/>
      <c r="I76" s="12"/>
      <c r="J76" s="13"/>
      <c r="K76" s="9"/>
      <c r="L76" s="10"/>
    </row>
    <row r="77" spans="1:13" x14ac:dyDescent="0.25">
      <c r="A77" s="2"/>
      <c r="B77" s="49" t="s">
        <v>19</v>
      </c>
      <c r="C77" s="50"/>
      <c r="D77" s="51"/>
      <c r="E77" s="4"/>
      <c r="F77" s="4"/>
      <c r="G77" s="5"/>
      <c r="H77" s="6"/>
      <c r="I77" s="12"/>
      <c r="J77" s="13"/>
      <c r="K77" s="9"/>
      <c r="L77" s="10"/>
    </row>
    <row r="78" spans="1:13" x14ac:dyDescent="0.25">
      <c r="A78" s="2"/>
      <c r="B78" s="52" t="s">
        <v>20</v>
      </c>
      <c r="C78" s="53" t="s">
        <v>21</v>
      </c>
      <c r="D78" s="54" t="s">
        <v>22</v>
      </c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B79" s="55" t="s">
        <v>284</v>
      </c>
      <c r="C79" s="56">
        <v>14</v>
      </c>
      <c r="D79" s="57">
        <v>20</v>
      </c>
    </row>
    <row r="80" spans="1:13" ht="15.75" customHeight="1" x14ac:dyDescent="0.25">
      <c r="B80" s="55" t="s">
        <v>24</v>
      </c>
      <c r="C80" s="56">
        <v>105</v>
      </c>
      <c r="D80" s="57">
        <v>150</v>
      </c>
    </row>
    <row r="81" spans="2:9" ht="15.75" customHeight="1" x14ac:dyDescent="0.25">
      <c r="B81" s="59" t="s">
        <v>18</v>
      </c>
      <c r="C81" s="60">
        <f>SUM(C79:C80)</f>
        <v>119</v>
      </c>
      <c r="D81" s="61">
        <f>SUM(D79:D80)</f>
        <v>170</v>
      </c>
    </row>
    <row r="82" spans="2:9" s="62" customFormat="1" ht="18" customHeight="1" x14ac:dyDescent="0.25">
      <c r="B82" s="11"/>
      <c r="C82" s="63"/>
      <c r="D82" s="11"/>
      <c r="E82" s="64"/>
      <c r="F82" s="64"/>
      <c r="G82" s="64"/>
      <c r="H82" s="64"/>
      <c r="I82" s="64"/>
    </row>
    <row r="83" spans="2:9" x14ac:dyDescent="0.25">
      <c r="B83" s="49" t="s">
        <v>13</v>
      </c>
      <c r="C83" s="50"/>
      <c r="D83" s="51"/>
    </row>
    <row r="84" spans="2:9" x14ac:dyDescent="0.25">
      <c r="B84" s="52" t="s">
        <v>20</v>
      </c>
      <c r="C84" s="53" t="s">
        <v>21</v>
      </c>
      <c r="D84" s="54" t="s">
        <v>22</v>
      </c>
    </row>
    <row r="85" spans="2:9" x14ac:dyDescent="0.25">
      <c r="B85" s="55" t="s">
        <v>215</v>
      </c>
      <c r="C85" s="56">
        <v>9.4</v>
      </c>
      <c r="D85" s="57">
        <v>40</v>
      </c>
    </row>
    <row r="86" spans="2:9" x14ac:dyDescent="0.25">
      <c r="B86" s="55" t="s">
        <v>529</v>
      </c>
      <c r="C86" s="56">
        <v>47.6</v>
      </c>
      <c r="D86" s="57">
        <v>210</v>
      </c>
    </row>
    <row r="87" spans="2:9" x14ac:dyDescent="0.25">
      <c r="B87" s="55" t="s">
        <v>137</v>
      </c>
      <c r="C87" s="56">
        <v>9.1199999999999992</v>
      </c>
      <c r="D87" s="57">
        <v>24</v>
      </c>
    </row>
    <row r="88" spans="2:9" x14ac:dyDescent="0.25">
      <c r="B88" s="55" t="s">
        <v>530</v>
      </c>
      <c r="C88" s="56">
        <v>9</v>
      </c>
      <c r="D88" s="57">
        <v>30</v>
      </c>
    </row>
    <row r="89" spans="2:9" x14ac:dyDescent="0.25">
      <c r="B89" s="55" t="s">
        <v>531</v>
      </c>
      <c r="C89" s="56">
        <v>38.5</v>
      </c>
      <c r="D89" s="57">
        <v>55</v>
      </c>
    </row>
    <row r="90" spans="2:9" x14ac:dyDescent="0.25">
      <c r="B90" s="55" t="s">
        <v>532</v>
      </c>
      <c r="C90" s="56">
        <v>251.2</v>
      </c>
      <c r="D90" s="57">
        <v>560</v>
      </c>
    </row>
    <row r="91" spans="2:9" x14ac:dyDescent="0.25">
      <c r="B91" s="55" t="s">
        <v>469</v>
      </c>
      <c r="C91" s="56">
        <v>19.5</v>
      </c>
      <c r="D91" s="57">
        <v>50</v>
      </c>
    </row>
    <row r="92" spans="2:9" x14ac:dyDescent="0.25">
      <c r="B92" s="55" t="s">
        <v>283</v>
      </c>
      <c r="C92" s="56">
        <v>1.45</v>
      </c>
      <c r="D92" s="57">
        <v>1.5</v>
      </c>
    </row>
    <row r="93" spans="2:9" x14ac:dyDescent="0.25">
      <c r="B93" s="59" t="s">
        <v>18</v>
      </c>
      <c r="C93" s="60">
        <f>SUM(C85:C92)</f>
        <v>385.77</v>
      </c>
      <c r="D93" s="61">
        <f>SUM(D85:D92)</f>
        <v>970.5</v>
      </c>
    </row>
    <row r="94" spans="2:9" x14ac:dyDescent="0.25">
      <c r="C94" s="63"/>
    </row>
    <row r="95" spans="2:9" x14ac:dyDescent="0.25">
      <c r="B95" s="49" t="s">
        <v>17</v>
      </c>
      <c r="C95" s="50"/>
      <c r="D95" s="51"/>
    </row>
    <row r="96" spans="2:9" x14ac:dyDescent="0.25">
      <c r="B96" s="52" t="s">
        <v>20</v>
      </c>
      <c r="C96" s="53" t="s">
        <v>21</v>
      </c>
      <c r="D96" s="54" t="s">
        <v>22</v>
      </c>
    </row>
    <row r="97" spans="2:4" x14ac:dyDescent="0.25">
      <c r="B97" s="55" t="s">
        <v>129</v>
      </c>
      <c r="C97" s="56">
        <v>40.6</v>
      </c>
      <c r="D97" s="57">
        <v>58</v>
      </c>
    </row>
    <row r="98" spans="2:4" x14ac:dyDescent="0.25">
      <c r="B98" s="55" t="s">
        <v>534</v>
      </c>
      <c r="C98" s="56">
        <v>168</v>
      </c>
      <c r="D98" s="57">
        <v>240</v>
      </c>
    </row>
    <row r="99" spans="2:4" x14ac:dyDescent="0.25">
      <c r="B99" s="55" t="s">
        <v>533</v>
      </c>
      <c r="C99" s="56">
        <v>46.2</v>
      </c>
      <c r="D99" s="57">
        <v>66</v>
      </c>
    </row>
    <row r="100" spans="2:4" x14ac:dyDescent="0.25">
      <c r="B100" s="59" t="s">
        <v>18</v>
      </c>
      <c r="C100" s="60">
        <f>SUM(C97:C99)</f>
        <v>254.8</v>
      </c>
      <c r="D100" s="61">
        <f>SUBTOTAL(9,D97:D99)</f>
        <v>364</v>
      </c>
    </row>
    <row r="102" spans="2:4" x14ac:dyDescent="0.25">
      <c r="B102" s="49" t="s">
        <v>344</v>
      </c>
      <c r="C102" s="50"/>
      <c r="D102" s="51"/>
    </row>
    <row r="103" spans="2:4" x14ac:dyDescent="0.25">
      <c r="B103" s="52" t="s">
        <v>20</v>
      </c>
      <c r="C103" s="53" t="s">
        <v>21</v>
      </c>
      <c r="D103" s="54" t="s">
        <v>22</v>
      </c>
    </row>
    <row r="104" spans="2:4" x14ac:dyDescent="0.25">
      <c r="B104" s="55" t="s">
        <v>345</v>
      </c>
      <c r="C104" s="56">
        <v>5.6</v>
      </c>
      <c r="D104" s="57">
        <v>8</v>
      </c>
    </row>
    <row r="105" spans="2:4" x14ac:dyDescent="0.25">
      <c r="B105" s="59" t="s">
        <v>18</v>
      </c>
      <c r="C105" s="60">
        <f>SUM(C104:C104)</f>
        <v>5.6</v>
      </c>
      <c r="D105" s="61">
        <f>SUM(D104:D104)</f>
        <v>8</v>
      </c>
    </row>
    <row r="107" spans="2:4" x14ac:dyDescent="0.25">
      <c r="B107" s="49" t="s">
        <v>29</v>
      </c>
      <c r="C107" s="50"/>
      <c r="D107" s="51"/>
    </row>
    <row r="108" spans="2:4" x14ac:dyDescent="0.25">
      <c r="B108" s="52" t="s">
        <v>20</v>
      </c>
      <c r="C108" s="53" t="s">
        <v>21</v>
      </c>
      <c r="D108" s="54" t="s">
        <v>22</v>
      </c>
    </row>
    <row r="109" spans="2:4" x14ac:dyDescent="0.25">
      <c r="B109" s="55" t="s">
        <v>472</v>
      </c>
      <c r="C109" s="69">
        <v>108</v>
      </c>
      <c r="D109" s="72">
        <v>135</v>
      </c>
    </row>
    <row r="110" spans="2:4" x14ac:dyDescent="0.25">
      <c r="B110" s="55" t="s">
        <v>535</v>
      </c>
      <c r="C110" s="56">
        <v>309.60000000000002</v>
      </c>
      <c r="D110" s="57">
        <v>387</v>
      </c>
    </row>
    <row r="111" spans="2:4" x14ac:dyDescent="0.25">
      <c r="B111" s="59" t="s">
        <v>18</v>
      </c>
      <c r="C111" s="60">
        <f>SUM(C109:C110)</f>
        <v>417.6</v>
      </c>
      <c r="D111" s="61">
        <f>SUM(D109:D110)</f>
        <v>522</v>
      </c>
    </row>
    <row r="112" spans="2:4" x14ac:dyDescent="0.25">
      <c r="B112" s="49" t="s">
        <v>14</v>
      </c>
      <c r="C112" s="50"/>
      <c r="D112" s="51"/>
    </row>
    <row r="113" spans="2:4" x14ac:dyDescent="0.25">
      <c r="B113" s="52" t="s">
        <v>20</v>
      </c>
      <c r="C113" s="53" t="s">
        <v>21</v>
      </c>
      <c r="D113" s="54" t="s">
        <v>22</v>
      </c>
    </row>
    <row r="114" spans="2:4" x14ac:dyDescent="0.25">
      <c r="B114" s="55" t="s">
        <v>286</v>
      </c>
      <c r="C114" s="56">
        <v>35.799999999999997</v>
      </c>
      <c r="D114" s="57">
        <v>39.9</v>
      </c>
    </row>
    <row r="115" spans="2:4" x14ac:dyDescent="0.25">
      <c r="B115" s="59" t="s">
        <v>18</v>
      </c>
      <c r="C115" s="60">
        <f>SUBTOTAL(9,C114)</f>
        <v>35.799999999999997</v>
      </c>
      <c r="D115" s="61">
        <f>SUBTOTAL(9,D114)</f>
        <v>39.9</v>
      </c>
    </row>
    <row r="118" spans="2:4" x14ac:dyDescent="0.25">
      <c r="B118" s="49" t="s">
        <v>287</v>
      </c>
      <c r="C118" s="50"/>
      <c r="D118" s="51"/>
    </row>
    <row r="119" spans="2:4" x14ac:dyDescent="0.25">
      <c r="B119" s="52" t="s">
        <v>20</v>
      </c>
      <c r="C119" s="53" t="s">
        <v>21</v>
      </c>
      <c r="D119" s="54" t="s">
        <v>22</v>
      </c>
    </row>
    <row r="120" spans="2:4" x14ac:dyDescent="0.25">
      <c r="B120" s="55" t="s">
        <v>536</v>
      </c>
      <c r="C120" s="56">
        <v>195</v>
      </c>
      <c r="D120" s="57">
        <v>297</v>
      </c>
    </row>
    <row r="121" spans="2:4" x14ac:dyDescent="0.25">
      <c r="B121" s="59" t="s">
        <v>18</v>
      </c>
      <c r="C121" s="60">
        <f>SUM(C120:C120)</f>
        <v>195</v>
      </c>
      <c r="D121" s="61">
        <f>SUM(D120:D120)</f>
        <v>297</v>
      </c>
    </row>
  </sheetData>
  <autoFilter ref="A3:L73">
    <filterColumn colId="3">
      <filters>
        <filter val="Clarity Publishing Sdn. Bhd.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02"/>
  <sheetViews>
    <sheetView topLeftCell="A62" workbookViewId="0">
      <selection activeCell="B81" sqref="B81:D8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537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23">
        <v>42614</v>
      </c>
      <c r="B4" s="34" t="s">
        <v>58</v>
      </c>
      <c r="C4" s="25" t="s">
        <v>59</v>
      </c>
      <c r="D4" s="26" t="s">
        <v>13</v>
      </c>
      <c r="E4" s="27">
        <v>3.5</v>
      </c>
      <c r="F4" s="27">
        <f>E4*G4</f>
        <v>3.5</v>
      </c>
      <c r="G4" s="26">
        <v>1</v>
      </c>
      <c r="H4" s="28">
        <v>5</v>
      </c>
      <c r="I4" s="29">
        <f>H4*G4</f>
        <v>5</v>
      </c>
      <c r="J4" s="29"/>
      <c r="K4" s="30">
        <f>I4-F4</f>
        <v>1.5</v>
      </c>
      <c r="L4" s="31">
        <f>K4</f>
        <v>1.5</v>
      </c>
      <c r="M4" s="32" t="s">
        <v>538</v>
      </c>
    </row>
    <row r="5" spans="1:13" x14ac:dyDescent="0.25">
      <c r="A5" s="23">
        <v>42614</v>
      </c>
      <c r="B5" s="34" t="s">
        <v>449</v>
      </c>
      <c r="C5" s="25" t="s">
        <v>47</v>
      </c>
      <c r="D5" s="26" t="s">
        <v>41</v>
      </c>
      <c r="E5" s="27">
        <v>48</v>
      </c>
      <c r="F5" s="27">
        <f t="shared" ref="F5:F49" si="0">E5*G5</f>
        <v>48</v>
      </c>
      <c r="G5" s="26">
        <v>1</v>
      </c>
      <c r="H5" s="33">
        <v>60</v>
      </c>
      <c r="I5" s="29">
        <f t="shared" ref="I5:I49" si="1">H5*G5</f>
        <v>60</v>
      </c>
      <c r="J5" s="29"/>
      <c r="K5" s="30">
        <f t="shared" ref="K5:K49" si="2">I5-F5</f>
        <v>12</v>
      </c>
      <c r="L5" s="31">
        <f>L4+K5</f>
        <v>13.5</v>
      </c>
      <c r="M5" s="32" t="s">
        <v>539</v>
      </c>
    </row>
    <row r="6" spans="1:13" hidden="1" x14ac:dyDescent="0.25">
      <c r="A6" s="23">
        <v>42614</v>
      </c>
      <c r="B6" s="67" t="s">
        <v>526</v>
      </c>
      <c r="C6" s="25" t="s">
        <v>267</v>
      </c>
      <c r="D6" s="26" t="s">
        <v>268</v>
      </c>
      <c r="E6" s="27">
        <v>65</v>
      </c>
      <c r="F6" s="27">
        <f t="shared" si="0"/>
        <v>65</v>
      </c>
      <c r="G6" s="26">
        <v>1</v>
      </c>
      <c r="H6" s="33">
        <v>99</v>
      </c>
      <c r="I6" s="29">
        <f t="shared" si="1"/>
        <v>99</v>
      </c>
      <c r="J6" s="29"/>
      <c r="K6" s="30">
        <f t="shared" si="2"/>
        <v>34</v>
      </c>
      <c r="L6" s="31">
        <f t="shared" ref="L6:L49" si="3">L5+K6</f>
        <v>47.5</v>
      </c>
      <c r="M6" s="32" t="s">
        <v>540</v>
      </c>
    </row>
    <row r="7" spans="1:13" ht="16.5" hidden="1" customHeight="1" x14ac:dyDescent="0.25">
      <c r="A7" s="23">
        <v>42614</v>
      </c>
      <c r="B7" s="26" t="s">
        <v>62</v>
      </c>
      <c r="C7" s="25" t="s">
        <v>63</v>
      </c>
      <c r="D7" s="26" t="s">
        <v>13</v>
      </c>
      <c r="E7" s="27">
        <v>3</v>
      </c>
      <c r="F7" s="27">
        <f t="shared" si="0"/>
        <v>3</v>
      </c>
      <c r="G7" s="26">
        <v>1</v>
      </c>
      <c r="H7" s="33">
        <v>10</v>
      </c>
      <c r="I7" s="29">
        <f t="shared" si="1"/>
        <v>10</v>
      </c>
      <c r="J7" s="29"/>
      <c r="K7" s="30">
        <f t="shared" si="2"/>
        <v>7</v>
      </c>
      <c r="L7" s="31">
        <f t="shared" si="3"/>
        <v>54.5</v>
      </c>
      <c r="M7" s="32" t="s">
        <v>541</v>
      </c>
    </row>
    <row r="8" spans="1:13" hidden="1" x14ac:dyDescent="0.25">
      <c r="A8" s="23">
        <v>42617</v>
      </c>
      <c r="B8" s="34" t="s">
        <v>58</v>
      </c>
      <c r="C8" s="25" t="s">
        <v>59</v>
      </c>
      <c r="D8" s="26" t="s">
        <v>13</v>
      </c>
      <c r="E8" s="27">
        <v>3.5</v>
      </c>
      <c r="F8" s="27">
        <f t="shared" si="0"/>
        <v>3.5</v>
      </c>
      <c r="G8" s="26">
        <v>1</v>
      </c>
      <c r="H8" s="33">
        <v>5</v>
      </c>
      <c r="I8" s="29">
        <f t="shared" si="1"/>
        <v>5</v>
      </c>
      <c r="J8" s="29"/>
      <c r="K8" s="30">
        <f t="shared" si="2"/>
        <v>1.5</v>
      </c>
      <c r="L8" s="31">
        <f t="shared" si="3"/>
        <v>56</v>
      </c>
      <c r="M8" s="32" t="s">
        <v>542</v>
      </c>
    </row>
    <row r="9" spans="1:13" hidden="1" x14ac:dyDescent="0.25">
      <c r="A9" s="23">
        <v>42618</v>
      </c>
      <c r="B9" s="26" t="s">
        <v>103</v>
      </c>
      <c r="C9" s="25" t="s">
        <v>16</v>
      </c>
      <c r="D9" s="26" t="s">
        <v>13</v>
      </c>
      <c r="E9" s="27">
        <v>4.7</v>
      </c>
      <c r="F9" s="27">
        <f t="shared" si="0"/>
        <v>4.7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15.3</v>
      </c>
      <c r="L9" s="31">
        <f t="shared" si="3"/>
        <v>71.3</v>
      </c>
      <c r="M9" s="32" t="s">
        <v>543</v>
      </c>
    </row>
    <row r="10" spans="1:13" x14ac:dyDescent="0.25">
      <c r="A10" s="23">
        <v>42619</v>
      </c>
      <c r="B10" s="34" t="s">
        <v>78</v>
      </c>
      <c r="C10" s="25" t="s">
        <v>38</v>
      </c>
      <c r="D10" s="26" t="s">
        <v>41</v>
      </c>
      <c r="E10" s="27">
        <v>12</v>
      </c>
      <c r="F10" s="27">
        <f t="shared" si="0"/>
        <v>12</v>
      </c>
      <c r="G10" s="26">
        <v>1</v>
      </c>
      <c r="H10" s="33">
        <v>15</v>
      </c>
      <c r="I10" s="29">
        <f t="shared" si="1"/>
        <v>15</v>
      </c>
      <c r="J10" s="29"/>
      <c r="K10" s="30">
        <f t="shared" si="2"/>
        <v>3</v>
      </c>
      <c r="L10" s="31">
        <f t="shared" si="3"/>
        <v>74.3</v>
      </c>
      <c r="M10" s="32" t="s">
        <v>544</v>
      </c>
    </row>
    <row r="11" spans="1:13" x14ac:dyDescent="0.25">
      <c r="A11" s="23">
        <v>42619</v>
      </c>
      <c r="B11" s="34" t="s">
        <v>150</v>
      </c>
      <c r="C11" s="25" t="s">
        <v>38</v>
      </c>
      <c r="D11" s="26" t="s">
        <v>41</v>
      </c>
      <c r="E11" s="27">
        <v>12</v>
      </c>
      <c r="F11" s="27">
        <f t="shared" si="0"/>
        <v>12</v>
      </c>
      <c r="G11" s="26">
        <v>1</v>
      </c>
      <c r="H11" s="33">
        <v>15</v>
      </c>
      <c r="I11" s="29">
        <f t="shared" si="1"/>
        <v>15</v>
      </c>
      <c r="J11" s="29"/>
      <c r="K11" s="30">
        <f t="shared" si="2"/>
        <v>3</v>
      </c>
      <c r="L11" s="31">
        <f t="shared" si="3"/>
        <v>77.3</v>
      </c>
      <c r="M11" s="32" t="s">
        <v>544</v>
      </c>
    </row>
    <row r="12" spans="1:13" hidden="1" x14ac:dyDescent="0.25">
      <c r="A12" s="23">
        <v>42619</v>
      </c>
      <c r="B12" s="26" t="s">
        <v>318</v>
      </c>
      <c r="C12" s="25" t="s">
        <v>38</v>
      </c>
      <c r="D12" s="26" t="s">
        <v>319</v>
      </c>
      <c r="E12" s="27">
        <v>5.6</v>
      </c>
      <c r="F12" s="27">
        <f t="shared" si="0"/>
        <v>5.6</v>
      </c>
      <c r="G12" s="26">
        <v>1</v>
      </c>
      <c r="H12" s="33">
        <v>8</v>
      </c>
      <c r="I12" s="29">
        <f t="shared" si="1"/>
        <v>8</v>
      </c>
      <c r="J12" s="29"/>
      <c r="K12" s="30">
        <f t="shared" si="2"/>
        <v>2.4000000000000004</v>
      </c>
      <c r="L12" s="31">
        <f t="shared" si="3"/>
        <v>79.7</v>
      </c>
      <c r="M12" s="32" t="s">
        <v>544</v>
      </c>
    </row>
    <row r="13" spans="1:13" hidden="1" x14ac:dyDescent="0.25">
      <c r="A13" s="23">
        <v>42621</v>
      </c>
      <c r="B13" s="34" t="s">
        <v>101</v>
      </c>
      <c r="C13" s="25" t="s">
        <v>34</v>
      </c>
      <c r="D13" s="26" t="s">
        <v>13</v>
      </c>
      <c r="E13" s="27">
        <v>1.1499999999999999</v>
      </c>
      <c r="F13" s="27">
        <f t="shared" si="0"/>
        <v>1.1499999999999999</v>
      </c>
      <c r="G13" s="26">
        <v>1</v>
      </c>
      <c r="H13" s="33">
        <v>5</v>
      </c>
      <c r="I13" s="29">
        <f t="shared" si="1"/>
        <v>5</v>
      </c>
      <c r="J13" s="29"/>
      <c r="K13" s="30">
        <f t="shared" si="2"/>
        <v>3.85</v>
      </c>
      <c r="L13" s="31">
        <f t="shared" si="3"/>
        <v>83.55</v>
      </c>
      <c r="M13" s="32" t="s">
        <v>545</v>
      </c>
    </row>
    <row r="14" spans="1:13" hidden="1" x14ac:dyDescent="0.25">
      <c r="A14" s="23">
        <v>42621</v>
      </c>
      <c r="B14" s="34" t="s">
        <v>324</v>
      </c>
      <c r="C14" s="25" t="s">
        <v>38</v>
      </c>
      <c r="D14" s="26" t="s">
        <v>17</v>
      </c>
      <c r="E14" s="27">
        <v>11.2</v>
      </c>
      <c r="F14" s="27">
        <f t="shared" si="0"/>
        <v>11.2</v>
      </c>
      <c r="G14" s="26">
        <v>1</v>
      </c>
      <c r="H14" s="33">
        <v>16</v>
      </c>
      <c r="I14" s="29">
        <f t="shared" si="1"/>
        <v>16</v>
      </c>
      <c r="J14" s="29"/>
      <c r="K14" s="30">
        <f t="shared" si="2"/>
        <v>4.8000000000000007</v>
      </c>
      <c r="L14" s="31">
        <f t="shared" si="3"/>
        <v>88.35</v>
      </c>
      <c r="M14" s="32" t="s">
        <v>546</v>
      </c>
    </row>
    <row r="15" spans="1:13" hidden="1" x14ac:dyDescent="0.25">
      <c r="A15" s="23">
        <v>42621</v>
      </c>
      <c r="B15" s="26" t="s">
        <v>62</v>
      </c>
      <c r="C15" s="25" t="s">
        <v>63</v>
      </c>
      <c r="D15" s="26" t="s">
        <v>13</v>
      </c>
      <c r="E15" s="27">
        <v>3</v>
      </c>
      <c r="F15" s="27">
        <f t="shared" si="0"/>
        <v>3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7</v>
      </c>
      <c r="L15" s="31">
        <f t="shared" si="3"/>
        <v>95.35</v>
      </c>
      <c r="M15" s="32" t="s">
        <v>547</v>
      </c>
    </row>
    <row r="16" spans="1:13" x14ac:dyDescent="0.25">
      <c r="A16" s="23">
        <v>42621</v>
      </c>
      <c r="B16" s="34" t="s">
        <v>150</v>
      </c>
      <c r="C16" s="25" t="s">
        <v>38</v>
      </c>
      <c r="D16" s="26" t="s">
        <v>41</v>
      </c>
      <c r="E16" s="27">
        <v>12</v>
      </c>
      <c r="F16" s="27">
        <f t="shared" si="0"/>
        <v>12</v>
      </c>
      <c r="G16" s="26">
        <v>1</v>
      </c>
      <c r="H16" s="33">
        <v>15</v>
      </c>
      <c r="I16" s="29">
        <f t="shared" si="1"/>
        <v>15</v>
      </c>
      <c r="J16" s="29"/>
      <c r="K16" s="30">
        <f t="shared" si="2"/>
        <v>3</v>
      </c>
      <c r="L16" s="31">
        <f t="shared" si="3"/>
        <v>98.35</v>
      </c>
      <c r="M16" s="32" t="s">
        <v>547</v>
      </c>
    </row>
    <row r="17" spans="1:13" hidden="1" x14ac:dyDescent="0.25">
      <c r="A17" s="23">
        <v>42623</v>
      </c>
      <c r="B17" s="34" t="s">
        <v>58</v>
      </c>
      <c r="C17" s="25" t="s">
        <v>59</v>
      </c>
      <c r="D17" s="26" t="s">
        <v>13</v>
      </c>
      <c r="E17" s="27">
        <v>3.5</v>
      </c>
      <c r="F17" s="27">
        <f t="shared" si="0"/>
        <v>10.5</v>
      </c>
      <c r="G17" s="26">
        <v>3</v>
      </c>
      <c r="H17" s="33">
        <v>5</v>
      </c>
      <c r="I17" s="29">
        <f t="shared" si="1"/>
        <v>15</v>
      </c>
      <c r="J17" s="29"/>
      <c r="K17" s="30">
        <f t="shared" si="2"/>
        <v>4.5</v>
      </c>
      <c r="L17" s="31">
        <f t="shared" si="3"/>
        <v>102.85</v>
      </c>
      <c r="M17" s="32" t="s">
        <v>548</v>
      </c>
    </row>
    <row r="18" spans="1:13" x14ac:dyDescent="0.25">
      <c r="A18" s="23">
        <v>42623</v>
      </c>
      <c r="B18" s="70" t="s">
        <v>427</v>
      </c>
      <c r="C18" s="25" t="s">
        <v>47</v>
      </c>
      <c r="D18" s="26" t="s">
        <v>41</v>
      </c>
      <c r="E18" s="27">
        <v>31.2</v>
      </c>
      <c r="F18" s="27">
        <f t="shared" si="0"/>
        <v>31.2</v>
      </c>
      <c r="G18" s="26">
        <v>1</v>
      </c>
      <c r="H18" s="33">
        <v>39</v>
      </c>
      <c r="I18" s="29">
        <f t="shared" si="1"/>
        <v>39</v>
      </c>
      <c r="J18" s="29"/>
      <c r="K18" s="30">
        <f t="shared" si="2"/>
        <v>7.8000000000000007</v>
      </c>
      <c r="L18" s="31">
        <f t="shared" si="3"/>
        <v>110.64999999999999</v>
      </c>
      <c r="M18" s="32" t="s">
        <v>548</v>
      </c>
    </row>
    <row r="19" spans="1:13" x14ac:dyDescent="0.25">
      <c r="A19" s="23">
        <v>42623</v>
      </c>
      <c r="B19" s="34" t="s">
        <v>151</v>
      </c>
      <c r="C19" s="25" t="s">
        <v>47</v>
      </c>
      <c r="D19" s="26" t="s">
        <v>41</v>
      </c>
      <c r="E19" s="27">
        <v>24</v>
      </c>
      <c r="F19" s="27">
        <f t="shared" si="0"/>
        <v>24</v>
      </c>
      <c r="G19" s="26">
        <v>1</v>
      </c>
      <c r="H19" s="33">
        <v>30</v>
      </c>
      <c r="I19" s="29">
        <f t="shared" si="1"/>
        <v>30</v>
      </c>
      <c r="J19" s="29"/>
      <c r="K19" s="30">
        <f t="shared" si="2"/>
        <v>6</v>
      </c>
      <c r="L19" s="31">
        <f t="shared" si="3"/>
        <v>116.64999999999999</v>
      </c>
      <c r="M19" s="32" t="s">
        <v>548</v>
      </c>
    </row>
    <row r="20" spans="1:13" hidden="1" x14ac:dyDescent="0.25">
      <c r="A20" s="23">
        <v>42623</v>
      </c>
      <c r="B20" s="34" t="s">
        <v>549</v>
      </c>
      <c r="C20" s="25" t="s">
        <v>38</v>
      </c>
      <c r="D20" s="26" t="s">
        <v>17</v>
      </c>
      <c r="E20" s="27">
        <v>17.5</v>
      </c>
      <c r="F20" s="27">
        <f t="shared" si="0"/>
        <v>17.5</v>
      </c>
      <c r="G20" s="26">
        <v>1</v>
      </c>
      <c r="H20" s="33">
        <v>25</v>
      </c>
      <c r="I20" s="29">
        <f t="shared" si="1"/>
        <v>25</v>
      </c>
      <c r="J20" s="29"/>
      <c r="K20" s="30">
        <f t="shared" si="2"/>
        <v>7.5</v>
      </c>
      <c r="L20" s="31">
        <f t="shared" si="3"/>
        <v>124.14999999999999</v>
      </c>
      <c r="M20" s="32" t="s">
        <v>550</v>
      </c>
    </row>
    <row r="21" spans="1:13" hidden="1" x14ac:dyDescent="0.25">
      <c r="A21" s="23">
        <v>42626</v>
      </c>
      <c r="B21" s="26" t="s">
        <v>551</v>
      </c>
      <c r="C21" s="25" t="s">
        <v>47</v>
      </c>
      <c r="D21" s="26" t="s">
        <v>552</v>
      </c>
      <c r="E21" s="27">
        <v>52.5</v>
      </c>
      <c r="F21" s="27">
        <f t="shared" si="0"/>
        <v>52.5</v>
      </c>
      <c r="G21" s="26">
        <v>1</v>
      </c>
      <c r="H21" s="33">
        <v>75</v>
      </c>
      <c r="I21" s="29">
        <f t="shared" si="1"/>
        <v>75</v>
      </c>
      <c r="J21" s="29"/>
      <c r="K21" s="30">
        <f t="shared" si="2"/>
        <v>22.5</v>
      </c>
      <c r="L21" s="31">
        <f t="shared" si="3"/>
        <v>146.64999999999998</v>
      </c>
      <c r="M21" s="32" t="s">
        <v>553</v>
      </c>
    </row>
    <row r="22" spans="1:13" hidden="1" x14ac:dyDescent="0.25">
      <c r="A22" s="23">
        <v>42627</v>
      </c>
      <c r="B22" s="26" t="s">
        <v>62</v>
      </c>
      <c r="C22" s="25" t="s">
        <v>63</v>
      </c>
      <c r="D22" s="26" t="s">
        <v>13</v>
      </c>
      <c r="E22" s="27">
        <v>3</v>
      </c>
      <c r="F22" s="27">
        <f t="shared" si="0"/>
        <v>6</v>
      </c>
      <c r="G22" s="26">
        <v>2</v>
      </c>
      <c r="H22" s="33">
        <v>10</v>
      </c>
      <c r="I22" s="29">
        <f t="shared" si="1"/>
        <v>20</v>
      </c>
      <c r="J22" s="29"/>
      <c r="K22" s="30">
        <f t="shared" si="2"/>
        <v>14</v>
      </c>
      <c r="L22" s="31">
        <f t="shared" si="3"/>
        <v>160.64999999999998</v>
      </c>
      <c r="M22" s="32" t="s">
        <v>554</v>
      </c>
    </row>
    <row r="23" spans="1:13" x14ac:dyDescent="0.25">
      <c r="A23" s="23">
        <v>42627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163.64999999999998</v>
      </c>
      <c r="M23" s="32" t="s">
        <v>555</v>
      </c>
    </row>
    <row r="24" spans="1:13" hidden="1" x14ac:dyDescent="0.25">
      <c r="A24" s="23">
        <v>42627</v>
      </c>
      <c r="B24" s="24" t="s">
        <v>65</v>
      </c>
      <c r="C24" s="25" t="s">
        <v>44</v>
      </c>
      <c r="D24" s="26" t="s">
        <v>13</v>
      </c>
      <c r="E24" s="27">
        <v>15.7</v>
      </c>
      <c r="F24" s="27">
        <f t="shared" si="0"/>
        <v>15.7</v>
      </c>
      <c r="G24" s="26">
        <v>1</v>
      </c>
      <c r="H24" s="33">
        <v>35</v>
      </c>
      <c r="I24" s="29">
        <f t="shared" si="1"/>
        <v>35</v>
      </c>
      <c r="J24" s="29"/>
      <c r="K24" s="30">
        <f t="shared" si="2"/>
        <v>19.3</v>
      </c>
      <c r="L24" s="31">
        <f t="shared" si="3"/>
        <v>182.95</v>
      </c>
      <c r="M24" s="32" t="s">
        <v>556</v>
      </c>
    </row>
    <row r="25" spans="1:13" hidden="1" x14ac:dyDescent="0.25">
      <c r="A25" s="36" t="s">
        <v>558</v>
      </c>
      <c r="B25" s="34" t="s">
        <v>96</v>
      </c>
      <c r="C25" s="25" t="s">
        <v>44</v>
      </c>
      <c r="D25" s="26" t="s">
        <v>13</v>
      </c>
      <c r="E25" s="27">
        <v>3.9</v>
      </c>
      <c r="F25" s="27">
        <f t="shared" si="0"/>
        <v>3.9</v>
      </c>
      <c r="G25" s="26">
        <v>1</v>
      </c>
      <c r="H25" s="33">
        <v>10</v>
      </c>
      <c r="I25" s="29">
        <f t="shared" si="1"/>
        <v>10</v>
      </c>
      <c r="J25" s="29"/>
      <c r="K25" s="30">
        <f t="shared" si="2"/>
        <v>6.1</v>
      </c>
      <c r="L25" s="31">
        <f t="shared" si="3"/>
        <v>189.04999999999998</v>
      </c>
      <c r="M25" s="32" t="s">
        <v>557</v>
      </c>
    </row>
    <row r="26" spans="1:13" hidden="1" x14ac:dyDescent="0.25">
      <c r="A26" s="36" t="s">
        <v>558</v>
      </c>
      <c r="B26" s="34" t="s">
        <v>43</v>
      </c>
      <c r="C26" s="25" t="s">
        <v>44</v>
      </c>
      <c r="D26" s="26" t="s">
        <v>13</v>
      </c>
      <c r="E26" s="27">
        <v>3.9</v>
      </c>
      <c r="F26" s="27">
        <f t="shared" si="0"/>
        <v>3.9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6.1</v>
      </c>
      <c r="L26" s="31">
        <f t="shared" si="3"/>
        <v>195.14999999999998</v>
      </c>
      <c r="M26" s="32" t="s">
        <v>557</v>
      </c>
    </row>
    <row r="27" spans="1:13" hidden="1" x14ac:dyDescent="0.25">
      <c r="A27" s="23">
        <v>42630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2"/>
        <v>19.3</v>
      </c>
      <c r="L27" s="31">
        <f t="shared" si="3"/>
        <v>214.45</v>
      </c>
      <c r="M27" s="32" t="s">
        <v>559</v>
      </c>
    </row>
    <row r="28" spans="1:13" hidden="1" x14ac:dyDescent="0.25">
      <c r="A28" s="23">
        <v>42630</v>
      </c>
      <c r="B28" s="3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3.5</v>
      </c>
      <c r="G28" s="26">
        <v>1</v>
      </c>
      <c r="H28" s="33">
        <v>5</v>
      </c>
      <c r="I28" s="29">
        <f t="shared" si="1"/>
        <v>5</v>
      </c>
      <c r="J28" s="29"/>
      <c r="K28" s="30">
        <f t="shared" si="2"/>
        <v>1.5</v>
      </c>
      <c r="L28" s="31">
        <f t="shared" si="3"/>
        <v>215.95</v>
      </c>
      <c r="M28" s="32" t="s">
        <v>560</v>
      </c>
    </row>
    <row r="29" spans="1:13" hidden="1" x14ac:dyDescent="0.25">
      <c r="A29" s="23">
        <v>42630</v>
      </c>
      <c r="B29" s="26" t="s">
        <v>62</v>
      </c>
      <c r="C29" s="25" t="s">
        <v>63</v>
      </c>
      <c r="D29" s="26" t="s">
        <v>13</v>
      </c>
      <c r="E29" s="27">
        <v>3</v>
      </c>
      <c r="F29" s="27">
        <f t="shared" si="0"/>
        <v>3</v>
      </c>
      <c r="G29" s="26">
        <v>1</v>
      </c>
      <c r="H29" s="33">
        <v>10</v>
      </c>
      <c r="I29" s="29">
        <f t="shared" si="1"/>
        <v>10</v>
      </c>
      <c r="J29" s="29"/>
      <c r="K29" s="30">
        <f t="shared" si="2"/>
        <v>7</v>
      </c>
      <c r="L29" s="31">
        <f t="shared" si="3"/>
        <v>222.95</v>
      </c>
      <c r="M29" s="32" t="s">
        <v>560</v>
      </c>
    </row>
    <row r="30" spans="1:13" hidden="1" x14ac:dyDescent="0.25">
      <c r="A30" s="23">
        <v>42630</v>
      </c>
      <c r="B30" s="26" t="s">
        <v>62</v>
      </c>
      <c r="C30" s="25" t="s">
        <v>63</v>
      </c>
      <c r="D30" s="26" t="s">
        <v>13</v>
      </c>
      <c r="E30" s="27">
        <v>3</v>
      </c>
      <c r="F30" s="27">
        <f t="shared" si="0"/>
        <v>3</v>
      </c>
      <c r="G30" s="26">
        <v>1</v>
      </c>
      <c r="H30" s="33">
        <v>10</v>
      </c>
      <c r="I30" s="29">
        <f t="shared" si="1"/>
        <v>10</v>
      </c>
      <c r="J30" s="29"/>
      <c r="K30" s="30">
        <f t="shared" si="2"/>
        <v>7</v>
      </c>
      <c r="L30" s="31">
        <f t="shared" si="3"/>
        <v>229.95</v>
      </c>
      <c r="M30" s="32" t="s">
        <v>561</v>
      </c>
    </row>
    <row r="31" spans="1:13" hidden="1" x14ac:dyDescent="0.25">
      <c r="A31" s="23">
        <v>42630</v>
      </c>
      <c r="B31" s="26" t="s">
        <v>35</v>
      </c>
      <c r="C31" s="25" t="s">
        <v>36</v>
      </c>
      <c r="D31" s="26" t="s">
        <v>13</v>
      </c>
      <c r="E31" s="27">
        <v>4.5599999999999996</v>
      </c>
      <c r="F31" s="27">
        <f t="shared" si="0"/>
        <v>4.5599999999999996</v>
      </c>
      <c r="G31" s="26">
        <v>1</v>
      </c>
      <c r="H31" s="33">
        <v>12</v>
      </c>
      <c r="I31" s="29">
        <f t="shared" si="1"/>
        <v>12</v>
      </c>
      <c r="J31" s="29"/>
      <c r="K31" s="30">
        <f t="shared" si="2"/>
        <v>7.44</v>
      </c>
      <c r="L31" s="31">
        <f t="shared" si="3"/>
        <v>237.39</v>
      </c>
      <c r="M31" s="32" t="s">
        <v>561</v>
      </c>
    </row>
    <row r="32" spans="1:13" hidden="1" x14ac:dyDescent="0.25">
      <c r="A32" s="36" t="s">
        <v>562</v>
      </c>
      <c r="B32" s="34" t="s">
        <v>43</v>
      </c>
      <c r="C32" s="25" t="s">
        <v>44</v>
      </c>
      <c r="D32" s="26" t="s">
        <v>13</v>
      </c>
      <c r="E32" s="27">
        <v>3.9</v>
      </c>
      <c r="F32" s="27">
        <f t="shared" si="0"/>
        <v>3.9</v>
      </c>
      <c r="G32" s="26">
        <v>1</v>
      </c>
      <c r="H32" s="33">
        <v>10</v>
      </c>
      <c r="I32" s="29">
        <f t="shared" si="1"/>
        <v>10</v>
      </c>
      <c r="J32" s="29"/>
      <c r="K32" s="30">
        <f t="shared" si="2"/>
        <v>6.1</v>
      </c>
      <c r="L32" s="31">
        <f t="shared" si="3"/>
        <v>243.48999999999998</v>
      </c>
      <c r="M32" s="32" t="s">
        <v>563</v>
      </c>
    </row>
    <row r="33" spans="1:17" hidden="1" x14ac:dyDescent="0.25">
      <c r="A33" s="36" t="s">
        <v>562</v>
      </c>
      <c r="B33" s="26" t="s">
        <v>121</v>
      </c>
      <c r="C33" s="25" t="s">
        <v>38</v>
      </c>
      <c r="D33" s="26" t="s">
        <v>17</v>
      </c>
      <c r="E33" s="27">
        <v>11.2</v>
      </c>
      <c r="F33" s="27">
        <f t="shared" si="0"/>
        <v>11.2</v>
      </c>
      <c r="G33" s="26">
        <v>1</v>
      </c>
      <c r="H33" s="33">
        <v>16</v>
      </c>
      <c r="I33" s="29">
        <f t="shared" si="1"/>
        <v>16</v>
      </c>
      <c r="J33" s="29"/>
      <c r="K33" s="30">
        <f t="shared" si="2"/>
        <v>4.8000000000000007</v>
      </c>
      <c r="L33" s="31">
        <f t="shared" si="3"/>
        <v>248.29</v>
      </c>
      <c r="M33" s="32" t="s">
        <v>563</v>
      </c>
    </row>
    <row r="34" spans="1:17" hidden="1" x14ac:dyDescent="0.25">
      <c r="A34" s="36" t="s">
        <v>564</v>
      </c>
      <c r="B34" s="26" t="s">
        <v>353</v>
      </c>
      <c r="C34" s="25" t="s">
        <v>38</v>
      </c>
      <c r="D34" s="26" t="s">
        <v>146</v>
      </c>
      <c r="E34" s="27">
        <v>14</v>
      </c>
      <c r="F34" s="27">
        <f t="shared" si="0"/>
        <v>14</v>
      </c>
      <c r="G34" s="26">
        <v>1</v>
      </c>
      <c r="H34" s="33">
        <v>20</v>
      </c>
      <c r="I34" s="29">
        <f t="shared" si="1"/>
        <v>20</v>
      </c>
      <c r="J34" s="29"/>
      <c r="K34" s="30">
        <f t="shared" si="2"/>
        <v>6</v>
      </c>
      <c r="L34" s="31">
        <f t="shared" si="3"/>
        <v>254.29</v>
      </c>
      <c r="M34" s="32" t="s">
        <v>565</v>
      </c>
    </row>
    <row r="35" spans="1:17" hidden="1" x14ac:dyDescent="0.25">
      <c r="A35" s="36" t="s">
        <v>564</v>
      </c>
      <c r="B35" s="26" t="s">
        <v>353</v>
      </c>
      <c r="C35" s="25" t="s">
        <v>38</v>
      </c>
      <c r="D35" s="26" t="s">
        <v>146</v>
      </c>
      <c r="E35" s="27">
        <v>14</v>
      </c>
      <c r="F35" s="27">
        <f t="shared" si="0"/>
        <v>14</v>
      </c>
      <c r="G35" s="26">
        <v>1</v>
      </c>
      <c r="H35" s="33">
        <v>20</v>
      </c>
      <c r="I35" s="29">
        <f t="shared" si="1"/>
        <v>20</v>
      </c>
      <c r="J35" s="29"/>
      <c r="K35" s="30">
        <f t="shared" si="2"/>
        <v>6</v>
      </c>
      <c r="L35" s="31">
        <f t="shared" si="3"/>
        <v>260.28999999999996</v>
      </c>
      <c r="M35" s="32" t="s">
        <v>566</v>
      </c>
    </row>
    <row r="36" spans="1:17" x14ac:dyDescent="0.25">
      <c r="A36" s="36" t="s">
        <v>567</v>
      </c>
      <c r="B36" s="70" t="s">
        <v>427</v>
      </c>
      <c r="C36" s="25" t="s">
        <v>47</v>
      </c>
      <c r="D36" s="26" t="s">
        <v>41</v>
      </c>
      <c r="E36" s="27">
        <v>31.2</v>
      </c>
      <c r="F36" s="27">
        <f t="shared" si="0"/>
        <v>93.6</v>
      </c>
      <c r="G36" s="26">
        <v>3</v>
      </c>
      <c r="H36" s="33">
        <v>35.1</v>
      </c>
      <c r="I36" s="29">
        <f t="shared" si="1"/>
        <v>105.30000000000001</v>
      </c>
      <c r="J36" s="29"/>
      <c r="K36" s="30">
        <f t="shared" si="2"/>
        <v>11.700000000000017</v>
      </c>
      <c r="L36" s="31">
        <f t="shared" si="3"/>
        <v>271.99</v>
      </c>
      <c r="M36" s="32" t="s">
        <v>568</v>
      </c>
      <c r="N36" s="68" t="s">
        <v>569</v>
      </c>
      <c r="O36" s="68"/>
      <c r="P36" s="68"/>
      <c r="Q36" s="68"/>
    </row>
    <row r="37" spans="1:17" hidden="1" x14ac:dyDescent="0.25">
      <c r="A37" s="36" t="s">
        <v>567</v>
      </c>
      <c r="B37" s="34" t="s">
        <v>571</v>
      </c>
      <c r="C37" s="25" t="s">
        <v>572</v>
      </c>
      <c r="D37" s="26" t="s">
        <v>13</v>
      </c>
      <c r="E37" s="27">
        <v>42.718000000000004</v>
      </c>
      <c r="F37" s="27">
        <f t="shared" si="0"/>
        <v>85.436000000000007</v>
      </c>
      <c r="G37" s="26">
        <v>2</v>
      </c>
      <c r="H37" s="33">
        <v>49</v>
      </c>
      <c r="I37" s="29">
        <f t="shared" si="1"/>
        <v>98</v>
      </c>
      <c r="J37" s="29"/>
      <c r="K37" s="30">
        <f t="shared" si="2"/>
        <v>12.563999999999993</v>
      </c>
      <c r="L37" s="31">
        <f t="shared" si="3"/>
        <v>284.55399999999997</v>
      </c>
      <c r="M37" s="32" t="s">
        <v>568</v>
      </c>
      <c r="N37" s="68" t="s">
        <v>570</v>
      </c>
      <c r="O37" s="68"/>
      <c r="P37" s="68"/>
    </row>
    <row r="38" spans="1:17" hidden="1" x14ac:dyDescent="0.25">
      <c r="A38" s="23">
        <v>42637</v>
      </c>
      <c r="B38" s="67" t="s">
        <v>266</v>
      </c>
      <c r="C38" s="25" t="s">
        <v>267</v>
      </c>
      <c r="D38" s="26" t="s">
        <v>268</v>
      </c>
      <c r="E38" s="27">
        <v>100</v>
      </c>
      <c r="F38" s="27">
        <f t="shared" si="0"/>
        <v>100</v>
      </c>
      <c r="G38" s="26">
        <v>1</v>
      </c>
      <c r="H38" s="33">
        <v>149</v>
      </c>
      <c r="I38" s="29">
        <f t="shared" si="1"/>
        <v>149</v>
      </c>
      <c r="J38" s="29"/>
      <c r="K38" s="30">
        <f t="shared" si="2"/>
        <v>49</v>
      </c>
      <c r="L38" s="31">
        <f t="shared" si="3"/>
        <v>333.55399999999997</v>
      </c>
      <c r="M38" s="32" t="s">
        <v>573</v>
      </c>
    </row>
    <row r="39" spans="1:17" x14ac:dyDescent="0.25">
      <c r="A39" s="23">
        <v>42638</v>
      </c>
      <c r="B39" s="34" t="s">
        <v>151</v>
      </c>
      <c r="C39" s="25" t="s">
        <v>47</v>
      </c>
      <c r="D39" s="26" t="s">
        <v>41</v>
      </c>
      <c r="E39" s="27">
        <v>24</v>
      </c>
      <c r="F39" s="27">
        <f t="shared" si="0"/>
        <v>24</v>
      </c>
      <c r="G39" s="26">
        <v>1</v>
      </c>
      <c r="H39" s="33">
        <v>30</v>
      </c>
      <c r="I39" s="29">
        <f t="shared" si="1"/>
        <v>30</v>
      </c>
      <c r="J39" s="29"/>
      <c r="K39" s="30">
        <f t="shared" si="2"/>
        <v>6</v>
      </c>
      <c r="L39" s="31">
        <f t="shared" si="3"/>
        <v>339.55399999999997</v>
      </c>
      <c r="M39" s="32" t="s">
        <v>574</v>
      </c>
    </row>
    <row r="40" spans="1:17" hidden="1" x14ac:dyDescent="0.25">
      <c r="A40" s="23">
        <v>42640</v>
      </c>
      <c r="B40" s="24" t="s">
        <v>65</v>
      </c>
      <c r="C40" s="25" t="s">
        <v>44</v>
      </c>
      <c r="D40" s="26" t="s">
        <v>13</v>
      </c>
      <c r="E40" s="27">
        <v>15.7</v>
      </c>
      <c r="F40" s="27">
        <f t="shared" si="0"/>
        <v>15.7</v>
      </c>
      <c r="G40" s="26">
        <v>1</v>
      </c>
      <c r="H40" s="33">
        <v>35</v>
      </c>
      <c r="I40" s="29">
        <f t="shared" si="1"/>
        <v>35</v>
      </c>
      <c r="J40" s="29"/>
      <c r="K40" s="30">
        <f t="shared" si="2"/>
        <v>19.3</v>
      </c>
      <c r="L40" s="31">
        <f t="shared" si="3"/>
        <v>358.85399999999998</v>
      </c>
      <c r="M40" s="32" t="s">
        <v>575</v>
      </c>
    </row>
    <row r="41" spans="1:17" x14ac:dyDescent="0.25">
      <c r="A41" s="23">
        <v>42640</v>
      </c>
      <c r="B41" s="34" t="s">
        <v>264</v>
      </c>
      <c r="C41" s="25" t="s">
        <v>47</v>
      </c>
      <c r="D41" s="26" t="s">
        <v>41</v>
      </c>
      <c r="E41" s="27">
        <v>24</v>
      </c>
      <c r="F41" s="27">
        <f t="shared" si="0"/>
        <v>24</v>
      </c>
      <c r="G41" s="26">
        <v>1</v>
      </c>
      <c r="H41" s="33">
        <v>30</v>
      </c>
      <c r="I41" s="29">
        <f t="shared" si="1"/>
        <v>30</v>
      </c>
      <c r="J41" s="29"/>
      <c r="K41" s="30">
        <f t="shared" si="2"/>
        <v>6</v>
      </c>
      <c r="L41" s="31">
        <f t="shared" si="3"/>
        <v>364.85399999999998</v>
      </c>
      <c r="M41" s="32" t="s">
        <v>575</v>
      </c>
    </row>
    <row r="42" spans="1:17" hidden="1" x14ac:dyDescent="0.25">
      <c r="A42" s="23">
        <v>42640</v>
      </c>
      <c r="B42" s="24" t="s">
        <v>65</v>
      </c>
      <c r="C42" s="25" t="s">
        <v>44</v>
      </c>
      <c r="D42" s="26" t="s">
        <v>13</v>
      </c>
      <c r="E42" s="27">
        <v>15.7</v>
      </c>
      <c r="F42" s="27">
        <f t="shared" si="0"/>
        <v>15.7</v>
      </c>
      <c r="G42" s="26">
        <v>1</v>
      </c>
      <c r="H42" s="33">
        <v>35</v>
      </c>
      <c r="I42" s="29">
        <f t="shared" si="1"/>
        <v>35</v>
      </c>
      <c r="J42" s="29"/>
      <c r="K42" s="30">
        <f t="shared" si="2"/>
        <v>19.3</v>
      </c>
      <c r="L42" s="31">
        <f t="shared" si="3"/>
        <v>384.154</v>
      </c>
      <c r="M42" s="32" t="s">
        <v>576</v>
      </c>
    </row>
    <row r="43" spans="1:17" x14ac:dyDescent="0.25">
      <c r="A43" s="36">
        <v>42642</v>
      </c>
      <c r="B43" s="70" t="s">
        <v>427</v>
      </c>
      <c r="C43" s="25" t="s">
        <v>47</v>
      </c>
      <c r="D43" s="26" t="s">
        <v>41</v>
      </c>
      <c r="E43" s="27">
        <v>31.2</v>
      </c>
      <c r="F43" s="27">
        <f t="shared" si="0"/>
        <v>31.2</v>
      </c>
      <c r="G43" s="26">
        <v>1</v>
      </c>
      <c r="H43" s="33">
        <v>39</v>
      </c>
      <c r="I43" s="29">
        <f t="shared" si="1"/>
        <v>39</v>
      </c>
      <c r="J43" s="29"/>
      <c r="K43" s="30">
        <f t="shared" si="2"/>
        <v>7.8000000000000007</v>
      </c>
      <c r="L43" s="31">
        <f t="shared" si="3"/>
        <v>391.95400000000001</v>
      </c>
      <c r="M43" s="32" t="s">
        <v>577</v>
      </c>
    </row>
    <row r="44" spans="1:17" hidden="1" x14ac:dyDescent="0.25">
      <c r="A44" s="36">
        <v>42642</v>
      </c>
      <c r="B44" s="26" t="s">
        <v>46</v>
      </c>
      <c r="C44" s="25" t="s">
        <v>47</v>
      </c>
      <c r="D44" s="26" t="s">
        <v>14</v>
      </c>
      <c r="E44" s="27">
        <v>40</v>
      </c>
      <c r="F44" s="27">
        <f t="shared" si="0"/>
        <v>40</v>
      </c>
      <c r="G44" s="26">
        <v>1</v>
      </c>
      <c r="H44" s="33">
        <v>49.9</v>
      </c>
      <c r="I44" s="29">
        <f t="shared" si="1"/>
        <v>49.9</v>
      </c>
      <c r="J44" s="29"/>
      <c r="K44" s="30">
        <f t="shared" si="2"/>
        <v>9.8999999999999986</v>
      </c>
      <c r="L44" s="31">
        <f t="shared" si="3"/>
        <v>401.85399999999998</v>
      </c>
      <c r="M44" s="32" t="s">
        <v>577</v>
      </c>
    </row>
    <row r="45" spans="1:17" x14ac:dyDescent="0.25">
      <c r="A45" s="36">
        <v>42642</v>
      </c>
      <c r="B45" s="34" t="s">
        <v>151</v>
      </c>
      <c r="C45" s="25" t="s">
        <v>47</v>
      </c>
      <c r="D45" s="26" t="s">
        <v>41</v>
      </c>
      <c r="E45" s="27">
        <v>24</v>
      </c>
      <c r="F45" s="27">
        <f t="shared" si="0"/>
        <v>24</v>
      </c>
      <c r="G45" s="26">
        <v>1</v>
      </c>
      <c r="H45" s="33">
        <v>30</v>
      </c>
      <c r="I45" s="29">
        <f t="shared" si="1"/>
        <v>30</v>
      </c>
      <c r="J45" s="29"/>
      <c r="K45" s="30">
        <f t="shared" si="2"/>
        <v>6</v>
      </c>
      <c r="L45" s="31">
        <f t="shared" si="3"/>
        <v>407.85399999999998</v>
      </c>
      <c r="M45" s="32" t="s">
        <v>577</v>
      </c>
    </row>
    <row r="46" spans="1:17" hidden="1" x14ac:dyDescent="0.25">
      <c r="A46" s="36">
        <v>42642</v>
      </c>
      <c r="B46" s="34" t="s">
        <v>43</v>
      </c>
      <c r="C46" s="25" t="s">
        <v>44</v>
      </c>
      <c r="D46" s="26" t="s">
        <v>13</v>
      </c>
      <c r="E46" s="27">
        <v>3.9</v>
      </c>
      <c r="F46" s="27">
        <f t="shared" si="0"/>
        <v>3.9</v>
      </c>
      <c r="G46" s="26">
        <v>1</v>
      </c>
      <c r="H46" s="33">
        <v>10</v>
      </c>
      <c r="I46" s="29">
        <f t="shared" si="1"/>
        <v>10</v>
      </c>
      <c r="J46" s="29"/>
      <c r="K46" s="30">
        <f t="shared" si="2"/>
        <v>6.1</v>
      </c>
      <c r="L46" s="31">
        <f t="shared" si="3"/>
        <v>413.95400000000001</v>
      </c>
      <c r="M46" s="32" t="s">
        <v>578</v>
      </c>
    </row>
    <row r="47" spans="1:17" x14ac:dyDescent="0.25">
      <c r="A47" s="36">
        <v>42643</v>
      </c>
      <c r="B47" s="34" t="s">
        <v>40</v>
      </c>
      <c r="C47" s="25" t="s">
        <v>38</v>
      </c>
      <c r="D47" s="26" t="s">
        <v>41</v>
      </c>
      <c r="E47" s="27">
        <v>12</v>
      </c>
      <c r="F47" s="27">
        <f t="shared" si="0"/>
        <v>12</v>
      </c>
      <c r="G47" s="26">
        <v>1</v>
      </c>
      <c r="H47" s="33">
        <v>15</v>
      </c>
      <c r="I47" s="29">
        <f t="shared" si="1"/>
        <v>15</v>
      </c>
      <c r="J47" s="29"/>
      <c r="K47" s="30">
        <f t="shared" si="2"/>
        <v>3</v>
      </c>
      <c r="L47" s="31">
        <f t="shared" si="3"/>
        <v>416.95400000000001</v>
      </c>
      <c r="M47" s="32" t="s">
        <v>579</v>
      </c>
    </row>
    <row r="48" spans="1:17" x14ac:dyDescent="0.25">
      <c r="A48" s="36">
        <v>42643</v>
      </c>
      <c r="B48" s="34" t="s">
        <v>264</v>
      </c>
      <c r="C48" s="25" t="s">
        <v>47</v>
      </c>
      <c r="D48" s="26" t="s">
        <v>41</v>
      </c>
      <c r="E48" s="27">
        <v>24</v>
      </c>
      <c r="F48" s="27">
        <f t="shared" si="0"/>
        <v>24</v>
      </c>
      <c r="G48" s="26">
        <v>1</v>
      </c>
      <c r="H48" s="33">
        <v>30</v>
      </c>
      <c r="I48" s="29">
        <f t="shared" si="1"/>
        <v>30</v>
      </c>
      <c r="J48" s="29"/>
      <c r="K48" s="30">
        <f t="shared" si="2"/>
        <v>6</v>
      </c>
      <c r="L48" s="31">
        <f t="shared" si="3"/>
        <v>422.95400000000001</v>
      </c>
      <c r="M48" s="32" t="s">
        <v>579</v>
      </c>
    </row>
    <row r="49" spans="1:13" hidden="1" x14ac:dyDescent="0.25">
      <c r="A49" s="36">
        <v>42643</v>
      </c>
      <c r="B49" s="34" t="s">
        <v>318</v>
      </c>
      <c r="C49" s="25" t="s">
        <v>38</v>
      </c>
      <c r="D49" s="26" t="s">
        <v>319</v>
      </c>
      <c r="E49" s="27">
        <v>5.6</v>
      </c>
      <c r="F49" s="27">
        <f t="shared" si="0"/>
        <v>5.6</v>
      </c>
      <c r="G49" s="26">
        <v>1</v>
      </c>
      <c r="H49" s="33">
        <v>8</v>
      </c>
      <c r="I49" s="29">
        <f t="shared" si="1"/>
        <v>8</v>
      </c>
      <c r="J49" s="29"/>
      <c r="K49" s="30">
        <f t="shared" si="2"/>
        <v>2.4000000000000004</v>
      </c>
      <c r="L49" s="31">
        <f t="shared" si="3"/>
        <v>425.35399999999998</v>
      </c>
      <c r="M49" s="32" t="s">
        <v>580</v>
      </c>
    </row>
    <row r="50" spans="1:13" s="47" customFormat="1" ht="18.75" customHeight="1" x14ac:dyDescent="0.25">
      <c r="A50" s="37"/>
      <c r="B50" s="38" t="s">
        <v>18</v>
      </c>
      <c r="C50" s="39"/>
      <c r="D50" s="40"/>
      <c r="E50" s="41"/>
      <c r="F50" s="42">
        <f>SUBTOTAL(9,F4:F49)</f>
        <v>383.99999999999994</v>
      </c>
      <c r="G50" s="43">
        <f>SUBTOTAL(9,G4:G49)</f>
        <v>16</v>
      </c>
      <c r="H50" s="44"/>
      <c r="I50" s="42">
        <f>SUBTOTAL(9,I4:I49)</f>
        <v>468.3</v>
      </c>
      <c r="J50" s="45">
        <f>SUBTOTAL(9,J4:J49)</f>
        <v>0</v>
      </c>
      <c r="K50" s="45">
        <f>SUBTOTAL(9,K4:K49)</f>
        <v>84.300000000000011</v>
      </c>
      <c r="L50" s="46"/>
    </row>
    <row r="51" spans="1:13" x14ac:dyDescent="0.25">
      <c r="A51" s="2"/>
      <c r="B51" s="2"/>
      <c r="D51" s="48"/>
      <c r="E51" s="4"/>
      <c r="F51" s="4"/>
      <c r="G51" s="5"/>
      <c r="H51" s="6"/>
      <c r="I51" s="12"/>
      <c r="J51" s="13"/>
      <c r="K51" s="9"/>
      <c r="L51" s="10"/>
    </row>
    <row r="52" spans="1:13" x14ac:dyDescent="0.25">
      <c r="A52" s="2"/>
      <c r="B52" s="2"/>
      <c r="D52" s="48"/>
      <c r="E52" s="4"/>
      <c r="F52" s="4"/>
      <c r="G52" s="5"/>
      <c r="H52" s="6"/>
      <c r="I52" s="12"/>
      <c r="J52" s="13"/>
      <c r="K52" s="9"/>
      <c r="L52" s="10"/>
    </row>
    <row r="53" spans="1:13" s="62" customFormat="1" ht="18" customHeight="1" x14ac:dyDescent="0.25">
      <c r="B53" s="11"/>
      <c r="C53" s="63"/>
      <c r="D53" s="11"/>
      <c r="E53" s="64"/>
      <c r="F53" s="64"/>
      <c r="G53" s="64"/>
      <c r="H53" s="64"/>
      <c r="I53" s="64"/>
    </row>
    <row r="54" spans="1:13" x14ac:dyDescent="0.25">
      <c r="B54" s="49" t="s">
        <v>13</v>
      </c>
      <c r="C54" s="50"/>
      <c r="D54" s="51"/>
    </row>
    <row r="55" spans="1:13" x14ac:dyDescent="0.25">
      <c r="B55" s="52" t="s">
        <v>20</v>
      </c>
      <c r="C55" s="53" t="s">
        <v>21</v>
      </c>
      <c r="D55" s="54" t="s">
        <v>22</v>
      </c>
    </row>
    <row r="56" spans="1:13" x14ac:dyDescent="0.25">
      <c r="B56" s="55" t="s">
        <v>337</v>
      </c>
      <c r="C56" s="56">
        <v>4.7</v>
      </c>
      <c r="D56" s="57">
        <v>20</v>
      </c>
    </row>
    <row r="57" spans="1:13" x14ac:dyDescent="0.25">
      <c r="B57" s="55" t="s">
        <v>581</v>
      </c>
      <c r="C57" s="56">
        <v>85.44</v>
      </c>
      <c r="D57" s="57">
        <v>98</v>
      </c>
    </row>
    <row r="58" spans="1:13" x14ac:dyDescent="0.25">
      <c r="B58" s="55" t="s">
        <v>217</v>
      </c>
      <c r="C58" s="56">
        <v>4.5599999999999996</v>
      </c>
      <c r="D58" s="57">
        <v>12</v>
      </c>
    </row>
    <row r="59" spans="1:13" x14ac:dyDescent="0.25">
      <c r="B59" s="55" t="s">
        <v>582</v>
      </c>
      <c r="C59" s="56">
        <v>18</v>
      </c>
      <c r="D59" s="57">
        <v>60</v>
      </c>
    </row>
    <row r="60" spans="1:13" x14ac:dyDescent="0.25">
      <c r="B60" s="55" t="s">
        <v>467</v>
      </c>
      <c r="C60" s="56">
        <v>21</v>
      </c>
      <c r="D60" s="57">
        <v>30</v>
      </c>
    </row>
    <row r="61" spans="1:13" x14ac:dyDescent="0.25">
      <c r="B61" s="55" t="s">
        <v>583</v>
      </c>
      <c r="C61" s="56">
        <v>62.8</v>
      </c>
      <c r="D61" s="57">
        <v>140</v>
      </c>
    </row>
    <row r="62" spans="1:13" x14ac:dyDescent="0.25">
      <c r="B62" s="55" t="s">
        <v>584</v>
      </c>
      <c r="C62" s="56">
        <v>15.6</v>
      </c>
      <c r="D62" s="57">
        <v>40</v>
      </c>
    </row>
    <row r="63" spans="1:13" x14ac:dyDescent="0.25">
      <c r="B63" s="55" t="s">
        <v>585</v>
      </c>
      <c r="C63" s="56">
        <v>1.1499999999999999</v>
      </c>
      <c r="D63" s="57">
        <v>5</v>
      </c>
    </row>
    <row r="64" spans="1:13" x14ac:dyDescent="0.25">
      <c r="B64" s="59" t="s">
        <v>18</v>
      </c>
      <c r="C64" s="60">
        <f>SUM(C56:C63)</f>
        <v>213.25</v>
      </c>
      <c r="D64" s="61">
        <f>SUM(D56:D63)</f>
        <v>405</v>
      </c>
    </row>
    <row r="65" spans="2:4" x14ac:dyDescent="0.25">
      <c r="C65" s="63"/>
    </row>
    <row r="66" spans="2:4" x14ac:dyDescent="0.25">
      <c r="B66" s="49" t="s">
        <v>17</v>
      </c>
      <c r="C66" s="50"/>
      <c r="D66" s="51"/>
    </row>
    <row r="67" spans="2:4" x14ac:dyDescent="0.25">
      <c r="B67" s="52" t="s">
        <v>20</v>
      </c>
      <c r="C67" s="53" t="s">
        <v>21</v>
      </c>
      <c r="D67" s="54" t="s">
        <v>22</v>
      </c>
    </row>
    <row r="68" spans="2:4" x14ac:dyDescent="0.25">
      <c r="B68" s="55" t="s">
        <v>586</v>
      </c>
      <c r="C68" s="56">
        <v>39.9</v>
      </c>
      <c r="D68" s="57">
        <v>57</v>
      </c>
    </row>
    <row r="69" spans="2:4" x14ac:dyDescent="0.25">
      <c r="B69" s="59" t="s">
        <v>18</v>
      </c>
      <c r="C69" s="60">
        <f>SUM(C68:C68)</f>
        <v>39.9</v>
      </c>
      <c r="D69" s="61">
        <f>SUBTOTAL(9,D68:D68)</f>
        <v>57</v>
      </c>
    </row>
    <row r="71" spans="2:4" x14ac:dyDescent="0.25">
      <c r="B71" s="49" t="s">
        <v>344</v>
      </c>
      <c r="C71" s="50"/>
      <c r="D71" s="51"/>
    </row>
    <row r="72" spans="2:4" x14ac:dyDescent="0.25">
      <c r="B72" s="52" t="s">
        <v>20</v>
      </c>
      <c r="C72" s="53" t="s">
        <v>21</v>
      </c>
      <c r="D72" s="54" t="s">
        <v>22</v>
      </c>
    </row>
    <row r="73" spans="2:4" x14ac:dyDescent="0.25">
      <c r="B73" s="55" t="s">
        <v>464</v>
      </c>
      <c r="C73" s="56">
        <v>11.2</v>
      </c>
      <c r="D73" s="57">
        <v>16</v>
      </c>
    </row>
    <row r="74" spans="2:4" x14ac:dyDescent="0.25">
      <c r="B74" s="59" t="s">
        <v>18</v>
      </c>
      <c r="C74" s="60">
        <f>SUM(C73:C73)</f>
        <v>11.2</v>
      </c>
      <c r="D74" s="61">
        <f>SUM(D73:D73)</f>
        <v>16</v>
      </c>
    </row>
    <row r="76" spans="2:4" x14ac:dyDescent="0.25">
      <c r="B76" s="49" t="s">
        <v>29</v>
      </c>
      <c r="C76" s="50"/>
      <c r="D76" s="51"/>
    </row>
    <row r="77" spans="2:4" x14ac:dyDescent="0.25">
      <c r="B77" s="52" t="s">
        <v>20</v>
      </c>
      <c r="C77" s="53" t="s">
        <v>21</v>
      </c>
      <c r="D77" s="54" t="s">
        <v>22</v>
      </c>
    </row>
    <row r="78" spans="2:4" x14ac:dyDescent="0.25">
      <c r="B78" s="55" t="s">
        <v>420</v>
      </c>
      <c r="C78" s="69">
        <v>60</v>
      </c>
      <c r="D78" s="72">
        <v>75</v>
      </c>
    </row>
    <row r="79" spans="2:4" x14ac:dyDescent="0.25">
      <c r="B79" s="55" t="s">
        <v>587</v>
      </c>
      <c r="C79" s="56">
        <v>324</v>
      </c>
      <c r="D79" s="57">
        <v>393.3</v>
      </c>
    </row>
    <row r="80" spans="2:4" x14ac:dyDescent="0.25">
      <c r="B80" s="59" t="s">
        <v>18</v>
      </c>
      <c r="C80" s="60">
        <f>SUM(C78:C79)</f>
        <v>384</v>
      </c>
      <c r="D80" s="61">
        <f>SUM(D78:D79)</f>
        <v>468.3</v>
      </c>
    </row>
    <row r="81" spans="2:4" x14ac:dyDescent="0.25">
      <c r="B81" s="49" t="s">
        <v>14</v>
      </c>
      <c r="C81" s="50"/>
      <c r="D81" s="51"/>
    </row>
    <row r="82" spans="2:4" x14ac:dyDescent="0.25">
      <c r="B82" s="52" t="s">
        <v>20</v>
      </c>
      <c r="C82" s="53" t="s">
        <v>21</v>
      </c>
      <c r="D82" s="54" t="s">
        <v>22</v>
      </c>
    </row>
    <row r="83" spans="2:4" x14ac:dyDescent="0.25">
      <c r="B83" s="55" t="s">
        <v>286</v>
      </c>
      <c r="C83" s="56">
        <v>40</v>
      </c>
      <c r="D83" s="57">
        <v>49.9</v>
      </c>
    </row>
    <row r="84" spans="2:4" x14ac:dyDescent="0.25">
      <c r="B84" s="59" t="s">
        <v>18</v>
      </c>
      <c r="C84" s="60">
        <f>SUBTOTAL(9,C83)</f>
        <v>40</v>
      </c>
      <c r="D84" s="61">
        <f>SUBTOTAL(9,D83)</f>
        <v>49.9</v>
      </c>
    </row>
    <row r="87" spans="2:4" x14ac:dyDescent="0.25">
      <c r="B87" s="49" t="s">
        <v>287</v>
      </c>
      <c r="C87" s="50"/>
      <c r="D87" s="51"/>
    </row>
    <row r="88" spans="2:4" x14ac:dyDescent="0.25">
      <c r="B88" s="52" t="s">
        <v>20</v>
      </c>
      <c r="C88" s="53" t="s">
        <v>21</v>
      </c>
      <c r="D88" s="54" t="s">
        <v>22</v>
      </c>
    </row>
    <row r="89" spans="2:4" x14ac:dyDescent="0.25">
      <c r="B89" s="55" t="s">
        <v>588</v>
      </c>
      <c r="C89" s="56">
        <v>165</v>
      </c>
      <c r="D89" s="57">
        <v>248</v>
      </c>
    </row>
    <row r="90" spans="2:4" x14ac:dyDescent="0.25">
      <c r="B90" s="59" t="s">
        <v>18</v>
      </c>
      <c r="C90" s="60">
        <f>SUM(C89:C89)</f>
        <v>165</v>
      </c>
      <c r="D90" s="61">
        <f>SUM(D89:D89)</f>
        <v>248</v>
      </c>
    </row>
    <row r="93" spans="2:4" x14ac:dyDescent="0.25">
      <c r="B93" s="49" t="s">
        <v>146</v>
      </c>
      <c r="C93" s="50"/>
      <c r="D93" s="51"/>
    </row>
    <row r="94" spans="2:4" x14ac:dyDescent="0.25">
      <c r="B94" s="52" t="s">
        <v>20</v>
      </c>
      <c r="C94" s="53" t="s">
        <v>21</v>
      </c>
      <c r="D94" s="54" t="s">
        <v>22</v>
      </c>
    </row>
    <row r="95" spans="2:4" x14ac:dyDescent="0.25">
      <c r="B95" s="55" t="s">
        <v>23</v>
      </c>
      <c r="C95" s="56">
        <v>28</v>
      </c>
      <c r="D95" s="57">
        <v>40</v>
      </c>
    </row>
    <row r="96" spans="2:4" x14ac:dyDescent="0.25">
      <c r="B96" s="59" t="s">
        <v>18</v>
      </c>
      <c r="C96" s="60">
        <f>SUM(C95:C95)</f>
        <v>28</v>
      </c>
      <c r="D96" s="61">
        <f>SUM(D95:D95)</f>
        <v>40</v>
      </c>
    </row>
    <row r="99" spans="2:4" x14ac:dyDescent="0.25">
      <c r="B99" s="49" t="s">
        <v>589</v>
      </c>
      <c r="C99" s="50"/>
      <c r="D99" s="51"/>
    </row>
    <row r="100" spans="2:4" x14ac:dyDescent="0.25">
      <c r="B100" s="52" t="s">
        <v>20</v>
      </c>
      <c r="C100" s="53" t="s">
        <v>21</v>
      </c>
      <c r="D100" s="54" t="s">
        <v>22</v>
      </c>
    </row>
    <row r="101" spans="2:4" x14ac:dyDescent="0.25">
      <c r="B101" s="55" t="s">
        <v>25</v>
      </c>
      <c r="C101" s="56">
        <v>52.5</v>
      </c>
      <c r="D101" s="57">
        <v>75</v>
      </c>
    </row>
    <row r="102" spans="2:4" x14ac:dyDescent="0.25">
      <c r="B102" s="59" t="s">
        <v>18</v>
      </c>
      <c r="C102" s="60">
        <f>SUM(C101:C101)</f>
        <v>52.5</v>
      </c>
      <c r="D102" s="61">
        <f>SUM(D101:D101)</f>
        <v>75</v>
      </c>
    </row>
  </sheetData>
  <autoFilter ref="A3:L49">
    <filterColumn colId="3">
      <filters>
        <filter val="Clarity Publishing Sdn. Bhd.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TIC Daily Merchandise Jan' </vt:lpstr>
      <vt:lpstr>TIC Daily Merchandise Feb' 2016</vt:lpstr>
      <vt:lpstr>TIC Daily Merchandise March'16</vt:lpstr>
      <vt:lpstr>TIC Daily Merchandise April'16 </vt:lpstr>
      <vt:lpstr>TIC Daily Merchandise May'16</vt:lpstr>
      <vt:lpstr>TIC Daily Merchandise June'16 </vt:lpstr>
      <vt:lpstr>TIC Daily Merchandise July </vt:lpstr>
      <vt:lpstr>TIC Daily Merchandise August</vt:lpstr>
      <vt:lpstr>TIC Daily Merchandise September</vt:lpstr>
      <vt:lpstr>TIC Daily Merchandise October </vt:lpstr>
      <vt:lpstr>TIC Daily Merchandise November</vt:lpstr>
      <vt:lpstr>TIC Daily Merchandise December</vt:lpstr>
      <vt:lpstr>Sheet1</vt:lpstr>
      <vt:lpstr>'TIC Daily Merchandise December'!Print_Area</vt:lpstr>
      <vt:lpstr>'TIC Daily Merchandise December'!Print_Titles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2017-01-05T07:52:01Z</cp:lastPrinted>
  <dcterms:created xsi:type="dcterms:W3CDTF">2015-12-14T08:56:47Z</dcterms:created>
  <dcterms:modified xsi:type="dcterms:W3CDTF">2017-01-05T07:52:07Z</dcterms:modified>
</cp:coreProperties>
</file>