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 firstSheet="7" activeTab="10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  <sheet name="TIC Daily Merchandise September" sheetId="9" r:id="rId9"/>
    <sheet name="TIC Daily Merchandise October " sheetId="10" r:id="rId10"/>
    <sheet name="TIC Daily Merchandise November" sheetId="11" r:id="rId11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_FilterDatabase" localSheetId="10" hidden="1">'TIC Daily Merchandise November'!$A$3:$L$46</definedName>
    <definedName name="_xlnm._FilterDatabase" localSheetId="9" hidden="1">'TIC Daily Merchandise October '!$A$3:$L$51</definedName>
    <definedName name="_xlnm._FilterDatabase" localSheetId="8" hidden="1">'TIC Daily Merchandise September'!$A$3:$L$49</definedName>
    <definedName name="_xlnm.Print_Area" localSheetId="10">'TIC Daily Merchandise November'!$A$1:$M$47</definedName>
  </definedNames>
  <calcPr calcId="162913"/>
</workbook>
</file>

<file path=xl/calcChain.xml><?xml version="1.0" encoding="utf-8"?>
<calcChain xmlns="http://schemas.openxmlformats.org/spreadsheetml/2006/main">
  <c r="D93" i="11" l="1"/>
  <c r="C93" i="11"/>
  <c r="D86" i="11"/>
  <c r="C86" i="11"/>
  <c r="F5" i="11" l="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" i="11"/>
  <c r="F4" i="11"/>
  <c r="D79" i="11"/>
  <c r="C79" i="11"/>
  <c r="D72" i="11"/>
  <c r="C72" i="11"/>
  <c r="D65" i="11"/>
  <c r="C65" i="11"/>
  <c r="D60" i="11"/>
  <c r="C60" i="11"/>
  <c r="J47" i="11"/>
  <c r="G47" i="11"/>
  <c r="K33" i="11" l="1"/>
  <c r="K5" i="11"/>
  <c r="K45" i="11"/>
  <c r="K23" i="11"/>
  <c r="K19" i="11"/>
  <c r="K15" i="11"/>
  <c r="K11" i="11"/>
  <c r="K46" i="11"/>
  <c r="K43" i="11"/>
  <c r="K31" i="11"/>
  <c r="K27" i="11"/>
  <c r="K7" i="11"/>
  <c r="K41" i="11"/>
  <c r="K29" i="11"/>
  <c r="K25" i="11"/>
  <c r="K21" i="11"/>
  <c r="K17" i="11"/>
  <c r="K13" i="11"/>
  <c r="K9" i="11"/>
  <c r="K42" i="11"/>
  <c r="K39" i="11"/>
  <c r="K38" i="11"/>
  <c r="K37" i="11"/>
  <c r="K35" i="11"/>
  <c r="K34" i="11"/>
  <c r="K30" i="11"/>
  <c r="K26" i="11"/>
  <c r="K22" i="11"/>
  <c r="K18" i="11"/>
  <c r="K14" i="11"/>
  <c r="K10" i="11"/>
  <c r="K6" i="11"/>
  <c r="K4" i="11"/>
  <c r="L4" i="11" s="1"/>
  <c r="F47" i="11"/>
  <c r="K44" i="11"/>
  <c r="K40" i="11"/>
  <c r="K36" i="11"/>
  <c r="K32" i="11"/>
  <c r="K28" i="11"/>
  <c r="K24" i="11"/>
  <c r="K20" i="11"/>
  <c r="K16" i="11"/>
  <c r="K12" i="11"/>
  <c r="K8" i="11"/>
  <c r="I47" i="11"/>
  <c r="C74" i="10"/>
  <c r="D91" i="10"/>
  <c r="C91" i="10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K47" i="11"/>
  <c r="D96" i="10"/>
  <c r="C96" i="10"/>
  <c r="D74" i="10"/>
  <c r="I16" i="10" l="1"/>
  <c r="I5" i="10" l="1"/>
  <c r="I6" i="10"/>
  <c r="I7" i="10"/>
  <c r="I8" i="10"/>
  <c r="I9" i="10"/>
  <c r="I10" i="10"/>
  <c r="I11" i="10"/>
  <c r="I12" i="10"/>
  <c r="I13" i="10"/>
  <c r="I14" i="10"/>
  <c r="I15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4" i="10"/>
  <c r="F5" i="10"/>
  <c r="F6" i="10"/>
  <c r="F7" i="10"/>
  <c r="F8" i="10"/>
  <c r="F9" i="10"/>
  <c r="F10" i="10"/>
  <c r="F11" i="10"/>
  <c r="F12" i="10"/>
  <c r="F13" i="10"/>
  <c r="F14" i="10"/>
  <c r="F15" i="10"/>
  <c r="F16" i="10"/>
  <c r="K16" i="10" s="1"/>
  <c r="F17" i="10"/>
  <c r="K17" i="10" s="1"/>
  <c r="F18" i="10"/>
  <c r="F19" i="10"/>
  <c r="F20" i="10"/>
  <c r="F21" i="10"/>
  <c r="F22" i="10"/>
  <c r="K22" i="10" s="1"/>
  <c r="F23" i="10"/>
  <c r="F24" i="10"/>
  <c r="K24" i="10" s="1"/>
  <c r="F25" i="10"/>
  <c r="K25" i="10" s="1"/>
  <c r="F26" i="10"/>
  <c r="F27" i="10"/>
  <c r="F28" i="10"/>
  <c r="K28" i="10" s="1"/>
  <c r="F29" i="10"/>
  <c r="K29" i="10" s="1"/>
  <c r="F30" i="10"/>
  <c r="K30" i="10" s="1"/>
  <c r="F31" i="10"/>
  <c r="F32" i="10"/>
  <c r="F33" i="10"/>
  <c r="K33" i="10" s="1"/>
  <c r="F34" i="10"/>
  <c r="K34" i="10" s="1"/>
  <c r="F35" i="10"/>
  <c r="F36" i="10"/>
  <c r="F37" i="10"/>
  <c r="F38" i="10"/>
  <c r="K38" i="10" s="1"/>
  <c r="F39" i="10"/>
  <c r="K39" i="10" s="1"/>
  <c r="F40" i="10"/>
  <c r="F41" i="10"/>
  <c r="K41" i="10" s="1"/>
  <c r="F42" i="10"/>
  <c r="F43" i="10"/>
  <c r="F44" i="10"/>
  <c r="K44" i="10" s="1"/>
  <c r="F45" i="10"/>
  <c r="K45" i="10" s="1"/>
  <c r="F46" i="10"/>
  <c r="K46" i="10" s="1"/>
  <c r="F47" i="10"/>
  <c r="K47" i="10" s="1"/>
  <c r="F48" i="10"/>
  <c r="K48" i="10" s="1"/>
  <c r="F49" i="10"/>
  <c r="F50" i="10"/>
  <c r="K50" i="10" s="1"/>
  <c r="F51" i="10"/>
  <c r="F4" i="10"/>
  <c r="K4" i="10" s="1"/>
  <c r="L4" i="10" s="1"/>
  <c r="D85" i="10"/>
  <c r="C85" i="10"/>
  <c r="D79" i="10"/>
  <c r="C79" i="10"/>
  <c r="D67" i="10"/>
  <c r="C67" i="10"/>
  <c r="J52" i="10"/>
  <c r="G52" i="10"/>
  <c r="K19" i="10" l="1"/>
  <c r="K13" i="10"/>
  <c r="K5" i="10"/>
  <c r="L5" i="10" s="1"/>
  <c r="K8" i="10"/>
  <c r="K7" i="10"/>
  <c r="K6" i="10"/>
  <c r="K20" i="10"/>
  <c r="K12" i="10"/>
  <c r="K35" i="10"/>
  <c r="K31" i="10"/>
  <c r="K49" i="10"/>
  <c r="K21" i="10"/>
  <c r="K42" i="10"/>
  <c r="K18" i="10"/>
  <c r="K51" i="10"/>
  <c r="K43" i="10"/>
  <c r="K40" i="10"/>
  <c r="K37" i="10"/>
  <c r="K36" i="10"/>
  <c r="K32" i="10"/>
  <c r="K27" i="10"/>
  <c r="K26" i="10"/>
  <c r="K23" i="10"/>
  <c r="K15" i="10"/>
  <c r="K14" i="10"/>
  <c r="K11" i="10"/>
  <c r="K10" i="10"/>
  <c r="K9" i="10"/>
  <c r="F52" i="10"/>
  <c r="I52" i="10"/>
  <c r="D102" i="9"/>
  <c r="C102" i="9"/>
  <c r="L6" i="10" l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K52" i="10"/>
  <c r="D96" i="9"/>
  <c r="C96" i="9"/>
  <c r="I5" i="9" l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I4" i="9"/>
  <c r="F4" i="9"/>
  <c r="D90" i="9"/>
  <c r="C90" i="9"/>
  <c r="D84" i="9"/>
  <c r="C84" i="9"/>
  <c r="D80" i="9"/>
  <c r="C80" i="9"/>
  <c r="D74" i="9"/>
  <c r="C74" i="9"/>
  <c r="D69" i="9"/>
  <c r="C69" i="9"/>
  <c r="D64" i="9"/>
  <c r="C64" i="9"/>
  <c r="J50" i="9"/>
  <c r="G50" i="9"/>
  <c r="K49" i="9" l="1"/>
  <c r="K45" i="9"/>
  <c r="K37" i="9"/>
  <c r="K9" i="9"/>
  <c r="K42" i="9"/>
  <c r="K38" i="9"/>
  <c r="K18" i="9"/>
  <c r="K14" i="9"/>
  <c r="K10" i="9"/>
  <c r="K48" i="9"/>
  <c r="K44" i="9"/>
  <c r="K36" i="9"/>
  <c r="K16" i="9"/>
  <c r="K12" i="9"/>
  <c r="K8" i="9"/>
  <c r="K4" i="9"/>
  <c r="L4" i="9" s="1"/>
  <c r="K43" i="9"/>
  <c r="K15" i="9"/>
  <c r="K11" i="9"/>
  <c r="K7" i="9"/>
  <c r="K13" i="9"/>
  <c r="K47" i="9"/>
  <c r="K46" i="9"/>
  <c r="K41" i="9"/>
  <c r="K40" i="9"/>
  <c r="K39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7" i="9"/>
  <c r="K19" i="9"/>
  <c r="K6" i="9"/>
  <c r="K5" i="9"/>
  <c r="F50" i="9"/>
  <c r="I50" i="9"/>
  <c r="L5" i="9" l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F47" i="7"/>
  <c r="I46" i="7"/>
  <c r="F46" i="7"/>
  <c r="I45" i="7"/>
  <c r="F45" i="7"/>
  <c r="I44" i="7"/>
  <c r="F44" i="7"/>
  <c r="I43" i="7"/>
  <c r="F43" i="7"/>
  <c r="I42" i="7"/>
  <c r="F42" i="7"/>
  <c r="I41" i="7"/>
  <c r="F41" i="7"/>
  <c r="I40" i="7"/>
  <c r="F40" i="7"/>
  <c r="I39" i="7"/>
  <c r="F39" i="7"/>
  <c r="I38" i="7"/>
  <c r="F38" i="7"/>
  <c r="I37" i="7"/>
  <c r="F37" i="7"/>
  <c r="I36" i="7"/>
  <c r="F36" i="7"/>
  <c r="I35" i="7"/>
  <c r="F35" i="7"/>
  <c r="I34" i="7"/>
  <c r="F34" i="7"/>
  <c r="I33" i="7"/>
  <c r="F33" i="7"/>
  <c r="I32" i="7"/>
  <c r="F32" i="7"/>
  <c r="I31" i="7"/>
  <c r="F31" i="7"/>
  <c r="I30" i="7"/>
  <c r="F30" i="7"/>
  <c r="I29" i="7"/>
  <c r="F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F57" i="1"/>
  <c r="I56" i="1"/>
  <c r="F56" i="1"/>
  <c r="I55" i="1"/>
  <c r="K55" i="1" s="1"/>
  <c r="F55" i="1"/>
  <c r="I54" i="1"/>
  <c r="F54" i="1"/>
  <c r="I53" i="1"/>
  <c r="K53" i="1" s="1"/>
  <c r="F53" i="1"/>
  <c r="I52" i="1"/>
  <c r="F52" i="1"/>
  <c r="I51" i="1"/>
  <c r="F51" i="1"/>
  <c r="I50" i="1"/>
  <c r="F50" i="1"/>
  <c r="I49" i="1"/>
  <c r="K49" i="1" s="1"/>
  <c r="F49" i="1"/>
  <c r="I48" i="1"/>
  <c r="F48" i="1"/>
  <c r="I47" i="1"/>
  <c r="K47" i="1" s="1"/>
  <c r="F47" i="1"/>
  <c r="I46" i="1"/>
  <c r="F46" i="1"/>
  <c r="I45" i="1"/>
  <c r="K45" i="1" s="1"/>
  <c r="F45" i="1"/>
  <c r="I44" i="1"/>
  <c r="F44" i="1"/>
  <c r="I43" i="1"/>
  <c r="K43" i="1" s="1"/>
  <c r="F43" i="1"/>
  <c r="I42" i="1"/>
  <c r="F42" i="1"/>
  <c r="I41" i="1"/>
  <c r="K41" i="1" s="1"/>
  <c r="F41" i="1"/>
  <c r="I40" i="1"/>
  <c r="F40" i="1"/>
  <c r="I39" i="1"/>
  <c r="K39" i="1" s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K27" i="1" s="1"/>
  <c r="F27" i="1"/>
  <c r="I26" i="1"/>
  <c r="F26" i="1"/>
  <c r="I25" i="1"/>
  <c r="K25" i="1" s="1"/>
  <c r="F25" i="1"/>
  <c r="I24" i="1"/>
  <c r="F24" i="1"/>
  <c r="I23" i="1"/>
  <c r="K23" i="1" s="1"/>
  <c r="F23" i="1"/>
  <c r="I22" i="1"/>
  <c r="F22" i="1"/>
  <c r="I21" i="1"/>
  <c r="K21" i="1" s="1"/>
  <c r="F21" i="1"/>
  <c r="I20" i="1"/>
  <c r="F20" i="1"/>
  <c r="I19" i="1"/>
  <c r="K19" i="1" s="1"/>
  <c r="F19" i="1"/>
  <c r="I18" i="1"/>
  <c r="F18" i="1"/>
  <c r="I17" i="1"/>
  <c r="K17" i="1" s="1"/>
  <c r="F17" i="1"/>
  <c r="I16" i="1"/>
  <c r="F16" i="1"/>
  <c r="I15" i="1"/>
  <c r="K15" i="1" s="1"/>
  <c r="F15" i="1"/>
  <c r="I14" i="1"/>
  <c r="F14" i="1"/>
  <c r="I13" i="1"/>
  <c r="K13" i="1" s="1"/>
  <c r="F13" i="1"/>
  <c r="I12" i="1"/>
  <c r="F12" i="1"/>
  <c r="I11" i="1"/>
  <c r="K11" i="1" s="1"/>
  <c r="F11" i="1"/>
  <c r="I10" i="1"/>
  <c r="F10" i="1"/>
  <c r="I9" i="1"/>
  <c r="K9" i="1" s="1"/>
  <c r="F9" i="1"/>
  <c r="I8" i="1"/>
  <c r="F8" i="1"/>
  <c r="I7" i="1"/>
  <c r="K7" i="1" s="1"/>
  <c r="F7" i="1"/>
  <c r="I6" i="1"/>
  <c r="F6" i="1"/>
  <c r="I5" i="1"/>
  <c r="K5" i="1" s="1"/>
  <c r="F5" i="1"/>
  <c r="I4" i="1"/>
  <c r="F4" i="1"/>
  <c r="F58" i="1" s="1"/>
  <c r="I58" i="1" l="1"/>
  <c r="K5" i="7"/>
  <c r="K7" i="7"/>
  <c r="K9" i="7"/>
  <c r="K11" i="7"/>
  <c r="K13" i="7"/>
  <c r="K15" i="7"/>
  <c r="K17" i="7"/>
  <c r="K19" i="7"/>
  <c r="K21" i="7"/>
  <c r="K23" i="7"/>
  <c r="K25" i="7"/>
  <c r="K27" i="7"/>
  <c r="K29" i="7"/>
  <c r="K31" i="7"/>
  <c r="K33" i="7"/>
  <c r="K35" i="7"/>
  <c r="K37" i="7"/>
  <c r="K39" i="7"/>
  <c r="K43" i="7"/>
  <c r="K45" i="7"/>
  <c r="K57" i="1"/>
  <c r="K17" i="2"/>
  <c r="K5" i="2"/>
  <c r="K7" i="2"/>
  <c r="K9" i="2"/>
  <c r="K11" i="2"/>
  <c r="K13" i="2"/>
  <c r="K15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16" i="1"/>
  <c r="K6" i="1"/>
  <c r="K8" i="1"/>
  <c r="K10" i="1"/>
  <c r="K12" i="1"/>
  <c r="K14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4" i="1"/>
  <c r="K56" i="1"/>
  <c r="K51" i="1"/>
  <c r="K57" i="2"/>
  <c r="K52" i="1"/>
  <c r="I46" i="3"/>
  <c r="K59" i="2"/>
  <c r="K4" i="2"/>
  <c r="L4" i="2" s="1"/>
  <c r="F46" i="3"/>
  <c r="K8" i="3"/>
  <c r="K14" i="3"/>
  <c r="K18" i="3"/>
  <c r="K20" i="3"/>
  <c r="K22" i="3"/>
  <c r="K28" i="3"/>
  <c r="K30" i="3"/>
  <c r="K32" i="3"/>
  <c r="K34" i="3"/>
  <c r="K36" i="3"/>
  <c r="K38" i="3"/>
  <c r="K40" i="3"/>
  <c r="K42" i="3"/>
  <c r="K44" i="3"/>
  <c r="K10" i="3"/>
  <c r="K16" i="3"/>
  <c r="K26" i="3"/>
  <c r="K6" i="3"/>
  <c r="K12" i="3"/>
  <c r="K24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K41" i="3"/>
  <c r="K43" i="3"/>
  <c r="K45" i="3"/>
  <c r="K5" i="5"/>
  <c r="F38" i="6"/>
  <c r="K41" i="7"/>
  <c r="K47" i="7"/>
  <c r="K5" i="6"/>
  <c r="K9" i="6"/>
  <c r="K13" i="6"/>
  <c r="K17" i="6"/>
  <c r="K21" i="6"/>
  <c r="K25" i="6"/>
  <c r="K35" i="6"/>
  <c r="K7" i="6"/>
  <c r="K11" i="6"/>
  <c r="K15" i="6"/>
  <c r="K19" i="6"/>
  <c r="K23" i="6"/>
  <c r="K37" i="6"/>
  <c r="K27" i="6"/>
  <c r="K29" i="6"/>
  <c r="K31" i="6"/>
  <c r="K7" i="5"/>
  <c r="K9" i="5"/>
  <c r="K11" i="5"/>
  <c r="K13" i="5"/>
  <c r="K15" i="5"/>
  <c r="K17" i="5"/>
  <c r="K19" i="5"/>
  <c r="K21" i="5"/>
  <c r="K23" i="5"/>
  <c r="F40" i="4"/>
  <c r="K5" i="4"/>
  <c r="K7" i="4"/>
  <c r="K9" i="4"/>
  <c r="K11" i="4"/>
  <c r="I40" i="4"/>
  <c r="K15" i="4"/>
  <c r="K17" i="4"/>
  <c r="K19" i="4"/>
  <c r="K21" i="4"/>
  <c r="K23" i="4"/>
  <c r="K25" i="4"/>
  <c r="K27" i="4"/>
  <c r="K29" i="4"/>
  <c r="K31" i="4"/>
  <c r="K33" i="4"/>
  <c r="K35" i="4"/>
  <c r="K37" i="4"/>
  <c r="K39" i="4"/>
  <c r="K4" i="4"/>
  <c r="L4" i="4" s="1"/>
  <c r="K6" i="4"/>
  <c r="K8" i="4"/>
  <c r="K10" i="4"/>
  <c r="K12" i="4"/>
  <c r="K14" i="4"/>
  <c r="K16" i="4"/>
  <c r="K18" i="4"/>
  <c r="K20" i="4"/>
  <c r="K22" i="4"/>
  <c r="K24" i="4"/>
  <c r="K26" i="4"/>
  <c r="K28" i="4"/>
  <c r="K30" i="4"/>
  <c r="K32" i="4"/>
  <c r="K34" i="4"/>
  <c r="K36" i="4"/>
  <c r="K38" i="4"/>
  <c r="K4" i="3"/>
  <c r="K6" i="2"/>
  <c r="I63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1" i="2"/>
  <c r="F63" i="2"/>
  <c r="K4" i="1"/>
  <c r="F29" i="5"/>
  <c r="K25" i="5"/>
  <c r="K13" i="4"/>
  <c r="K4" i="8"/>
  <c r="L4" i="8" s="1"/>
  <c r="K4" i="5"/>
  <c r="L4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K8" i="2"/>
  <c r="K4" i="6"/>
  <c r="K46" i="7"/>
  <c r="K53" i="8"/>
  <c r="F74" i="8"/>
  <c r="K51" i="8"/>
  <c r="K4" i="7"/>
  <c r="L5" i="4" l="1"/>
  <c r="L6" i="4" s="1"/>
  <c r="L7" i="4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63" i="2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5" i="5"/>
  <c r="K40" i="4"/>
  <c r="K46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K58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  <c r="K50" i="9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C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C7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<sst xmlns="http://schemas.openxmlformats.org/spreadsheetml/2006/main" count="2866" uniqueCount="673">
  <si>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</si>
  <si>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</si>
  <si>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</si>
  <si>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</si>
  <si>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</si>
  <si>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</si>
  <si>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</si>
  <si>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</si>
  <si>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</si>
  <si>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</si>
  <si>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</si>
  <si>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</si>
  <si>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</si>
  <si>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</si>
  <si>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</si>
  <si>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</si>
  <si>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</si>
  <si>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</si>
  <si>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</si>
  <si>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</si>
  <si>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</si>
  <si>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</si>
  <si>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</si>
  <si>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</si>
  <si>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</si>
  <si>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</si>
  <si>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</si>
  <si>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</si>
  <si>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</si>
  <si>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</si>
  <si>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</si>
  <si>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</si>
  <si>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</si>
  <si>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</si>
  <si>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</si>
  <si>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</si>
  <si>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</si>
  <si>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</si>
  <si>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</si>
  <si>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</si>
  <si>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</si>
  <si>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</si>
  <si>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</si>
  <si>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</si>
  <si>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</si>
  <si>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</si>
  <si>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</si>
  <si>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</si>
  <si>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</si>
  <si>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</si>
  <si>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</si>
  <si>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</si>
  <si>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</si>
  <si>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</si>
  <si>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</si>
  <si>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</si>
  <si>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</si>
  <si>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</si>
  <si>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</si>
  <si>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</si>
  <si>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</si>
  <si>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</si>
  <si>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</si>
  <si>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</si>
  <si>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</si>
  <si>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</si>
  <si>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</si>
  <si>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</si>
  <si>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</si>
  <si>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</si>
  <si>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</si>
  <si>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</si>
  <si>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</si>
  <si>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</si>
  <si>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</si>
  <si>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</si>
  <si>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</si>
  <si>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</si>
  <si>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</si>
  <si>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</si>
  <si>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</si>
  <si>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</si>
  <si>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</si>
  <si>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</si>
  <si>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</si>
  <si>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</si>
  <si>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</si>
  <si>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</si>
  <si>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</si>
  <si>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</si>
  <si>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</si>
  <si>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</si>
  <si>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</si>
  <si>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</si>
  <si>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</si>
  <si>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</si>
  <si>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</si>
  <si>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</si>
  <si>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</si>
  <si>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</si>
  <si>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</si>
  <si>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</si>
  <si>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</si>
  <si>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</si>
  <si>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</si>
  <si>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</si>
  <si>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</si>
  <si>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</si>
  <si>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</si>
  <si>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</si>
  <si>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</si>
  <si>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</si>
  <si>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</si>
  <si>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</si>
  <si>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</si>
  <si>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</si>
  <si>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</si>
  <si>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</si>
  <si>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</si>
  <si>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</si>
  <si>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</si>
  <si>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</si>
  <si>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</si>
  <si>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</si>
  <si>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</si>
  <si>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</si>
  <si>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</si>
  <si>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</si>
  <si>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</si>
  <si>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</si>
  <si>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</si>
  <si>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</si>
  <si>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</si>
  <si>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</si>
  <si>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</si>
  <si>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</si>
  <si>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</si>
  <si>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</si>
  <si>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</si>
  <si>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</si>
  <si>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</si>
  <si>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</si>
  <si>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</si>
  <si>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</si>
  <si>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</si>
  <si>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</si>
  <si>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</si>
  <si>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</si>
  <si>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</si>
  <si>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</si>
  <si>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</si>
  <si>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</si>
  <si>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</si>
  <si>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</si>
  <si>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</si>
  <si>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</si>
  <si>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</si>
  <si>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</si>
  <si>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</si>
  <si>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</si>
  <si>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</si>
  <si>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</si>
  <si>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</si>
  <si>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</si>
  <si>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</si>
  <si>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</si>
  <si>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</si>
  <si>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</si>
  <si>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</si>
  <si>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</si>
  <si>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</si>
  <si>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</si>
  <si>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</si>
  <si>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</si>
  <si>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</si>
  <si>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</si>
  <si>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</si>
  <si>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</si>
  <si>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</si>
  <si>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</si>
  <si>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</si>
  <si>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</si>
  <si>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</si>
  <si>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</si>
  <si>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</si>
  <si>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</si>
  <si>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</si>
  <si>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</si>
  <si>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</si>
  <si>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</si>
  <si>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</si>
  <si>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</si>
  <si>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</si>
  <si>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</si>
  <si>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</si>
  <si>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</si>
  <si>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</si>
  <si>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</si>
  <si>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</si>
  <si>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</si>
  <si>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</si>
  <si>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</si>
  <si>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</si>
  <si>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</si>
  <si>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</si>
  <si>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</si>
  <si>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</si>
  <si>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</si>
  <si>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</si>
  <si>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</si>
  <si>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</si>
  <si>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</si>
  <si>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</si>
  <si>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</si>
  <si>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</si>
  <si>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</si>
  <si>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</si>
  <si>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</si>
  <si>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</si>
  <si>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</si>
  <si>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</si>
  <si>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</si>
  <si>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</si>
  <si>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</si>
  <si>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</si>
  <si>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</si>
  <si>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</si>
  <si>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</si>
  <si>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</si>
  <si>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</si>
  <si>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</si>
  <si>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</si>
  <si>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</si>
  <si>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</si>
  <si>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</si>
  <si>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</si>
  <si>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</si>
  <si>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</si>
  <si>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</si>
  <si>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</si>
  <si>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</si>
  <si>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</si>
  <si>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</si>
  <si>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</si>
  <si>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</si>
  <si>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</si>
  <si>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</si>
  <si>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</si>
  <si>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</si>
  <si>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</si>
  <si>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</si>
  <si>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</si>
  <si>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</si>
  <si>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</si>
  <si>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</si>
  <si>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</si>
  <si>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</si>
  <si>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</si>
  <si>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</si>
  <si>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</si>
  <si>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</si>
  <si>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</si>
  <si>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</si>
  <si>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</si>
  <si>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</si>
  <si>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</si>
  <si>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</si>
  <si>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</si>
  <si>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</si>
  <si>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</si>
  <si>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</si>
  <si>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</si>
  <si>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</si>
  <si>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</si>
  <si>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</si>
  <si>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</si>
  <si>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</si>
  <si>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</si>
  <si>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</si>
  <si>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</si>
  <si>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</si>
  <si>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</si>
  <si>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</si>
  <si>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</si>
  <si>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</si>
  <si>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</si>
  <si>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</si>
  <si>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</si>
  <si>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</si>
  <si>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</si>
  <si>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</si>
  <si>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</si>
  <si>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</si>
  <si>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</si>
  <si>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</si>
  <si>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</si>
  <si>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</si>
  <si>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</si>
  <si>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</si>
  <si>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</si>
  <si>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</si>
  <si>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</si>
  <si>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</si>
  <si>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</si>
  <si>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</si>
  <si>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</si>
  <si>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</si>
  <si>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</si>
  <si>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</si>
  <si>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</si>
  <si>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</si>
  <si>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</si>
  <si>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</si>
  <si>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</si>
  <si>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</si>
  <si>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</si>
  <si>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</si>
  <si>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</si>
  <si>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</si>
  <si>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</si>
  <si>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</si>
  <si>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</si>
  <si>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</si>
  <si>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</si>
  <si>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</si>
  <si>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</si>
  <si>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</si>
  <si>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</si>
  <si>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</si>
  <si>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</si>
  <si>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</si>
  <si>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</si>
  <si>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</si>
  <si>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</si>
  <si>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</si>
  <si>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</si>
  <si>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</si>
  <si>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</si>
  <si>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</si>
  <si>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</si>
  <si>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</si>
  <si>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</si>
  <si>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</si>
  <si>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</si>
  <si>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</si>
  <si>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</si>
  <si>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</si>
  <si>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</si>
  <si>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</si>
  <si>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</si>
  <si>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</si>
  <si>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</si>
  <si>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</si>
  <si>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</si>
  <si>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</si>
  <si>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</si>
  <si>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</si>
  <si>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</si>
  <si>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</si>
  <si>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</si>
  <si>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</si>
  <si>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</si>
  <si>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</si>
  <si>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</si>
  <si>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</si>
  <si>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</si>
  <si>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</si>
  <si>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</si>
  <si>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</si>
  <si>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</si>
  <si>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</si>
  <si>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</si>
  <si>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</si>
  <si>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</si>
  <si>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</si>
  <si>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</si>
  <si>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</si>
  <si>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</si>
  <si>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</si>
  <si>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</si>
  <si>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</si>
  <si>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</si>
  <si>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</si>
  <si>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</si>
  <si>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</si>
  <si>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</si>
  <si>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</si>
  <si>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</si>
  <si>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</si>
  <si>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</si>
  <si>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</si>
  <si>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</si>
  <si>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</si>
  <si>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</si>
  <si>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</si>
  <si>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</si>
  <si>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</si>
  <si>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</si>
  <si>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</si>
  <si>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</si>
  <si>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</si>
  <si>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</si>
  <si>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</si>
  <si>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</si>
  <si>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</si>
  <si>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</si>
  <si>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</si>
  <si>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</si>
  <si>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</si>
  <si>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</si>
  <si>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</si>
  <si>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</si>
  <si>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</si>
  <si>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</si>
  <si>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</si>
  <si>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</si>
  <si>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</si>
  <si>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</si>
  <si>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</si>
  <si>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</si>
  <si>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</si>
  <si>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</si>
  <si>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</si>
  <si>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</si>
  <si>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</si>
  <si>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</si>
  <si>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</si>
  <si>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</si>
  <si>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</si>
  <si>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</si>
  <si>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</si>
  <si>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</si>
  <si>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</si>
  <si>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</si>
  <si>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</si>
  <si>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</si>
  <si>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</si>
  <si>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</si>
  <si>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</si>
  <si>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</si>
  <si>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</si>
  <si>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</si>
  <si>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</si>
  <si>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</si>
  <si>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</si>
  <si>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</si>
  <si>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</si>
  <si>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</si>
  <si>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</si>
  <si>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</si>
  <si>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</si>
  <si>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</si>
  <si>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</si>
  <si>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</si>
  <si>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</si>
  <si>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</si>
  <si>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</si>
  <si>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</si>
  <si>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</si>
  <si>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</si>
  <si>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</si>
  <si>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</si>
  <si>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</si>
  <si>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</si>
  <si>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</si>
  <si>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</si>
  <si>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</si>
  <si>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</si>
  <si>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</si>
  <si>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</si>
  <si>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</si>
  <si>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</si>
  <si>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</si>
  <si>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</si>
  <si>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</si>
  <si>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</si>
  <si>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</si>
  <si>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</si>
  <si>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</si>
  <si>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</si>
  <si>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</si>
  <si>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</si>
  <si>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</si>
  <si>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</si>
  <si>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</si>
  <si>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</si>
  <si>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</si>
  <si>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</si>
  <si>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</si>
  <si>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</si>
  <si>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</si>
  <si>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</si>
  <si>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</si>
  <si>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</si>
  <si>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</si>
  <si>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</si>
  <si>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</si>
  <si>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</si>
  <si>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</si>
  <si>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</si>
  <si>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</si>
  <si>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</si>
  <si>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</si>
  <si>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</si>
  <si>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</si>
  <si>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</si>
  <si>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</si>
  <si>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</si>
  <si>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</si>
  <si>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</si>
  <si>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</si>
  <si>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</si>
  <si>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</si>
  <si>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</si>
  <si>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</si>
  <si>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</si>
  <si>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</si>
  <si>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</si>
  <si>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</si>
  <si>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</si>
  <si>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</si>
  <si>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</si>
  <si>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</si>
  <si>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</si>
  <si>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</si>
  <si>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</si>
  <si>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</si>
  <si>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</si>
  <si>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</si>
  <si>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</si>
  <si>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</si>
  <si>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</si>
  <si>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</si>
  <si>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</si>
  <si>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</si>
  <si>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</si>
  <si>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</si>
  <si>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2016</t>
    </r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</si>
  <si>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</si>
  <si>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</si>
  <si>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</si>
  <si>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</si>
  <si>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</si>
  <si>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</si>
  <si>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</si>
  <si>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</si>
  <si>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</si>
  <si>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</si>
  <si>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</si>
  <si>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Penang Postcards</t>
  </si>
  <si>
    <t>001299</t>
  </si>
  <si>
    <t>Asia's Hidden Eden (Soft Cover)</t>
  </si>
  <si>
    <t>Tropical Spice Garden</t>
  </si>
  <si>
    <t>001300</t>
  </si>
  <si>
    <t>001301</t>
  </si>
  <si>
    <t>001302</t>
  </si>
  <si>
    <t>001303</t>
  </si>
  <si>
    <t>001304</t>
  </si>
  <si>
    <t>15/09/2016</t>
  </si>
  <si>
    <t>001305</t>
  </si>
  <si>
    <t>001306</t>
  </si>
  <si>
    <t>001307</t>
  </si>
  <si>
    <t>19/09/2016</t>
  </si>
  <si>
    <t>001308</t>
  </si>
  <si>
    <t>22/09/2016</t>
  </si>
  <si>
    <t>001309</t>
  </si>
  <si>
    <t>001310</t>
  </si>
  <si>
    <t>23/09/2016</t>
  </si>
  <si>
    <t>001311</t>
  </si>
  <si>
    <t>Staff price discount  10 % to Janice</t>
  </si>
  <si>
    <t>Staff price discount  30 % to Janice</t>
  </si>
  <si>
    <t>VIP Souvenir Set</t>
  </si>
  <si>
    <t>Souvenir set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</si>
  <si>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</si>
  <si>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</si>
  <si>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</si>
  <si>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</si>
  <si>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</si>
  <si>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</si>
  <si>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</si>
  <si>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</si>
  <si>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Purchase - Souvenir Set (2)</t>
  </si>
  <si>
    <t>Purchase - Pen (6)</t>
  </si>
  <si>
    <t>Purchase - Magnet - set of 4 (4)</t>
  </si>
  <si>
    <t>Purchase - Magnet - single (4)</t>
  </si>
  <si>
    <t>Purchase - Collar Pin  (1)</t>
  </si>
  <si>
    <t>Purchase - Postcard (3)</t>
  </si>
  <si>
    <t>Purchase - Books (11)</t>
  </si>
  <si>
    <t>Purchase - Terracotta Tile (2)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</si>
  <si>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</si>
  <si>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 2016</t>
    </r>
  </si>
  <si>
    <t>001320</t>
  </si>
  <si>
    <t>001321</t>
  </si>
  <si>
    <t>001322</t>
  </si>
  <si>
    <t>001323</t>
  </si>
  <si>
    <t>VVIP Souvenir Set</t>
  </si>
  <si>
    <t>001324</t>
  </si>
  <si>
    <t>Staff price discount  30 % to Shirley</t>
  </si>
  <si>
    <t>001325</t>
  </si>
  <si>
    <t>001326</t>
  </si>
  <si>
    <t xml:space="preserve">The little mamak 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</si>
  <si>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</si>
  <si>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</si>
  <si>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</si>
  <si>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</si>
  <si>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</si>
  <si>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</si>
  <si>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</si>
  <si>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</si>
  <si>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</si>
  <si>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</si>
  <si>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</si>
  <si>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</si>
  <si>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</si>
  <si>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 xml:space="preserve">Vignettes Malaysia Book </t>
  </si>
  <si>
    <t>Mount Miriam Hospital</t>
  </si>
  <si>
    <t>001340</t>
  </si>
  <si>
    <t>001341</t>
  </si>
  <si>
    <t>001342</t>
  </si>
  <si>
    <t>001343</t>
  </si>
  <si>
    <t>001344</t>
  </si>
  <si>
    <t>001345</t>
  </si>
  <si>
    <t>bag</t>
  </si>
  <si>
    <t>001346</t>
  </si>
  <si>
    <t>001347</t>
  </si>
  <si>
    <t>Cat Postcards</t>
  </si>
  <si>
    <t>001348</t>
  </si>
  <si>
    <t>001349</t>
  </si>
  <si>
    <t>001350</t>
  </si>
  <si>
    <t>001351</t>
  </si>
  <si>
    <t>Purchase - Raincoat (9)</t>
  </si>
  <si>
    <t>Purchase - Mug (5)</t>
  </si>
  <si>
    <t>Purchase - Photo Print  (1)</t>
  </si>
  <si>
    <t>Purchase -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</si>
  <si>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 2016</t>
    </r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</si>
  <si>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</si>
  <si>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</si>
  <si>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</si>
  <si>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</si>
  <si>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</si>
  <si>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</si>
  <si>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</si>
  <si>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</si>
  <si>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</si>
  <si>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</si>
  <si>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</si>
  <si>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</si>
  <si>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</si>
  <si>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</si>
  <si>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</si>
  <si>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</si>
  <si>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</si>
  <si>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</si>
  <si>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</si>
  <si>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</si>
  <si>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</si>
  <si>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</si>
  <si>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22/11/2016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</si>
  <si>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</si>
  <si>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</si>
  <si>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</si>
  <si>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</si>
  <si>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</si>
  <si>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</si>
  <si>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</si>
  <si>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</si>
  <si>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</si>
  <si>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Purchase - Souvenir Set (8)</t>
  </si>
  <si>
    <t>Purchase - Raincoat (1)</t>
  </si>
  <si>
    <t>Purchase - Magnet - set of 4 (15)</t>
  </si>
  <si>
    <t>Purchase - Stamp  (6)</t>
  </si>
  <si>
    <t>Purchase - Postcards (7)</t>
  </si>
  <si>
    <t>Katak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</si>
</sst>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  <xf numFmtId="0" fontId="0" fillId="4" borderId="1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workbookViewId="0">
      <selection activeCell="B4" sqref="B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6"/>
  <sheetViews>
    <sheetView workbookViewId="0">
      <selection activeCell="A12" sqref="A1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590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x14ac:dyDescent="0.25">
      <c r="A4" s="23">
        <v>42644</v>
      </c>
      <c r="B4" s="26" t="s">
        <v>62</v>
      </c>
      <c r="C4" s="25" t="s">
        <v>497</v>
      </c>
      <c r="D4" s="26" t="s">
        <v>13</v>
      </c>
      <c r="E4" s="27">
        <v>3</v>
      </c>
      <c r="F4" s="27">
        <f>E4*G4</f>
        <v>3</v>
      </c>
      <c r="G4" s="26">
        <v>1</v>
      </c>
      <c r="H4" s="28">
        <v>10</v>
      </c>
      <c r="I4" s="29">
        <f>H4*G4</f>
        <v>10</v>
      </c>
      <c r="J4" s="29"/>
      <c r="K4" s="30">
        <f>I4-F4</f>
        <v>7</v>
      </c>
      <c r="L4" s="31">
        <f>K4</f>
        <v>7</v>
      </c>
      <c r="M4" s="32" t="s">
        <v>591</v>
      </c>
    </row>
    <row r="5" spans="1:16" x14ac:dyDescent="0.25">
      <c r="A5" s="23">
        <v>42644</v>
      </c>
      <c r="B5" s="34" t="s">
        <v>170</v>
      </c>
      <c r="C5" s="25" t="s">
        <v>171</v>
      </c>
      <c r="D5" s="26" t="s">
        <v>17</v>
      </c>
      <c r="E5" s="27">
        <v>15.4</v>
      </c>
      <c r="F5" s="27">
        <f t="shared" ref="F5:F51" si="0">E5*G5</f>
        <v>15.4</v>
      </c>
      <c r="G5" s="26">
        <v>1</v>
      </c>
      <c r="H5" s="33">
        <v>22</v>
      </c>
      <c r="I5" s="29">
        <f t="shared" ref="I5:I51" si="1">H5*G5</f>
        <v>22</v>
      </c>
      <c r="J5" s="29"/>
      <c r="K5" s="30">
        <f t="shared" ref="K5:K51" si="2">I5-F5</f>
        <v>6.6</v>
      </c>
      <c r="L5" s="31">
        <f>L4+K5</f>
        <v>13.6</v>
      </c>
      <c r="M5" s="32" t="s">
        <v>592</v>
      </c>
    </row>
    <row r="6" spans="1:16" x14ac:dyDescent="0.25">
      <c r="A6" s="23">
        <v>42644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0"/>
        <v>1.1499999999999999</v>
      </c>
      <c r="G6" s="26">
        <v>1</v>
      </c>
      <c r="H6" s="33">
        <v>5</v>
      </c>
      <c r="I6" s="29">
        <f t="shared" si="1"/>
        <v>5</v>
      </c>
      <c r="J6" s="29"/>
      <c r="K6" s="30">
        <f t="shared" si="2"/>
        <v>3.85</v>
      </c>
      <c r="L6" s="31">
        <f t="shared" ref="L6:L51" si="3">L5+K6</f>
        <v>17.45</v>
      </c>
      <c r="M6" s="32" t="s">
        <v>593</v>
      </c>
    </row>
    <row r="7" spans="1:16" ht="16.5" customHeight="1" x14ac:dyDescent="0.25">
      <c r="A7" s="23">
        <v>42644</v>
      </c>
      <c r="B7" s="34" t="s">
        <v>43</v>
      </c>
      <c r="C7" s="25" t="s">
        <v>44</v>
      </c>
      <c r="D7" s="26" t="s">
        <v>13</v>
      </c>
      <c r="E7" s="27">
        <v>3.9</v>
      </c>
      <c r="F7" s="27">
        <f t="shared" si="0"/>
        <v>3.9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6.1</v>
      </c>
      <c r="L7" s="31">
        <f t="shared" si="3"/>
        <v>23.549999999999997</v>
      </c>
      <c r="M7" s="32" t="s">
        <v>593</v>
      </c>
    </row>
    <row r="8" spans="1:16" x14ac:dyDescent="0.25">
      <c r="A8" s="23">
        <v>42644</v>
      </c>
      <c r="B8" s="34" t="s">
        <v>237</v>
      </c>
      <c r="C8" s="25" t="s">
        <v>44</v>
      </c>
      <c r="D8" s="26" t="s">
        <v>13</v>
      </c>
      <c r="E8" s="27">
        <v>3.9</v>
      </c>
      <c r="F8" s="27">
        <f t="shared" si="0"/>
        <v>3.9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6.1</v>
      </c>
      <c r="L8" s="31">
        <f t="shared" si="3"/>
        <v>29.65</v>
      </c>
      <c r="M8" s="32" t="s">
        <v>594</v>
      </c>
      <c r="N8" s="68"/>
      <c r="O8" s="68"/>
      <c r="P8" s="68"/>
    </row>
    <row r="9" spans="1:16" x14ac:dyDescent="0.25">
      <c r="A9" s="23">
        <v>42645</v>
      </c>
      <c r="B9" s="34" t="s">
        <v>571</v>
      </c>
      <c r="C9" s="25" t="s">
        <v>572</v>
      </c>
      <c r="D9" s="26" t="s">
        <v>13</v>
      </c>
      <c r="E9" s="27">
        <v>42.718000000000004</v>
      </c>
      <c r="F9" s="27">
        <f t="shared" si="0"/>
        <v>42.718000000000004</v>
      </c>
      <c r="G9" s="26">
        <v>1</v>
      </c>
      <c r="H9" s="33">
        <v>49</v>
      </c>
      <c r="I9" s="29">
        <f t="shared" si="1"/>
        <v>49</v>
      </c>
      <c r="J9" s="29"/>
      <c r="K9" s="30">
        <f t="shared" si="2"/>
        <v>6.2819999999999965</v>
      </c>
      <c r="L9" s="31">
        <f t="shared" si="3"/>
        <v>35.931999999999995</v>
      </c>
      <c r="M9" s="32" t="s">
        <v>596</v>
      </c>
      <c r="N9" s="68" t="s">
        <v>597</v>
      </c>
      <c r="O9" s="68"/>
      <c r="P9" s="68"/>
    </row>
    <row r="10" spans="1:16" x14ac:dyDescent="0.25">
      <c r="A10" s="23">
        <v>42645</v>
      </c>
      <c r="B10" s="34" t="s">
        <v>595</v>
      </c>
      <c r="C10" s="25" t="s">
        <v>572</v>
      </c>
      <c r="D10" s="26" t="s">
        <v>13</v>
      </c>
      <c r="E10" s="27">
        <v>80.873999999999995</v>
      </c>
      <c r="F10" s="27">
        <f t="shared" si="0"/>
        <v>80.873999999999995</v>
      </c>
      <c r="G10" s="26">
        <v>1</v>
      </c>
      <c r="H10" s="33">
        <v>105</v>
      </c>
      <c r="I10" s="29">
        <f t="shared" si="1"/>
        <v>105</v>
      </c>
      <c r="J10" s="29"/>
      <c r="K10" s="30">
        <f t="shared" si="2"/>
        <v>24.126000000000005</v>
      </c>
      <c r="L10" s="31">
        <f t="shared" si="3"/>
        <v>60.058</v>
      </c>
      <c r="M10" s="32" t="s">
        <v>596</v>
      </c>
      <c r="N10" s="68" t="s">
        <v>597</v>
      </c>
    </row>
    <row r="11" spans="1:16" x14ac:dyDescent="0.25">
      <c r="A11" s="23">
        <v>42647</v>
      </c>
      <c r="B11" s="34" t="s">
        <v>318</v>
      </c>
      <c r="C11" s="25" t="s">
        <v>38</v>
      </c>
      <c r="D11" s="26" t="s">
        <v>319</v>
      </c>
      <c r="E11" s="27">
        <v>5.6</v>
      </c>
      <c r="F11" s="27">
        <f t="shared" si="0"/>
        <v>5.6</v>
      </c>
      <c r="G11" s="26">
        <v>1</v>
      </c>
      <c r="H11" s="33">
        <v>8</v>
      </c>
      <c r="I11" s="29">
        <f t="shared" si="1"/>
        <v>8</v>
      </c>
      <c r="J11" s="29"/>
      <c r="K11" s="30">
        <f t="shared" si="2"/>
        <v>2.4000000000000004</v>
      </c>
      <c r="L11" s="31">
        <f t="shared" si="3"/>
        <v>62.457999999999998</v>
      </c>
      <c r="M11" s="32" t="s">
        <v>598</v>
      </c>
    </row>
    <row r="12" spans="1:16" x14ac:dyDescent="0.25">
      <c r="A12" s="23">
        <v>42647</v>
      </c>
      <c r="B12" s="26" t="s">
        <v>121</v>
      </c>
      <c r="C12" s="25" t="s">
        <v>38</v>
      </c>
      <c r="D12" s="26" t="s">
        <v>17</v>
      </c>
      <c r="E12" s="27">
        <v>11.2</v>
      </c>
      <c r="F12" s="27">
        <f t="shared" si="0"/>
        <v>11.2</v>
      </c>
      <c r="G12" s="26">
        <v>1</v>
      </c>
      <c r="H12" s="33">
        <v>16</v>
      </c>
      <c r="I12" s="29">
        <f t="shared" si="1"/>
        <v>16</v>
      </c>
      <c r="J12" s="29"/>
      <c r="K12" s="30">
        <f t="shared" si="2"/>
        <v>4.8000000000000007</v>
      </c>
      <c r="L12" s="31">
        <f t="shared" si="3"/>
        <v>67.257999999999996</v>
      </c>
      <c r="M12" s="32" t="s">
        <v>598</v>
      </c>
    </row>
    <row r="13" spans="1:16" x14ac:dyDescent="0.25">
      <c r="A13" s="23">
        <v>42649</v>
      </c>
      <c r="B13" s="73" t="s">
        <v>427</v>
      </c>
      <c r="C13" s="25" t="s">
        <v>47</v>
      </c>
      <c r="D13" s="26" t="s">
        <v>41</v>
      </c>
      <c r="E13" s="27">
        <v>31.2</v>
      </c>
      <c r="F13" s="27">
        <f t="shared" si="0"/>
        <v>31.2</v>
      </c>
      <c r="G13" s="26">
        <v>1</v>
      </c>
      <c r="H13" s="33">
        <v>39</v>
      </c>
      <c r="I13" s="29">
        <f t="shared" si="1"/>
        <v>39</v>
      </c>
      <c r="J13" s="29"/>
      <c r="K13" s="30">
        <f t="shared" si="2"/>
        <v>7.8000000000000007</v>
      </c>
      <c r="L13" s="31">
        <f t="shared" si="3"/>
        <v>75.057999999999993</v>
      </c>
      <c r="M13" s="32" t="s">
        <v>599</v>
      </c>
    </row>
    <row r="14" spans="1:16" x14ac:dyDescent="0.25">
      <c r="A14" s="23">
        <v>42649</v>
      </c>
      <c r="B14" s="73" t="s">
        <v>600</v>
      </c>
      <c r="C14" s="25" t="s">
        <v>47</v>
      </c>
      <c r="D14" s="26" t="s">
        <v>41</v>
      </c>
      <c r="E14" s="27">
        <v>31.2</v>
      </c>
      <c r="F14" s="27">
        <f t="shared" si="0"/>
        <v>62.4</v>
      </c>
      <c r="G14" s="26">
        <v>2</v>
      </c>
      <c r="H14" s="33">
        <v>39</v>
      </c>
      <c r="I14" s="29">
        <f t="shared" si="1"/>
        <v>78</v>
      </c>
      <c r="J14" s="29"/>
      <c r="K14" s="30">
        <f t="shared" si="2"/>
        <v>15.600000000000001</v>
      </c>
      <c r="L14" s="31">
        <f t="shared" si="3"/>
        <v>90.657999999999987</v>
      </c>
      <c r="M14" s="32" t="s">
        <v>599</v>
      </c>
    </row>
    <row r="15" spans="1:16" x14ac:dyDescent="0.25">
      <c r="A15" s="23">
        <v>42649</v>
      </c>
      <c r="B15" s="34" t="s">
        <v>151</v>
      </c>
      <c r="C15" s="25" t="s">
        <v>47</v>
      </c>
      <c r="D15" s="26" t="s">
        <v>41</v>
      </c>
      <c r="E15" s="27">
        <v>24</v>
      </c>
      <c r="F15" s="27">
        <f t="shared" si="0"/>
        <v>24</v>
      </c>
      <c r="G15" s="26">
        <v>1</v>
      </c>
      <c r="H15" s="33">
        <v>30</v>
      </c>
      <c r="I15" s="29">
        <f t="shared" si="1"/>
        <v>30</v>
      </c>
      <c r="J15" s="29"/>
      <c r="K15" s="30">
        <f t="shared" si="2"/>
        <v>6</v>
      </c>
      <c r="L15" s="31">
        <f t="shared" si="3"/>
        <v>96.657999999999987</v>
      </c>
      <c r="M15" s="32" t="s">
        <v>599</v>
      </c>
    </row>
    <row r="16" spans="1:16" x14ac:dyDescent="0.25">
      <c r="A16" s="23">
        <v>42650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>H16*G16</f>
        <v>35</v>
      </c>
      <c r="J16" s="29"/>
      <c r="K16" s="30">
        <f t="shared" si="2"/>
        <v>19.3</v>
      </c>
      <c r="L16" s="31">
        <f t="shared" si="3"/>
        <v>115.95799999999998</v>
      </c>
      <c r="M16" s="32" t="s">
        <v>601</v>
      </c>
    </row>
    <row r="17" spans="1:13" x14ac:dyDescent="0.25">
      <c r="A17" s="23">
        <v>42650</v>
      </c>
      <c r="B17" s="26" t="s">
        <v>103</v>
      </c>
      <c r="C17" s="25" t="s">
        <v>16</v>
      </c>
      <c r="D17" s="26" t="s">
        <v>13</v>
      </c>
      <c r="E17" s="27">
        <v>4.7</v>
      </c>
      <c r="F17" s="27">
        <f t="shared" si="0"/>
        <v>4.7</v>
      </c>
      <c r="G17" s="26">
        <v>1</v>
      </c>
      <c r="H17" s="33">
        <v>20</v>
      </c>
      <c r="I17" s="29">
        <f t="shared" si="1"/>
        <v>20</v>
      </c>
      <c r="J17" s="29"/>
      <c r="K17" s="30">
        <f t="shared" si="2"/>
        <v>15.3</v>
      </c>
      <c r="L17" s="31">
        <f t="shared" si="3"/>
        <v>131.25799999999998</v>
      </c>
      <c r="M17" s="32" t="s">
        <v>601</v>
      </c>
    </row>
    <row r="18" spans="1:13" x14ac:dyDescent="0.25">
      <c r="A18" s="23">
        <v>42650</v>
      </c>
      <c r="B18" s="26" t="s">
        <v>15</v>
      </c>
      <c r="C18" s="25" t="s">
        <v>16</v>
      </c>
      <c r="D18" s="26" t="s">
        <v>13</v>
      </c>
      <c r="E18" s="27">
        <v>4.7</v>
      </c>
      <c r="F18" s="27">
        <f t="shared" si="0"/>
        <v>4.7</v>
      </c>
      <c r="G18" s="26">
        <v>1</v>
      </c>
      <c r="H18" s="33">
        <v>20</v>
      </c>
      <c r="I18" s="29">
        <f t="shared" si="1"/>
        <v>20</v>
      </c>
      <c r="J18" s="29"/>
      <c r="K18" s="30">
        <f t="shared" si="2"/>
        <v>15.3</v>
      </c>
      <c r="L18" s="31">
        <f t="shared" si="3"/>
        <v>146.55799999999999</v>
      </c>
      <c r="M18" s="32" t="s">
        <v>601</v>
      </c>
    </row>
    <row r="19" spans="1:13" x14ac:dyDescent="0.25">
      <c r="A19" s="23">
        <v>42650</v>
      </c>
      <c r="B19" s="34" t="s">
        <v>571</v>
      </c>
      <c r="C19" s="25" t="s">
        <v>572</v>
      </c>
      <c r="D19" s="26" t="s">
        <v>13</v>
      </c>
      <c r="E19" s="27">
        <v>42.718000000000004</v>
      </c>
      <c r="F19" s="27">
        <f t="shared" si="0"/>
        <v>42.718000000000004</v>
      </c>
      <c r="G19" s="26">
        <v>1</v>
      </c>
      <c r="H19" s="33">
        <v>70</v>
      </c>
      <c r="I19" s="29">
        <f t="shared" si="1"/>
        <v>70</v>
      </c>
      <c r="J19" s="29"/>
      <c r="K19" s="30">
        <f t="shared" si="2"/>
        <v>27.281999999999996</v>
      </c>
      <c r="L19" s="31">
        <f t="shared" si="3"/>
        <v>173.83999999999997</v>
      </c>
      <c r="M19" s="32" t="s">
        <v>601</v>
      </c>
    </row>
    <row r="20" spans="1:13" x14ac:dyDescent="0.25">
      <c r="A20" s="23">
        <v>42650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2"/>
        <v>7.44</v>
      </c>
      <c r="L20" s="31">
        <f t="shared" si="3"/>
        <v>181.27999999999997</v>
      </c>
      <c r="M20" s="32" t="s">
        <v>601</v>
      </c>
    </row>
    <row r="21" spans="1:13" x14ac:dyDescent="0.25">
      <c r="A21" s="23">
        <v>42650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192.87999999999997</v>
      </c>
      <c r="M21" s="32" t="s">
        <v>601</v>
      </c>
    </row>
    <row r="22" spans="1:13" x14ac:dyDescent="0.25">
      <c r="A22" s="23">
        <v>42654</v>
      </c>
      <c r="B22" s="34" t="s">
        <v>170</v>
      </c>
      <c r="C22" s="25" t="s">
        <v>171</v>
      </c>
      <c r="D22" s="26" t="s">
        <v>17</v>
      </c>
      <c r="E22" s="27">
        <v>15.4</v>
      </c>
      <c r="F22" s="27">
        <f t="shared" si="0"/>
        <v>30.8</v>
      </c>
      <c r="G22" s="26">
        <v>2</v>
      </c>
      <c r="H22" s="33">
        <v>22</v>
      </c>
      <c r="I22" s="29">
        <f t="shared" si="1"/>
        <v>44</v>
      </c>
      <c r="J22" s="29"/>
      <c r="K22" s="30">
        <f t="shared" si="2"/>
        <v>13.2</v>
      </c>
      <c r="L22" s="31">
        <f t="shared" si="3"/>
        <v>206.07999999999996</v>
      </c>
      <c r="M22" s="32" t="s">
        <v>602</v>
      </c>
    </row>
    <row r="23" spans="1:13" x14ac:dyDescent="0.25">
      <c r="A23" s="23">
        <v>42654</v>
      </c>
      <c r="B23" s="24" t="s">
        <v>65</v>
      </c>
      <c r="C23" s="25" t="s">
        <v>44</v>
      </c>
      <c r="D23" s="26" t="s">
        <v>13</v>
      </c>
      <c r="E23" s="27">
        <v>15.7</v>
      </c>
      <c r="F23" s="27">
        <f t="shared" si="0"/>
        <v>15.7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19.3</v>
      </c>
      <c r="L23" s="31">
        <f t="shared" si="3"/>
        <v>225.37999999999997</v>
      </c>
      <c r="M23" s="32" t="s">
        <v>603</v>
      </c>
    </row>
    <row r="24" spans="1:13" x14ac:dyDescent="0.25">
      <c r="A24" s="23">
        <v>42656</v>
      </c>
      <c r="B24" s="34" t="s">
        <v>58</v>
      </c>
      <c r="C24" s="25" t="s">
        <v>59</v>
      </c>
      <c r="D24" s="26" t="s">
        <v>13</v>
      </c>
      <c r="E24" s="27">
        <v>3.5</v>
      </c>
      <c r="F24" s="27">
        <f t="shared" si="0"/>
        <v>3.5</v>
      </c>
      <c r="G24" s="26">
        <v>1</v>
      </c>
      <c r="H24" s="33">
        <v>5</v>
      </c>
      <c r="I24" s="29">
        <f t="shared" si="1"/>
        <v>5</v>
      </c>
      <c r="J24" s="29"/>
      <c r="K24" s="30">
        <f t="shared" si="2"/>
        <v>1.5</v>
      </c>
      <c r="L24" s="31">
        <f t="shared" si="3"/>
        <v>226.87999999999997</v>
      </c>
      <c r="M24" s="32" t="s">
        <v>604</v>
      </c>
    </row>
    <row r="25" spans="1:13" x14ac:dyDescent="0.25">
      <c r="A25" s="23">
        <v>42656</v>
      </c>
      <c r="B25" s="34" t="s">
        <v>58</v>
      </c>
      <c r="C25" s="25" t="s">
        <v>59</v>
      </c>
      <c r="D25" s="26" t="s">
        <v>13</v>
      </c>
      <c r="E25" s="27">
        <v>3.5</v>
      </c>
      <c r="F25" s="27">
        <f t="shared" si="0"/>
        <v>3.5</v>
      </c>
      <c r="G25" s="26">
        <v>1</v>
      </c>
      <c r="H25" s="33">
        <v>5</v>
      </c>
      <c r="I25" s="29">
        <f t="shared" si="1"/>
        <v>5</v>
      </c>
      <c r="J25" s="29"/>
      <c r="K25" s="30">
        <f t="shared" si="2"/>
        <v>1.5</v>
      </c>
      <c r="L25" s="31">
        <f t="shared" si="3"/>
        <v>228.37999999999997</v>
      </c>
      <c r="M25" s="32" t="s">
        <v>605</v>
      </c>
    </row>
    <row r="26" spans="1:13" x14ac:dyDescent="0.25">
      <c r="A26" s="23">
        <v>42656</v>
      </c>
      <c r="B26" s="34" t="s">
        <v>151</v>
      </c>
      <c r="C26" s="25" t="s">
        <v>47</v>
      </c>
      <c r="D26" s="26" t="s">
        <v>41</v>
      </c>
      <c r="E26" s="27">
        <v>24</v>
      </c>
      <c r="F26" s="27">
        <f t="shared" si="0"/>
        <v>72</v>
      </c>
      <c r="G26" s="26">
        <v>3</v>
      </c>
      <c r="H26" s="33">
        <v>30</v>
      </c>
      <c r="I26" s="29">
        <f t="shared" si="1"/>
        <v>90</v>
      </c>
      <c r="J26" s="29"/>
      <c r="K26" s="30">
        <f t="shared" si="2"/>
        <v>18</v>
      </c>
      <c r="L26" s="31">
        <f t="shared" si="3"/>
        <v>246.37999999999997</v>
      </c>
      <c r="M26" s="32" t="s">
        <v>606</v>
      </c>
    </row>
    <row r="27" spans="1:13" x14ac:dyDescent="0.25">
      <c r="A27" s="23">
        <v>42658</v>
      </c>
      <c r="B27" s="34" t="s">
        <v>58</v>
      </c>
      <c r="C27" s="25" t="s">
        <v>59</v>
      </c>
      <c r="D27" s="26" t="s">
        <v>13</v>
      </c>
      <c r="E27" s="27">
        <v>3.5</v>
      </c>
      <c r="F27" s="27">
        <f t="shared" si="0"/>
        <v>7</v>
      </c>
      <c r="G27" s="26">
        <v>2</v>
      </c>
      <c r="H27" s="33">
        <v>5</v>
      </c>
      <c r="I27" s="29">
        <f t="shared" si="1"/>
        <v>10</v>
      </c>
      <c r="J27" s="29"/>
      <c r="K27" s="30">
        <f t="shared" si="2"/>
        <v>3</v>
      </c>
      <c r="L27" s="31">
        <f t="shared" si="3"/>
        <v>249.37999999999997</v>
      </c>
      <c r="M27" s="32" t="s">
        <v>607</v>
      </c>
    </row>
    <row r="28" spans="1:13" x14ac:dyDescent="0.25">
      <c r="A28" s="23">
        <v>42659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250.87999999999997</v>
      </c>
      <c r="M28" s="32" t="s">
        <v>608</v>
      </c>
    </row>
    <row r="29" spans="1:13" x14ac:dyDescent="0.25">
      <c r="A29" s="23">
        <v>42661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253.87999999999997</v>
      </c>
      <c r="M29" s="32" t="s">
        <v>609</v>
      </c>
    </row>
    <row r="30" spans="1:13" x14ac:dyDescent="0.25">
      <c r="A30" s="23">
        <v>42661</v>
      </c>
      <c r="B30" s="34" t="s">
        <v>58</v>
      </c>
      <c r="C30" s="25" t="s">
        <v>59</v>
      </c>
      <c r="D30" s="26" t="s">
        <v>13</v>
      </c>
      <c r="E30" s="27">
        <v>3.5</v>
      </c>
      <c r="F30" s="27">
        <f t="shared" si="0"/>
        <v>3.5</v>
      </c>
      <c r="G30" s="26">
        <v>1</v>
      </c>
      <c r="H30" s="33">
        <v>5</v>
      </c>
      <c r="I30" s="29">
        <f t="shared" si="1"/>
        <v>5</v>
      </c>
      <c r="J30" s="29"/>
      <c r="K30" s="30">
        <f t="shared" si="2"/>
        <v>1.5</v>
      </c>
      <c r="L30" s="31">
        <f t="shared" si="3"/>
        <v>255.37999999999997</v>
      </c>
      <c r="M30" s="32" t="s">
        <v>610</v>
      </c>
    </row>
    <row r="31" spans="1:13" x14ac:dyDescent="0.25">
      <c r="A31" s="23">
        <v>42662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274.67999999999995</v>
      </c>
      <c r="M31" s="32" t="s">
        <v>611</v>
      </c>
    </row>
    <row r="32" spans="1:13" x14ac:dyDescent="0.25">
      <c r="A32" s="36">
        <v>42663</v>
      </c>
      <c r="B32" s="34" t="s">
        <v>101</v>
      </c>
      <c r="C32" s="25" t="s">
        <v>34</v>
      </c>
      <c r="D32" s="26" t="s">
        <v>13</v>
      </c>
      <c r="E32" s="27">
        <v>1.1499999999999999</v>
      </c>
      <c r="F32" s="27">
        <f t="shared" si="0"/>
        <v>1.1499999999999999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3.85</v>
      </c>
      <c r="L32" s="31">
        <f t="shared" si="3"/>
        <v>278.52999999999997</v>
      </c>
      <c r="M32" s="32" t="s">
        <v>612</v>
      </c>
    </row>
    <row r="33" spans="1:17" x14ac:dyDescent="0.25">
      <c r="A33" s="36">
        <v>42664</v>
      </c>
      <c r="B33" s="26" t="s">
        <v>67</v>
      </c>
      <c r="C33" s="25" t="s">
        <v>47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286.02999999999997</v>
      </c>
      <c r="M33" s="32" t="s">
        <v>613</v>
      </c>
    </row>
    <row r="34" spans="1:17" x14ac:dyDescent="0.25">
      <c r="A34" s="36">
        <v>42664</v>
      </c>
      <c r="B34" s="34" t="s">
        <v>614</v>
      </c>
      <c r="C34" s="25" t="s">
        <v>47</v>
      </c>
      <c r="D34" s="26" t="s">
        <v>615</v>
      </c>
      <c r="E34" s="27">
        <v>28</v>
      </c>
      <c r="F34" s="27">
        <f t="shared" si="0"/>
        <v>28</v>
      </c>
      <c r="G34" s="26">
        <v>1</v>
      </c>
      <c r="H34" s="33">
        <v>40</v>
      </c>
      <c r="I34" s="29">
        <f t="shared" si="1"/>
        <v>40</v>
      </c>
      <c r="J34" s="29"/>
      <c r="K34" s="30">
        <f t="shared" si="2"/>
        <v>12</v>
      </c>
      <c r="L34" s="31">
        <f t="shared" si="3"/>
        <v>298.02999999999997</v>
      </c>
      <c r="M34" s="32" t="s">
        <v>613</v>
      </c>
    </row>
    <row r="35" spans="1:17" x14ac:dyDescent="0.25">
      <c r="A35" s="36">
        <v>42664</v>
      </c>
      <c r="B35" s="34" t="s">
        <v>78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301.02999999999997</v>
      </c>
      <c r="M35" s="32" t="s">
        <v>616</v>
      </c>
    </row>
    <row r="36" spans="1:17" x14ac:dyDescent="0.25">
      <c r="A36" s="36">
        <v>42664</v>
      </c>
      <c r="B36" s="26" t="s">
        <v>35</v>
      </c>
      <c r="C36" s="25" t="s">
        <v>36</v>
      </c>
      <c r="D36" s="26" t="s">
        <v>13</v>
      </c>
      <c r="E36" s="27">
        <v>4.5599999999999996</v>
      </c>
      <c r="F36" s="27">
        <f t="shared" si="0"/>
        <v>4.5599999999999996</v>
      </c>
      <c r="G36" s="26">
        <v>1</v>
      </c>
      <c r="H36" s="33">
        <v>12</v>
      </c>
      <c r="I36" s="29">
        <f t="shared" si="1"/>
        <v>12</v>
      </c>
      <c r="J36" s="29"/>
      <c r="K36" s="30">
        <f t="shared" si="2"/>
        <v>7.44</v>
      </c>
      <c r="L36" s="31">
        <f t="shared" si="3"/>
        <v>308.46999999999997</v>
      </c>
      <c r="M36" s="32" t="s">
        <v>617</v>
      </c>
      <c r="N36" s="68"/>
      <c r="O36" s="68"/>
      <c r="P36" s="68"/>
      <c r="Q36" s="68"/>
    </row>
    <row r="37" spans="1:17" x14ac:dyDescent="0.25">
      <c r="A37" s="36">
        <v>42665</v>
      </c>
      <c r="B37" s="26" t="s">
        <v>62</v>
      </c>
      <c r="C37" s="25" t="s">
        <v>497</v>
      </c>
      <c r="D37" s="26" t="s">
        <v>13</v>
      </c>
      <c r="E37" s="27">
        <v>3</v>
      </c>
      <c r="F37" s="27">
        <f t="shared" si="0"/>
        <v>3</v>
      </c>
      <c r="G37" s="26">
        <v>1</v>
      </c>
      <c r="H37" s="33">
        <v>10</v>
      </c>
      <c r="I37" s="29">
        <f t="shared" si="1"/>
        <v>10</v>
      </c>
      <c r="J37" s="29"/>
      <c r="K37" s="30">
        <f t="shared" si="2"/>
        <v>7</v>
      </c>
      <c r="L37" s="31">
        <f t="shared" si="3"/>
        <v>315.46999999999997</v>
      </c>
      <c r="M37" s="32" t="s">
        <v>618</v>
      </c>
      <c r="N37" s="68"/>
      <c r="O37" s="68"/>
      <c r="P37" s="68"/>
    </row>
    <row r="38" spans="1:17" x14ac:dyDescent="0.25">
      <c r="A38" s="36">
        <v>42665</v>
      </c>
      <c r="B38" s="24" t="s">
        <v>65</v>
      </c>
      <c r="C38" s="25" t="s">
        <v>44</v>
      </c>
      <c r="D38" s="26" t="s">
        <v>13</v>
      </c>
      <c r="E38" s="27">
        <v>15.7</v>
      </c>
      <c r="F38" s="27">
        <f t="shared" si="0"/>
        <v>62.8</v>
      </c>
      <c r="G38" s="26">
        <v>4</v>
      </c>
      <c r="H38" s="33">
        <v>35</v>
      </c>
      <c r="I38" s="29">
        <f t="shared" si="1"/>
        <v>140</v>
      </c>
      <c r="J38" s="29"/>
      <c r="K38" s="30">
        <f t="shared" si="2"/>
        <v>77.2</v>
      </c>
      <c r="L38" s="31">
        <f t="shared" si="3"/>
        <v>392.66999999999996</v>
      </c>
      <c r="M38" s="32" t="s">
        <v>619</v>
      </c>
    </row>
    <row r="39" spans="1:17" x14ac:dyDescent="0.25">
      <c r="A39" s="23">
        <v>42667</v>
      </c>
      <c r="B39" s="34" t="s">
        <v>58</v>
      </c>
      <c r="C39" s="25" t="s">
        <v>59</v>
      </c>
      <c r="D39" s="26" t="s">
        <v>13</v>
      </c>
      <c r="E39" s="27">
        <v>3.5</v>
      </c>
      <c r="F39" s="27">
        <f t="shared" si="0"/>
        <v>10.5</v>
      </c>
      <c r="G39" s="26">
        <v>3</v>
      </c>
      <c r="H39" s="33">
        <v>5</v>
      </c>
      <c r="I39" s="29">
        <f t="shared" si="1"/>
        <v>15</v>
      </c>
      <c r="J39" s="29"/>
      <c r="K39" s="30">
        <f t="shared" si="2"/>
        <v>4.5</v>
      </c>
      <c r="L39" s="31">
        <f t="shared" si="3"/>
        <v>397.16999999999996</v>
      </c>
      <c r="M39" s="32" t="s">
        <v>620</v>
      </c>
    </row>
    <row r="40" spans="1:17" x14ac:dyDescent="0.25">
      <c r="A40" s="23">
        <v>42667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3.4</v>
      </c>
      <c r="G40" s="26">
        <v>1</v>
      </c>
      <c r="H40" s="33">
        <v>15</v>
      </c>
      <c r="I40" s="29">
        <f t="shared" si="1"/>
        <v>15</v>
      </c>
      <c r="J40" s="29"/>
      <c r="K40" s="30">
        <f t="shared" si="2"/>
        <v>11.6</v>
      </c>
      <c r="L40" s="31">
        <f t="shared" si="3"/>
        <v>408.77</v>
      </c>
      <c r="M40" s="32" t="s">
        <v>620</v>
      </c>
    </row>
    <row r="41" spans="1:17" x14ac:dyDescent="0.25">
      <c r="A41" s="23">
        <v>42667</v>
      </c>
      <c r="B41" s="34" t="s">
        <v>55</v>
      </c>
      <c r="C41" s="25" t="s">
        <v>56</v>
      </c>
      <c r="D41" s="26" t="s">
        <v>13</v>
      </c>
      <c r="E41" s="27">
        <v>3.4</v>
      </c>
      <c r="F41" s="27">
        <f t="shared" si="0"/>
        <v>6.8</v>
      </c>
      <c r="G41" s="26">
        <v>2</v>
      </c>
      <c r="H41" s="33">
        <v>15</v>
      </c>
      <c r="I41" s="29">
        <f t="shared" si="1"/>
        <v>30</v>
      </c>
      <c r="J41" s="29"/>
      <c r="K41" s="30">
        <f t="shared" si="2"/>
        <v>23.2</v>
      </c>
      <c r="L41" s="31">
        <f t="shared" si="3"/>
        <v>431.96999999999997</v>
      </c>
      <c r="M41" s="32" t="s">
        <v>621</v>
      </c>
    </row>
    <row r="42" spans="1:17" x14ac:dyDescent="0.25">
      <c r="A42" s="23">
        <v>42667</v>
      </c>
      <c r="B42" s="26" t="s">
        <v>103</v>
      </c>
      <c r="C42" s="25" t="s">
        <v>622</v>
      </c>
      <c r="D42" s="26" t="s">
        <v>13</v>
      </c>
      <c r="E42" s="27">
        <v>4.7</v>
      </c>
      <c r="F42" s="27">
        <f t="shared" si="0"/>
        <v>4.7</v>
      </c>
      <c r="G42" s="26">
        <v>1</v>
      </c>
      <c r="H42" s="33">
        <v>20</v>
      </c>
      <c r="I42" s="29">
        <f t="shared" si="1"/>
        <v>20</v>
      </c>
      <c r="J42" s="29"/>
      <c r="K42" s="30">
        <f t="shared" si="2"/>
        <v>15.3</v>
      </c>
      <c r="L42" s="31">
        <f t="shared" si="3"/>
        <v>447.27</v>
      </c>
      <c r="M42" s="32" t="s">
        <v>623</v>
      </c>
    </row>
    <row r="43" spans="1:17" x14ac:dyDescent="0.25">
      <c r="A43" s="23">
        <v>42667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458.87</v>
      </c>
      <c r="M43" s="32" t="s">
        <v>624</v>
      </c>
    </row>
    <row r="44" spans="1:17" x14ac:dyDescent="0.25">
      <c r="A44" s="36">
        <v>42668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465.87</v>
      </c>
      <c r="M44" s="32" t="s">
        <v>626</v>
      </c>
    </row>
    <row r="45" spans="1:17" x14ac:dyDescent="0.25">
      <c r="A45" s="36">
        <v>42668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493.15199999999999</v>
      </c>
      <c r="M45" s="32" t="s">
        <v>626</v>
      </c>
    </row>
    <row r="46" spans="1:17" x14ac:dyDescent="0.25">
      <c r="A46" s="36">
        <v>42668</v>
      </c>
      <c r="B46" s="34" t="s">
        <v>625</v>
      </c>
      <c r="C46" s="25" t="s">
        <v>38</v>
      </c>
      <c r="D46" s="26" t="s">
        <v>17</v>
      </c>
      <c r="E46" s="27">
        <v>11.2</v>
      </c>
      <c r="F46" s="27">
        <f t="shared" si="0"/>
        <v>11.2</v>
      </c>
      <c r="G46" s="26">
        <v>1</v>
      </c>
      <c r="H46" s="33">
        <v>16</v>
      </c>
      <c r="I46" s="29">
        <f t="shared" si="1"/>
        <v>16</v>
      </c>
      <c r="J46" s="29"/>
      <c r="K46" s="30">
        <f t="shared" si="2"/>
        <v>4.8000000000000007</v>
      </c>
      <c r="L46" s="31">
        <f t="shared" si="3"/>
        <v>497.952</v>
      </c>
      <c r="M46" s="32" t="s">
        <v>626</v>
      </c>
    </row>
    <row r="47" spans="1:17" x14ac:dyDescent="0.25">
      <c r="A47" s="36">
        <v>42668</v>
      </c>
      <c r="B47" s="26" t="s">
        <v>483</v>
      </c>
      <c r="C47" s="25" t="s">
        <v>484</v>
      </c>
      <c r="D47" s="26" t="s">
        <v>17</v>
      </c>
      <c r="E47" s="27">
        <v>84</v>
      </c>
      <c r="F47" s="27">
        <f t="shared" si="0"/>
        <v>84</v>
      </c>
      <c r="G47" s="26">
        <v>1</v>
      </c>
      <c r="H47" s="33">
        <v>120</v>
      </c>
      <c r="I47" s="29">
        <f t="shared" si="1"/>
        <v>120</v>
      </c>
      <c r="J47" s="29"/>
      <c r="K47" s="30">
        <f t="shared" si="2"/>
        <v>36</v>
      </c>
      <c r="L47" s="31">
        <f t="shared" si="3"/>
        <v>533.952</v>
      </c>
      <c r="M47" s="32" t="s">
        <v>626</v>
      </c>
    </row>
    <row r="48" spans="1:17" x14ac:dyDescent="0.25">
      <c r="A48" s="36">
        <v>42668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0"/>
        <v>15.7</v>
      </c>
      <c r="G48" s="26">
        <v>1</v>
      </c>
      <c r="H48" s="33">
        <v>35</v>
      </c>
      <c r="I48" s="29">
        <f t="shared" si="1"/>
        <v>35</v>
      </c>
      <c r="J48" s="29"/>
      <c r="K48" s="30">
        <f t="shared" si="2"/>
        <v>19.3</v>
      </c>
      <c r="L48" s="31">
        <f t="shared" si="3"/>
        <v>553.25199999999995</v>
      </c>
      <c r="M48" s="32" t="s">
        <v>627</v>
      </c>
    </row>
    <row r="49" spans="1:13" x14ac:dyDescent="0.25">
      <c r="A49" s="36">
        <v>42669</v>
      </c>
      <c r="B49" s="34" t="s">
        <v>96</v>
      </c>
      <c r="C49" s="25" t="s">
        <v>44</v>
      </c>
      <c r="D49" s="26" t="s">
        <v>13</v>
      </c>
      <c r="E49" s="27">
        <v>3.9</v>
      </c>
      <c r="F49" s="27">
        <f t="shared" si="0"/>
        <v>3.9</v>
      </c>
      <c r="G49" s="26">
        <v>1</v>
      </c>
      <c r="H49" s="33">
        <v>10</v>
      </c>
      <c r="I49" s="29">
        <f t="shared" si="1"/>
        <v>10</v>
      </c>
      <c r="J49" s="29"/>
      <c r="K49" s="30">
        <f t="shared" si="2"/>
        <v>6.1</v>
      </c>
      <c r="L49" s="31">
        <f t="shared" si="3"/>
        <v>559.35199999999998</v>
      </c>
      <c r="M49" s="32" t="s">
        <v>628</v>
      </c>
    </row>
    <row r="50" spans="1:13" x14ac:dyDescent="0.25">
      <c r="A50" s="36">
        <v>42669</v>
      </c>
      <c r="B50" s="34" t="s">
        <v>237</v>
      </c>
      <c r="C50" s="25" t="s">
        <v>44</v>
      </c>
      <c r="D50" s="26" t="s">
        <v>13</v>
      </c>
      <c r="E50" s="27">
        <v>3.9</v>
      </c>
      <c r="F50" s="27">
        <f t="shared" si="0"/>
        <v>3.9</v>
      </c>
      <c r="G50" s="26">
        <v>1</v>
      </c>
      <c r="H50" s="33">
        <v>10</v>
      </c>
      <c r="I50" s="29">
        <f t="shared" si="1"/>
        <v>10</v>
      </c>
      <c r="J50" s="29"/>
      <c r="K50" s="30">
        <f t="shared" si="2"/>
        <v>6.1</v>
      </c>
      <c r="L50" s="31">
        <f t="shared" si="3"/>
        <v>565.452</v>
      </c>
      <c r="M50" s="32" t="s">
        <v>628</v>
      </c>
    </row>
    <row r="51" spans="1:13" x14ac:dyDescent="0.25">
      <c r="A51" s="36">
        <v>42670</v>
      </c>
      <c r="B51" s="34" t="s">
        <v>78</v>
      </c>
      <c r="C51" s="25" t="s">
        <v>38</v>
      </c>
      <c r="D51" s="26" t="s">
        <v>41</v>
      </c>
      <c r="E51" s="27">
        <v>12</v>
      </c>
      <c r="F51" s="27">
        <f t="shared" si="0"/>
        <v>12</v>
      </c>
      <c r="G51" s="26">
        <v>1</v>
      </c>
      <c r="H51" s="33">
        <v>15</v>
      </c>
      <c r="I51" s="29">
        <f t="shared" si="1"/>
        <v>15</v>
      </c>
      <c r="J51" s="29"/>
      <c r="K51" s="30">
        <f t="shared" si="2"/>
        <v>3</v>
      </c>
      <c r="L51" s="31">
        <f t="shared" si="3"/>
        <v>568.452</v>
      </c>
      <c r="M51" s="32" t="s">
        <v>629</v>
      </c>
    </row>
    <row r="52" spans="1:13" s="47" customFormat="1" ht="18.75" customHeight="1" x14ac:dyDescent="0.25">
      <c r="A52" s="37"/>
      <c r="B52" s="38" t="s">
        <v>18</v>
      </c>
      <c r="C52" s="39"/>
      <c r="D52" s="40"/>
      <c r="E52" s="41"/>
      <c r="F52" s="42">
        <f>SUBTOTAL(9,F4:F51)</f>
        <v>862.54799999999977</v>
      </c>
      <c r="G52" s="43">
        <f>SUBTOTAL(9,G4:G51)</f>
        <v>59</v>
      </c>
      <c r="H52" s="44"/>
      <c r="I52" s="42">
        <f>SUBTOTAL(9,I4:I51)</f>
        <v>1431</v>
      </c>
      <c r="J52" s="45">
        <f>SUBTOTAL(9,J4:J51)</f>
        <v>0</v>
      </c>
      <c r="K52" s="45">
        <f>SUBTOTAL(9,K4:K51)</f>
        <v>568.452</v>
      </c>
      <c r="L52" s="46"/>
    </row>
    <row r="53" spans="1:13" x14ac:dyDescent="0.25">
      <c r="A53" s="2"/>
      <c r="B53" s="2"/>
      <c r="D53" s="48"/>
      <c r="E53" s="4"/>
      <c r="F53" s="4"/>
      <c r="G53" s="5"/>
      <c r="H53" s="6"/>
      <c r="I53" s="12"/>
      <c r="J53" s="13"/>
      <c r="K53" s="9"/>
      <c r="L53" s="10"/>
    </row>
    <row r="54" spans="1:13" x14ac:dyDescent="0.25">
      <c r="A54" s="2"/>
      <c r="B54" s="2"/>
      <c r="D54" s="48"/>
      <c r="E54" s="4"/>
      <c r="F54" s="4"/>
      <c r="G54" s="5"/>
      <c r="H54" s="6"/>
      <c r="I54" s="12"/>
      <c r="J54" s="13"/>
      <c r="K54" s="9"/>
      <c r="L54" s="10"/>
    </row>
    <row r="55" spans="1:13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3" x14ac:dyDescent="0.25">
      <c r="B56" s="49" t="s">
        <v>13</v>
      </c>
      <c r="C56" s="50"/>
      <c r="D56" s="51"/>
    </row>
    <row r="57" spans="1:13" x14ac:dyDescent="0.25">
      <c r="B57" s="52" t="s">
        <v>20</v>
      </c>
      <c r="C57" s="53" t="s">
        <v>21</v>
      </c>
      <c r="D57" s="54" t="s">
        <v>22</v>
      </c>
    </row>
    <row r="58" spans="1:13" x14ac:dyDescent="0.25">
      <c r="B58" s="55" t="s">
        <v>130</v>
      </c>
      <c r="C58" s="56">
        <v>14.1</v>
      </c>
      <c r="D58" s="57">
        <v>60</v>
      </c>
    </row>
    <row r="59" spans="1:13" x14ac:dyDescent="0.25">
      <c r="B59" s="55" t="s">
        <v>631</v>
      </c>
      <c r="C59" s="56">
        <v>17</v>
      </c>
      <c r="D59" s="57">
        <v>75</v>
      </c>
    </row>
    <row r="60" spans="1:13" x14ac:dyDescent="0.25">
      <c r="B60" s="55" t="s">
        <v>581</v>
      </c>
      <c r="C60" s="56">
        <v>209.03</v>
      </c>
      <c r="D60" s="57">
        <v>294</v>
      </c>
    </row>
    <row r="61" spans="1:13" x14ac:dyDescent="0.25">
      <c r="B61" s="55" t="s">
        <v>137</v>
      </c>
      <c r="C61" s="56">
        <v>9.1199999999999992</v>
      </c>
      <c r="D61" s="57">
        <v>24</v>
      </c>
    </row>
    <row r="62" spans="1:13" x14ac:dyDescent="0.25">
      <c r="B62" s="55" t="s">
        <v>530</v>
      </c>
      <c r="C62" s="56">
        <v>9</v>
      </c>
      <c r="D62" s="57">
        <v>30</v>
      </c>
    </row>
    <row r="63" spans="1:13" x14ac:dyDescent="0.25">
      <c r="B63" s="55" t="s">
        <v>630</v>
      </c>
      <c r="C63" s="56">
        <v>31.5</v>
      </c>
      <c r="D63" s="57">
        <v>45</v>
      </c>
    </row>
    <row r="64" spans="1:13" x14ac:dyDescent="0.25">
      <c r="B64" s="55" t="s">
        <v>468</v>
      </c>
      <c r="C64" s="56">
        <v>125.6</v>
      </c>
      <c r="D64" s="57">
        <v>280</v>
      </c>
    </row>
    <row r="65" spans="1:18" x14ac:dyDescent="0.25">
      <c r="B65" s="55" t="s">
        <v>584</v>
      </c>
      <c r="C65" s="56">
        <v>15.6</v>
      </c>
      <c r="D65" s="57">
        <v>40</v>
      </c>
    </row>
    <row r="66" spans="1:18" x14ac:dyDescent="0.25">
      <c r="B66" s="55" t="s">
        <v>370</v>
      </c>
      <c r="C66" s="56">
        <v>2.2999999999999998</v>
      </c>
      <c r="D66" s="57">
        <v>10</v>
      </c>
    </row>
    <row r="67" spans="1:18" x14ac:dyDescent="0.25">
      <c r="B67" s="59" t="s">
        <v>18</v>
      </c>
      <c r="C67" s="60">
        <f>SUM(C58:C66)</f>
        <v>433.25000000000006</v>
      </c>
      <c r="D67" s="61">
        <f>SUM(D58:D66)</f>
        <v>858</v>
      </c>
    </row>
    <row r="68" spans="1:18" s="58" customFormat="1" x14ac:dyDescent="0.25">
      <c r="A68" s="11"/>
      <c r="B68" s="11"/>
      <c r="C68" s="63"/>
      <c r="D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49" t="s">
        <v>17</v>
      </c>
      <c r="C69" s="50"/>
      <c r="D69" s="51"/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2" t="s">
        <v>20</v>
      </c>
      <c r="C70" s="53" t="s">
        <v>21</v>
      </c>
      <c r="D70" s="54" t="s">
        <v>22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632</v>
      </c>
      <c r="C71" s="56">
        <v>84</v>
      </c>
      <c r="D71" s="57">
        <v>120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5" t="s">
        <v>533</v>
      </c>
      <c r="C72" s="56">
        <v>46.2</v>
      </c>
      <c r="D72" s="57">
        <v>66</v>
      </c>
      <c r="J72" s="11"/>
      <c r="K72" s="11"/>
      <c r="L72" s="11"/>
      <c r="M72" s="11"/>
      <c r="N72" s="11"/>
      <c r="O72" s="11"/>
      <c r="P72" s="11"/>
      <c r="Q72" s="11"/>
      <c r="R72" s="11"/>
    </row>
    <row r="73" spans="1:18" s="58" customFormat="1" x14ac:dyDescent="0.25">
      <c r="A73" s="11"/>
      <c r="B73" s="55" t="s">
        <v>23</v>
      </c>
      <c r="C73" s="56">
        <v>22.4</v>
      </c>
      <c r="D73" s="57">
        <v>32</v>
      </c>
      <c r="J73" s="11"/>
      <c r="K73" s="11"/>
      <c r="L73" s="11"/>
      <c r="M73" s="11"/>
      <c r="N73" s="11"/>
      <c r="O73" s="11"/>
      <c r="P73" s="11"/>
      <c r="Q73" s="11"/>
      <c r="R73" s="11"/>
    </row>
    <row r="74" spans="1:18" s="58" customFormat="1" x14ac:dyDescent="0.25">
      <c r="A74" s="11"/>
      <c r="B74" s="59" t="s">
        <v>18</v>
      </c>
      <c r="C74" s="60">
        <f>SUM(C71:C73)</f>
        <v>152.6</v>
      </c>
      <c r="D74" s="61">
        <f>SUM(D71:D73)</f>
        <v>218</v>
      </c>
      <c r="J74" s="11"/>
      <c r="K74" s="11"/>
      <c r="L74" s="11"/>
      <c r="M74" s="11"/>
      <c r="N74" s="11"/>
      <c r="O74" s="11"/>
      <c r="P74" s="11"/>
      <c r="Q74" s="11"/>
      <c r="R74" s="11"/>
    </row>
    <row r="76" spans="1:18" s="58" customFormat="1" x14ac:dyDescent="0.25">
      <c r="A76" s="11"/>
      <c r="B76" s="49" t="s">
        <v>344</v>
      </c>
      <c r="C76" s="50"/>
      <c r="D76" s="51"/>
      <c r="J76" s="11"/>
      <c r="K76" s="11"/>
      <c r="L76" s="11"/>
      <c r="M76" s="11"/>
      <c r="N76" s="11"/>
      <c r="O76" s="11"/>
      <c r="P76" s="11"/>
      <c r="Q76" s="11"/>
      <c r="R76" s="11"/>
    </row>
    <row r="77" spans="1:18" s="58" customFormat="1" x14ac:dyDescent="0.25">
      <c r="A77" s="11"/>
      <c r="B77" s="52" t="s">
        <v>20</v>
      </c>
      <c r="C77" s="53" t="s">
        <v>21</v>
      </c>
      <c r="D77" s="54" t="s">
        <v>22</v>
      </c>
      <c r="J77" s="11"/>
      <c r="K77" s="11"/>
      <c r="L77" s="11"/>
      <c r="M77" s="11"/>
      <c r="N77" s="11"/>
      <c r="O77" s="11"/>
      <c r="P77" s="11"/>
      <c r="Q77" s="11"/>
      <c r="R77" s="11"/>
    </row>
    <row r="78" spans="1:18" s="58" customFormat="1" x14ac:dyDescent="0.25">
      <c r="A78" s="11"/>
      <c r="B78" s="55" t="s">
        <v>345</v>
      </c>
      <c r="C78" s="56">
        <v>5.6</v>
      </c>
      <c r="D78" s="57">
        <v>8</v>
      </c>
      <c r="J78" s="11"/>
      <c r="K78" s="11"/>
      <c r="L78" s="11"/>
      <c r="M78" s="11"/>
      <c r="N78" s="11"/>
      <c r="O78" s="11"/>
      <c r="P78" s="11"/>
      <c r="Q78" s="11"/>
      <c r="R78" s="11"/>
    </row>
    <row r="79" spans="1:18" s="58" customFormat="1" x14ac:dyDescent="0.25">
      <c r="A79" s="11"/>
      <c r="B79" s="59" t="s">
        <v>18</v>
      </c>
      <c r="C79" s="60">
        <f>SUM(C78:C78)</f>
        <v>5.6</v>
      </c>
      <c r="D79" s="61">
        <f>SUM(D78:D78)</f>
        <v>8</v>
      </c>
      <c r="J79" s="11"/>
      <c r="K79" s="11"/>
      <c r="L79" s="11"/>
      <c r="M79" s="11"/>
      <c r="N79" s="11"/>
      <c r="O79" s="11"/>
      <c r="P79" s="11"/>
      <c r="Q79" s="11"/>
      <c r="R79" s="11"/>
    </row>
    <row r="81" spans="1:18" s="58" customFormat="1" x14ac:dyDescent="0.25">
      <c r="A81" s="11"/>
      <c r="B81" s="49" t="s">
        <v>29</v>
      </c>
      <c r="C81" s="50"/>
      <c r="D81" s="51"/>
      <c r="J81" s="11"/>
      <c r="K81" s="11"/>
      <c r="L81" s="11"/>
      <c r="M81" s="11"/>
      <c r="N81" s="11"/>
      <c r="O81" s="11"/>
      <c r="P81" s="11"/>
      <c r="Q81" s="11"/>
      <c r="R81" s="11"/>
    </row>
    <row r="82" spans="1:18" s="58" customFormat="1" x14ac:dyDescent="0.25">
      <c r="A82" s="11"/>
      <c r="B82" s="52" t="s">
        <v>20</v>
      </c>
      <c r="C82" s="53" t="s">
        <v>21</v>
      </c>
      <c r="D82" s="54" t="s">
        <v>22</v>
      </c>
      <c r="J82" s="11"/>
      <c r="K82" s="11"/>
      <c r="L82" s="11"/>
      <c r="M82" s="11"/>
      <c r="N82" s="11"/>
      <c r="O82" s="11"/>
      <c r="P82" s="11"/>
      <c r="Q82" s="11"/>
      <c r="R82" s="11"/>
    </row>
    <row r="83" spans="1:18" s="58" customFormat="1" x14ac:dyDescent="0.25">
      <c r="A83" s="11"/>
      <c r="B83" s="55" t="s">
        <v>633</v>
      </c>
      <c r="C83" s="69">
        <v>36</v>
      </c>
      <c r="D83" s="72">
        <v>45</v>
      </c>
      <c r="J83" s="11"/>
      <c r="K83" s="11"/>
      <c r="L83" s="11"/>
      <c r="M83" s="11"/>
      <c r="N83" s="11"/>
      <c r="O83" s="11"/>
      <c r="P83" s="11"/>
      <c r="Q83" s="11"/>
      <c r="R83" s="11"/>
    </row>
    <row r="84" spans="1:18" s="58" customFormat="1" x14ac:dyDescent="0.25">
      <c r="A84" s="11"/>
      <c r="B84" s="55" t="s">
        <v>225</v>
      </c>
      <c r="C84" s="56">
        <v>189.6</v>
      </c>
      <c r="D84" s="57">
        <v>237</v>
      </c>
      <c r="J84" s="11"/>
      <c r="K84" s="11"/>
      <c r="L84" s="11"/>
      <c r="M84" s="11"/>
      <c r="N84" s="11"/>
      <c r="O84" s="11"/>
      <c r="P84" s="11"/>
      <c r="Q84" s="11"/>
      <c r="R84" s="11"/>
    </row>
    <row r="85" spans="1:18" s="58" customFormat="1" x14ac:dyDescent="0.25">
      <c r="A85" s="11"/>
      <c r="B85" s="59" t="s">
        <v>18</v>
      </c>
      <c r="C85" s="60">
        <f>SUM(C83:C84)</f>
        <v>225.6</v>
      </c>
      <c r="D85" s="61">
        <f>SUM(D83:D84)</f>
        <v>282</v>
      </c>
      <c r="J85" s="11"/>
      <c r="K85" s="11"/>
      <c r="L85" s="11"/>
      <c r="M85" s="11"/>
      <c r="N85" s="11"/>
      <c r="O85" s="11"/>
      <c r="P85" s="11"/>
      <c r="Q85" s="11"/>
      <c r="R85" s="11"/>
    </row>
    <row r="88" spans="1:18" x14ac:dyDescent="0.25">
      <c r="B88" s="49" t="s">
        <v>615</v>
      </c>
      <c r="C88" s="50"/>
      <c r="D88" s="51"/>
    </row>
    <row r="89" spans="1:18" x14ac:dyDescent="0.25">
      <c r="B89" s="52" t="s">
        <v>20</v>
      </c>
      <c r="C89" s="53" t="s">
        <v>21</v>
      </c>
      <c r="D89" s="54" t="s">
        <v>22</v>
      </c>
    </row>
    <row r="90" spans="1:18" s="58" customFormat="1" x14ac:dyDescent="0.25">
      <c r="A90" s="11"/>
      <c r="B90" s="55" t="s">
        <v>25</v>
      </c>
      <c r="C90" s="56">
        <v>28</v>
      </c>
      <c r="D90" s="57">
        <v>40</v>
      </c>
      <c r="J90" s="11"/>
      <c r="K90" s="11"/>
      <c r="L90" s="11"/>
      <c r="M90" s="11"/>
      <c r="N90" s="11"/>
      <c r="O90" s="11"/>
      <c r="P90" s="11"/>
      <c r="Q90" s="11"/>
      <c r="R90" s="11"/>
    </row>
    <row r="91" spans="1:18" s="58" customFormat="1" x14ac:dyDescent="0.25">
      <c r="A91" s="11"/>
      <c r="B91" s="59" t="s">
        <v>18</v>
      </c>
      <c r="C91" s="60">
        <f>SUBTOTAL(9,C90)</f>
        <v>28</v>
      </c>
      <c r="D91" s="61">
        <f>SUBTOTAL(9,D90)</f>
        <v>40</v>
      </c>
      <c r="J91" s="11"/>
      <c r="K91" s="11"/>
      <c r="L91" s="11"/>
      <c r="M91" s="11"/>
      <c r="N91" s="11"/>
      <c r="O91" s="11"/>
      <c r="P91" s="11"/>
      <c r="Q91" s="11"/>
      <c r="R91" s="11"/>
    </row>
    <row r="93" spans="1:18" x14ac:dyDescent="0.25">
      <c r="B93" s="49" t="s">
        <v>19</v>
      </c>
      <c r="C93" s="50"/>
      <c r="D93" s="51"/>
    </row>
    <row r="94" spans="1:18" x14ac:dyDescent="0.25">
      <c r="B94" s="52" t="s">
        <v>20</v>
      </c>
      <c r="C94" s="53" t="s">
        <v>21</v>
      </c>
      <c r="D94" s="54" t="s">
        <v>22</v>
      </c>
    </row>
    <row r="95" spans="1:18" x14ac:dyDescent="0.25">
      <c r="B95" s="55" t="s">
        <v>25</v>
      </c>
      <c r="C95" s="56">
        <v>17.5</v>
      </c>
      <c r="D95" s="57">
        <v>25</v>
      </c>
    </row>
    <row r="96" spans="1:18" x14ac:dyDescent="0.25">
      <c r="B96" s="59" t="s">
        <v>18</v>
      </c>
      <c r="C96" s="60">
        <f>SUM(C95:C95)</f>
        <v>17.5</v>
      </c>
      <c r="D96" s="61">
        <f>SUM(D95:D95)</f>
        <v>25</v>
      </c>
    </row>
  </sheetData>
  <autoFilter ref="A3:L5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93"/>
  <sheetViews>
    <sheetView tabSelected="1" view="pageBreakPreview" topLeftCell="B1" zoomScale="60" zoomScaleNormal="100" workbookViewId="0">
      <selection activeCell="D47" sqref="D47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634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hidden="1" x14ac:dyDescent="0.25">
      <c r="A4" s="23">
        <v>42675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635</v>
      </c>
    </row>
    <row r="5" spans="1:16" hidden="1" x14ac:dyDescent="0.25">
      <c r="A5" s="23">
        <v>42675</v>
      </c>
      <c r="B5" s="34" t="s">
        <v>237</v>
      </c>
      <c r="C5" s="25" t="s">
        <v>44</v>
      </c>
      <c r="D5" s="26" t="s">
        <v>13</v>
      </c>
      <c r="E5" s="27">
        <v>3.9</v>
      </c>
      <c r="F5" s="27">
        <f t="shared" ref="F5:F46" si="0">E5*G5</f>
        <v>3.9</v>
      </c>
      <c r="G5" s="26">
        <v>1</v>
      </c>
      <c r="H5" s="33">
        <v>10</v>
      </c>
      <c r="I5" s="29">
        <f t="shared" ref="I5:I46" si="1">H5*G5</f>
        <v>10</v>
      </c>
      <c r="J5" s="29"/>
      <c r="K5" s="30">
        <f t="shared" ref="K5:K46" si="2">I5-F5</f>
        <v>6.1</v>
      </c>
      <c r="L5" s="31">
        <f>L4+K5</f>
        <v>7.6</v>
      </c>
      <c r="M5" s="32" t="s">
        <v>636</v>
      </c>
    </row>
    <row r="6" spans="1:16" hidden="1" x14ac:dyDescent="0.25">
      <c r="A6" s="23">
        <v>42675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si="0"/>
        <v>15.7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19.3</v>
      </c>
      <c r="L6" s="31">
        <f t="shared" ref="L6:L46" si="3">L5+K6</f>
        <v>26.9</v>
      </c>
      <c r="M6" s="32" t="s">
        <v>637</v>
      </c>
    </row>
    <row r="7" spans="1:16" ht="16.5" hidden="1" customHeight="1" x14ac:dyDescent="0.25">
      <c r="A7" s="23">
        <v>42677</v>
      </c>
      <c r="B7" s="34" t="s">
        <v>78</v>
      </c>
      <c r="C7" s="25" t="s">
        <v>38</v>
      </c>
      <c r="D7" s="26" t="s">
        <v>41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29.9</v>
      </c>
      <c r="M7" s="32" t="s">
        <v>638</v>
      </c>
    </row>
    <row r="8" spans="1:16" x14ac:dyDescent="0.25">
      <c r="A8" s="23">
        <v>42677</v>
      </c>
      <c r="B8" s="26" t="s">
        <v>121</v>
      </c>
      <c r="C8" s="25" t="s">
        <v>38</v>
      </c>
      <c r="D8" s="26" t="s">
        <v>17</v>
      </c>
      <c r="E8" s="27">
        <v>11.2</v>
      </c>
      <c r="F8" s="27">
        <f t="shared" si="0"/>
        <v>11.2</v>
      </c>
      <c r="G8" s="26">
        <v>1</v>
      </c>
      <c r="H8" s="33">
        <v>16</v>
      </c>
      <c r="I8" s="29">
        <f t="shared" si="1"/>
        <v>16</v>
      </c>
      <c r="J8" s="29"/>
      <c r="K8" s="30">
        <f t="shared" si="2"/>
        <v>4.8000000000000007</v>
      </c>
      <c r="L8" s="31">
        <f t="shared" si="3"/>
        <v>34.700000000000003</v>
      </c>
      <c r="M8" s="32" t="s">
        <v>639</v>
      </c>
      <c r="N8" s="68"/>
      <c r="O8" s="68"/>
      <c r="P8" s="68"/>
    </row>
    <row r="9" spans="1:16" hidden="1" x14ac:dyDescent="0.25">
      <c r="A9" s="23">
        <v>42677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37.700000000000003</v>
      </c>
      <c r="M9" s="32" t="s">
        <v>639</v>
      </c>
      <c r="N9" s="68"/>
      <c r="O9" s="68"/>
      <c r="P9" s="68"/>
    </row>
    <row r="10" spans="1:16" hidden="1" x14ac:dyDescent="0.25">
      <c r="A10" s="23">
        <v>42678</v>
      </c>
      <c r="B10" s="26" t="s">
        <v>62</v>
      </c>
      <c r="C10" s="25" t="s">
        <v>497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44.7</v>
      </c>
      <c r="M10" s="32" t="s">
        <v>640</v>
      </c>
      <c r="N10" s="68"/>
    </row>
    <row r="11" spans="1:16" x14ac:dyDescent="0.25">
      <c r="A11" s="23">
        <v>42678</v>
      </c>
      <c r="B11" s="26" t="s">
        <v>121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49.5</v>
      </c>
      <c r="M11" s="32" t="s">
        <v>641</v>
      </c>
    </row>
    <row r="12" spans="1:16" hidden="1" x14ac:dyDescent="0.25">
      <c r="A12" s="23">
        <v>42679</v>
      </c>
      <c r="B12" s="34" t="s">
        <v>237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55.6</v>
      </c>
      <c r="M12" s="32" t="s">
        <v>642</v>
      </c>
    </row>
    <row r="13" spans="1:16" hidden="1" x14ac:dyDescent="0.25">
      <c r="A13" s="23">
        <v>42679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31.4</v>
      </c>
      <c r="G13" s="26">
        <v>2</v>
      </c>
      <c r="H13" s="33">
        <v>35</v>
      </c>
      <c r="I13" s="29">
        <f t="shared" si="1"/>
        <v>70</v>
      </c>
      <c r="J13" s="29"/>
      <c r="K13" s="30">
        <f t="shared" si="2"/>
        <v>38.6</v>
      </c>
      <c r="L13" s="31">
        <f t="shared" si="3"/>
        <v>94.2</v>
      </c>
      <c r="M13" s="32" t="s">
        <v>643</v>
      </c>
    </row>
    <row r="14" spans="1:16" hidden="1" x14ac:dyDescent="0.25">
      <c r="A14" s="23">
        <v>42681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31.4</v>
      </c>
      <c r="G14" s="26">
        <v>2</v>
      </c>
      <c r="H14" s="33">
        <v>35</v>
      </c>
      <c r="I14" s="29">
        <f t="shared" si="1"/>
        <v>70</v>
      </c>
      <c r="J14" s="29"/>
      <c r="K14" s="30">
        <f t="shared" si="2"/>
        <v>38.6</v>
      </c>
      <c r="L14" s="31">
        <f t="shared" si="3"/>
        <v>132.80000000000001</v>
      </c>
      <c r="M14" s="32" t="s">
        <v>644</v>
      </c>
    </row>
    <row r="15" spans="1:16" hidden="1" x14ac:dyDescent="0.25">
      <c r="A15" s="23">
        <v>42681</v>
      </c>
      <c r="B15" s="26" t="s">
        <v>62</v>
      </c>
      <c r="C15" s="25" t="s">
        <v>497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139.80000000000001</v>
      </c>
      <c r="M15" s="32" t="s">
        <v>644</v>
      </c>
    </row>
    <row r="16" spans="1:16" hidden="1" x14ac:dyDescent="0.25">
      <c r="A16" s="23">
        <v>42681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147.24</v>
      </c>
      <c r="M16" s="32" t="s">
        <v>644</v>
      </c>
    </row>
    <row r="17" spans="1:13" hidden="1" x14ac:dyDescent="0.25">
      <c r="A17" s="23">
        <v>42681</v>
      </c>
      <c r="B17" s="34" t="s">
        <v>571</v>
      </c>
      <c r="C17" s="25" t="s">
        <v>572</v>
      </c>
      <c r="D17" s="26" t="s">
        <v>13</v>
      </c>
      <c r="E17" s="27">
        <v>42.718000000000004</v>
      </c>
      <c r="F17" s="27">
        <f t="shared" si="0"/>
        <v>213.59000000000003</v>
      </c>
      <c r="G17" s="26">
        <v>5</v>
      </c>
      <c r="H17" s="33">
        <v>70</v>
      </c>
      <c r="I17" s="29">
        <f t="shared" si="1"/>
        <v>350</v>
      </c>
      <c r="J17" s="29"/>
      <c r="K17" s="30">
        <f t="shared" si="2"/>
        <v>136.40999999999997</v>
      </c>
      <c r="L17" s="31">
        <f t="shared" si="3"/>
        <v>283.64999999999998</v>
      </c>
      <c r="M17" s="32" t="s">
        <v>644</v>
      </c>
    </row>
    <row r="18" spans="1:13" hidden="1" x14ac:dyDescent="0.25">
      <c r="A18" s="23">
        <v>42681</v>
      </c>
      <c r="B18" s="34" t="s">
        <v>595</v>
      </c>
      <c r="C18" s="25" t="s">
        <v>572</v>
      </c>
      <c r="D18" s="26" t="s">
        <v>13</v>
      </c>
      <c r="E18" s="27">
        <v>80.873999999999995</v>
      </c>
      <c r="F18" s="27">
        <f t="shared" si="0"/>
        <v>80.873999999999995</v>
      </c>
      <c r="G18" s="26">
        <v>1</v>
      </c>
      <c r="H18" s="33">
        <v>150</v>
      </c>
      <c r="I18" s="29">
        <f t="shared" si="1"/>
        <v>150</v>
      </c>
      <c r="J18" s="29"/>
      <c r="K18" s="30">
        <f t="shared" si="2"/>
        <v>69.126000000000005</v>
      </c>
      <c r="L18" s="31">
        <f t="shared" si="3"/>
        <v>352.77599999999995</v>
      </c>
      <c r="M18" s="32" t="s">
        <v>644</v>
      </c>
    </row>
    <row r="19" spans="1:13" hidden="1" x14ac:dyDescent="0.25">
      <c r="A19" s="23">
        <v>42681</v>
      </c>
      <c r="B19" s="24" t="s">
        <v>65</v>
      </c>
      <c r="C19" s="25" t="s">
        <v>44</v>
      </c>
      <c r="D19" s="26" t="s">
        <v>13</v>
      </c>
      <c r="E19" s="27">
        <v>15.7</v>
      </c>
      <c r="F19" s="27">
        <f t="shared" si="0"/>
        <v>15.7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19.3</v>
      </c>
      <c r="L19" s="31">
        <f t="shared" si="3"/>
        <v>372.07599999999996</v>
      </c>
      <c r="M19" s="32" t="s">
        <v>645</v>
      </c>
    </row>
    <row r="20" spans="1:13" hidden="1" x14ac:dyDescent="0.25">
      <c r="A20" s="23">
        <v>42677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0"/>
        <v>15.7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19.3</v>
      </c>
      <c r="L20" s="31">
        <f t="shared" si="3"/>
        <v>391.37599999999998</v>
      </c>
      <c r="M20" s="32" t="s">
        <v>646</v>
      </c>
    </row>
    <row r="21" spans="1:13" hidden="1" x14ac:dyDescent="0.25">
      <c r="A21" s="23">
        <v>42682</v>
      </c>
      <c r="B21" s="34" t="s">
        <v>571</v>
      </c>
      <c r="C21" s="25" t="s">
        <v>572</v>
      </c>
      <c r="D21" s="26" t="s">
        <v>13</v>
      </c>
      <c r="E21" s="27">
        <v>42.72</v>
      </c>
      <c r="F21" s="27">
        <f t="shared" si="0"/>
        <v>42.72</v>
      </c>
      <c r="G21" s="26">
        <v>1</v>
      </c>
      <c r="H21" s="33">
        <v>70</v>
      </c>
      <c r="I21" s="29">
        <f t="shared" si="1"/>
        <v>70</v>
      </c>
      <c r="J21" s="29"/>
      <c r="K21" s="30">
        <f t="shared" si="2"/>
        <v>27.28</v>
      </c>
      <c r="L21" s="31">
        <f t="shared" si="3"/>
        <v>418.65599999999995</v>
      </c>
      <c r="M21" s="32" t="s">
        <v>646</v>
      </c>
    </row>
    <row r="22" spans="1:13" hidden="1" x14ac:dyDescent="0.25">
      <c r="A22" s="23">
        <v>42682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0"/>
        <v>15.7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19.3</v>
      </c>
      <c r="L22" s="31">
        <f t="shared" si="3"/>
        <v>437.95599999999996</v>
      </c>
      <c r="M22" s="32" t="s">
        <v>647</v>
      </c>
    </row>
    <row r="23" spans="1:13" hidden="1" x14ac:dyDescent="0.25">
      <c r="A23" s="23">
        <v>42683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0"/>
        <v>18</v>
      </c>
      <c r="G23" s="26">
        <v>1</v>
      </c>
      <c r="H23" s="33">
        <v>25</v>
      </c>
      <c r="I23" s="29">
        <f t="shared" si="1"/>
        <v>25</v>
      </c>
      <c r="J23" s="29"/>
      <c r="K23" s="30">
        <f t="shared" si="2"/>
        <v>7</v>
      </c>
      <c r="L23" s="31">
        <f t="shared" si="3"/>
        <v>444.95599999999996</v>
      </c>
      <c r="M23" s="32" t="s">
        <v>648</v>
      </c>
    </row>
    <row r="24" spans="1:13" hidden="1" x14ac:dyDescent="0.25">
      <c r="A24" s="23">
        <v>42685</v>
      </c>
      <c r="B24" s="26" t="s">
        <v>35</v>
      </c>
      <c r="C24" s="25" t="s">
        <v>36</v>
      </c>
      <c r="D24" s="26" t="s">
        <v>13</v>
      </c>
      <c r="E24" s="27">
        <v>4.5599999999999996</v>
      </c>
      <c r="F24" s="27">
        <f t="shared" si="0"/>
        <v>4.5599999999999996</v>
      </c>
      <c r="G24" s="26">
        <v>1</v>
      </c>
      <c r="H24" s="33">
        <v>12</v>
      </c>
      <c r="I24" s="29">
        <f t="shared" si="1"/>
        <v>12</v>
      </c>
      <c r="J24" s="29"/>
      <c r="K24" s="30">
        <f t="shared" si="2"/>
        <v>7.44</v>
      </c>
      <c r="L24" s="31">
        <f t="shared" si="3"/>
        <v>452.39599999999996</v>
      </c>
      <c r="M24" s="32" t="s">
        <v>649</v>
      </c>
    </row>
    <row r="25" spans="1:13" hidden="1" x14ac:dyDescent="0.25">
      <c r="A25" s="23">
        <v>42685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455.39599999999996</v>
      </c>
      <c r="M25" s="32" t="s">
        <v>649</v>
      </c>
    </row>
    <row r="26" spans="1:13" hidden="1" x14ac:dyDescent="0.25">
      <c r="A26" s="23">
        <v>42685</v>
      </c>
      <c r="B26" s="34" t="s">
        <v>150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458.39599999999996</v>
      </c>
      <c r="M26" s="32" t="s">
        <v>649</v>
      </c>
    </row>
    <row r="27" spans="1:13" hidden="1" x14ac:dyDescent="0.25">
      <c r="A27" s="23">
        <v>42685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477.69599999999997</v>
      </c>
      <c r="M27" s="32" t="s">
        <v>650</v>
      </c>
    </row>
    <row r="28" spans="1:13" hidden="1" x14ac:dyDescent="0.25">
      <c r="A28" s="23">
        <v>42686</v>
      </c>
      <c r="B28" s="34" t="s">
        <v>78</v>
      </c>
      <c r="C28" s="25" t="s">
        <v>38</v>
      </c>
      <c r="D28" s="26" t="s">
        <v>41</v>
      </c>
      <c r="E28" s="27">
        <v>12</v>
      </c>
      <c r="F28" s="27">
        <f t="shared" si="0"/>
        <v>12</v>
      </c>
      <c r="G28" s="26">
        <v>1</v>
      </c>
      <c r="H28" s="33">
        <v>15</v>
      </c>
      <c r="I28" s="29">
        <f t="shared" si="1"/>
        <v>15</v>
      </c>
      <c r="J28" s="29"/>
      <c r="K28" s="30">
        <f t="shared" si="2"/>
        <v>3</v>
      </c>
      <c r="L28" s="31">
        <f t="shared" si="3"/>
        <v>480.69599999999997</v>
      </c>
      <c r="M28" s="32" t="s">
        <v>651</v>
      </c>
    </row>
    <row r="29" spans="1:13" hidden="1" x14ac:dyDescent="0.25">
      <c r="A29" s="23">
        <v>42690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519.29599999999994</v>
      </c>
      <c r="M29" s="32" t="s">
        <v>652</v>
      </c>
    </row>
    <row r="30" spans="1:13" hidden="1" x14ac:dyDescent="0.25">
      <c r="A30" s="23">
        <v>42690</v>
      </c>
      <c r="B30" s="26" t="s">
        <v>62</v>
      </c>
      <c r="C30" s="25" t="s">
        <v>497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526.29599999999994</v>
      </c>
      <c r="M30" s="32" t="s">
        <v>652</v>
      </c>
    </row>
    <row r="31" spans="1:13" hidden="1" x14ac:dyDescent="0.25">
      <c r="A31" s="23">
        <v>42690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545.59599999999989</v>
      </c>
      <c r="M31" s="32" t="s">
        <v>653</v>
      </c>
    </row>
    <row r="32" spans="1:13" hidden="1" x14ac:dyDescent="0.25">
      <c r="A32" s="36">
        <v>42693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0"/>
        <v>5.6999999999999993</v>
      </c>
      <c r="G32" s="26">
        <v>6</v>
      </c>
      <c r="H32" s="33">
        <v>1</v>
      </c>
      <c r="I32" s="29">
        <f t="shared" si="1"/>
        <v>6</v>
      </c>
      <c r="J32" s="29"/>
      <c r="K32" s="30">
        <f t="shared" si="2"/>
        <v>0.30000000000000071</v>
      </c>
      <c r="L32" s="31">
        <f t="shared" si="3"/>
        <v>545.89599999999984</v>
      </c>
      <c r="M32" s="32" t="s">
        <v>654</v>
      </c>
    </row>
    <row r="33" spans="1:17" hidden="1" x14ac:dyDescent="0.25">
      <c r="A33" s="36">
        <v>42693</v>
      </c>
      <c r="B33" s="65" t="s">
        <v>49</v>
      </c>
      <c r="C33" s="25" t="s">
        <v>38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553.39599999999984</v>
      </c>
      <c r="M33" s="32" t="s">
        <v>654</v>
      </c>
    </row>
    <row r="34" spans="1:17" hidden="1" x14ac:dyDescent="0.25">
      <c r="A34" s="36">
        <v>42696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572.6959999999998</v>
      </c>
      <c r="M34" s="32" t="s">
        <v>655</v>
      </c>
    </row>
    <row r="35" spans="1:17" hidden="1" x14ac:dyDescent="0.25">
      <c r="A35" s="36">
        <v>42696</v>
      </c>
      <c r="B35" s="26" t="s">
        <v>62</v>
      </c>
      <c r="C35" s="25" t="s">
        <v>497</v>
      </c>
      <c r="D35" s="26" t="s">
        <v>13</v>
      </c>
      <c r="E35" s="27">
        <v>3</v>
      </c>
      <c r="F35" s="27">
        <f t="shared" si="0"/>
        <v>3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7</v>
      </c>
      <c r="L35" s="31">
        <f t="shared" si="3"/>
        <v>579.6959999999998</v>
      </c>
      <c r="M35" s="32" t="s">
        <v>656</v>
      </c>
    </row>
    <row r="36" spans="1:17" hidden="1" x14ac:dyDescent="0.25">
      <c r="A36" s="36" t="s">
        <v>657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582.6959999999998</v>
      </c>
      <c r="M36" s="32" t="s">
        <v>658</v>
      </c>
      <c r="N36" s="68"/>
      <c r="O36" s="68"/>
      <c r="P36" s="68"/>
      <c r="Q36" s="68"/>
    </row>
    <row r="37" spans="1:17" x14ac:dyDescent="0.25">
      <c r="A37" s="36" t="s">
        <v>657</v>
      </c>
      <c r="B37" s="34" t="s">
        <v>37</v>
      </c>
      <c r="C37" s="25" t="s">
        <v>38</v>
      </c>
      <c r="D37" s="26" t="s">
        <v>17</v>
      </c>
      <c r="E37" s="27">
        <v>11.2</v>
      </c>
      <c r="F37" s="27">
        <f t="shared" si="0"/>
        <v>11.2</v>
      </c>
      <c r="G37" s="26">
        <v>1</v>
      </c>
      <c r="H37" s="33">
        <v>16</v>
      </c>
      <c r="I37" s="29">
        <f t="shared" si="1"/>
        <v>16</v>
      </c>
      <c r="J37" s="29"/>
      <c r="K37" s="30">
        <f t="shared" si="2"/>
        <v>4.8000000000000007</v>
      </c>
      <c r="L37" s="31">
        <f t="shared" si="3"/>
        <v>587.49599999999975</v>
      </c>
      <c r="M37" s="32" t="s">
        <v>658</v>
      </c>
      <c r="N37" s="68"/>
      <c r="O37" s="68"/>
      <c r="P37" s="68"/>
    </row>
    <row r="38" spans="1:17" hidden="1" x14ac:dyDescent="0.25">
      <c r="A38" s="36">
        <v>42696</v>
      </c>
      <c r="B38" s="34" t="s">
        <v>78</v>
      </c>
      <c r="C38" s="25" t="s">
        <v>38</v>
      </c>
      <c r="D38" s="26" t="s">
        <v>41</v>
      </c>
      <c r="E38" s="27">
        <v>12</v>
      </c>
      <c r="F38" s="27">
        <f t="shared" si="0"/>
        <v>12</v>
      </c>
      <c r="G38" s="26">
        <v>1</v>
      </c>
      <c r="H38" s="33">
        <v>15</v>
      </c>
      <c r="I38" s="29">
        <f t="shared" si="1"/>
        <v>15</v>
      </c>
      <c r="J38" s="29"/>
      <c r="K38" s="30">
        <f t="shared" si="2"/>
        <v>3</v>
      </c>
      <c r="L38" s="31">
        <f t="shared" si="3"/>
        <v>590.49599999999975</v>
      </c>
      <c r="M38" s="32" t="s">
        <v>659</v>
      </c>
    </row>
    <row r="39" spans="1:17" hidden="1" x14ac:dyDescent="0.25">
      <c r="A39" s="23">
        <v>42697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0"/>
        <v>15.7</v>
      </c>
      <c r="G39" s="26">
        <v>1</v>
      </c>
      <c r="H39" s="33">
        <v>35</v>
      </c>
      <c r="I39" s="29">
        <f t="shared" si="1"/>
        <v>35</v>
      </c>
      <c r="J39" s="29"/>
      <c r="K39" s="30">
        <f t="shared" si="2"/>
        <v>19.3</v>
      </c>
      <c r="L39" s="31">
        <f t="shared" si="3"/>
        <v>609.79599999999971</v>
      </c>
      <c r="M39" s="32" t="s">
        <v>660</v>
      </c>
    </row>
    <row r="40" spans="1:17" hidden="1" x14ac:dyDescent="0.25">
      <c r="A40" s="23">
        <v>42697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629.09599999999966</v>
      </c>
      <c r="M40" s="32" t="s">
        <v>661</v>
      </c>
    </row>
    <row r="41" spans="1:17" hidden="1" x14ac:dyDescent="0.25">
      <c r="A41" s="23">
        <v>42700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635.09599999999966</v>
      </c>
      <c r="M41" s="32" t="s">
        <v>662</v>
      </c>
    </row>
    <row r="42" spans="1:17" hidden="1" x14ac:dyDescent="0.25">
      <c r="A42" s="23">
        <v>42701</v>
      </c>
      <c r="B42" s="26" t="s">
        <v>73</v>
      </c>
      <c r="C42" s="25" t="s">
        <v>47</v>
      </c>
      <c r="D42" s="26" t="s">
        <v>74</v>
      </c>
      <c r="E42" s="27">
        <v>18</v>
      </c>
      <c r="F42" s="27">
        <f t="shared" si="0"/>
        <v>18</v>
      </c>
      <c r="G42" s="26">
        <v>1</v>
      </c>
      <c r="H42" s="33">
        <v>25</v>
      </c>
      <c r="I42" s="29">
        <f t="shared" si="1"/>
        <v>25</v>
      </c>
      <c r="J42" s="29"/>
      <c r="K42" s="30">
        <f t="shared" si="2"/>
        <v>7</v>
      </c>
      <c r="L42" s="31">
        <f t="shared" si="3"/>
        <v>642.09599999999966</v>
      </c>
      <c r="M42" s="32" t="s">
        <v>663</v>
      </c>
    </row>
    <row r="43" spans="1:17" hidden="1" x14ac:dyDescent="0.25">
      <c r="A43" s="23">
        <v>42702</v>
      </c>
      <c r="B43" s="26" t="s">
        <v>73</v>
      </c>
      <c r="C43" s="25" t="s">
        <v>47</v>
      </c>
      <c r="D43" s="26" t="s">
        <v>74</v>
      </c>
      <c r="E43" s="27">
        <v>18</v>
      </c>
      <c r="F43" s="27">
        <f t="shared" si="0"/>
        <v>18</v>
      </c>
      <c r="G43" s="26">
        <v>1</v>
      </c>
      <c r="H43" s="33">
        <v>25</v>
      </c>
      <c r="I43" s="29">
        <f t="shared" si="1"/>
        <v>25</v>
      </c>
      <c r="J43" s="29"/>
      <c r="K43" s="30">
        <f t="shared" si="2"/>
        <v>7</v>
      </c>
      <c r="L43" s="31">
        <f t="shared" si="3"/>
        <v>649.09599999999966</v>
      </c>
      <c r="M43" s="32" t="s">
        <v>664</v>
      </c>
    </row>
    <row r="44" spans="1:17" hidden="1" x14ac:dyDescent="0.25">
      <c r="A44" s="36">
        <v>42703</v>
      </c>
      <c r="B44" s="26" t="s">
        <v>353</v>
      </c>
      <c r="C44" s="25" t="s">
        <v>38</v>
      </c>
      <c r="D44" s="26" t="s">
        <v>672</v>
      </c>
      <c r="E44" s="27">
        <v>14</v>
      </c>
      <c r="F44" s="27">
        <f t="shared" si="0"/>
        <v>14</v>
      </c>
      <c r="G44" s="26">
        <v>1</v>
      </c>
      <c r="H44" s="33">
        <v>20</v>
      </c>
      <c r="I44" s="29">
        <f t="shared" si="1"/>
        <v>20</v>
      </c>
      <c r="J44" s="29"/>
      <c r="K44" s="30">
        <f t="shared" si="2"/>
        <v>6</v>
      </c>
      <c r="L44" s="31">
        <f t="shared" si="3"/>
        <v>655.09599999999966</v>
      </c>
      <c r="M44" s="32" t="s">
        <v>665</v>
      </c>
    </row>
    <row r="45" spans="1:17" hidden="1" x14ac:dyDescent="0.25">
      <c r="A45" s="36">
        <v>42703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682.3779999999997</v>
      </c>
      <c r="M45" s="32" t="s">
        <v>665</v>
      </c>
    </row>
    <row r="46" spans="1:17" hidden="1" x14ac:dyDescent="0.25">
      <c r="A46" s="36">
        <v>42704</v>
      </c>
      <c r="B46" s="34" t="s">
        <v>237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688.47799999999972</v>
      </c>
      <c r="M46" s="32" t="s">
        <v>666</v>
      </c>
    </row>
    <row r="47" spans="1:17" s="47" customFormat="1" ht="18.75" customHeight="1" x14ac:dyDescent="0.25">
      <c r="A47" s="37"/>
      <c r="B47" s="38" t="s">
        <v>18</v>
      </c>
      <c r="C47" s="39"/>
      <c r="D47" s="40"/>
      <c r="E47" s="41"/>
      <c r="F47" s="42">
        <f>SUBTOTAL(9,F4:F46)</f>
        <v>33.599999999999994</v>
      </c>
      <c r="G47" s="43">
        <f>SUBTOTAL(9,G4:G46)</f>
        <v>3</v>
      </c>
      <c r="H47" s="44"/>
      <c r="I47" s="42">
        <f>SUBTOTAL(9,I4:I46)</f>
        <v>48</v>
      </c>
      <c r="J47" s="45">
        <f>SUBTOTAL(9,J4:J46)</f>
        <v>0</v>
      </c>
      <c r="K47" s="45">
        <f>SUBTOTAL(9,K4:K46)</f>
        <v>14.400000000000002</v>
      </c>
      <c r="L47" s="46"/>
    </row>
    <row r="48" spans="1:17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8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8" s="62" customFormat="1" ht="18" customHeight="1" x14ac:dyDescent="0.25">
      <c r="B50" s="11"/>
      <c r="C50" s="63"/>
      <c r="D50" s="11"/>
      <c r="E50" s="64"/>
      <c r="F50" s="64"/>
      <c r="G50" s="64"/>
      <c r="H50" s="64"/>
      <c r="I50" s="64"/>
    </row>
    <row r="51" spans="1:18" x14ac:dyDescent="0.25">
      <c r="B51" s="49" t="s">
        <v>13</v>
      </c>
      <c r="C51" s="50"/>
      <c r="D51" s="51"/>
    </row>
    <row r="52" spans="1:18" x14ac:dyDescent="0.25">
      <c r="B52" s="52" t="s">
        <v>20</v>
      </c>
      <c r="C52" s="53" t="s">
        <v>21</v>
      </c>
      <c r="D52" s="54" t="s">
        <v>22</v>
      </c>
    </row>
    <row r="53" spans="1:18" x14ac:dyDescent="0.25">
      <c r="B53" s="55" t="s">
        <v>667</v>
      </c>
      <c r="C53" s="56">
        <v>379.9</v>
      </c>
      <c r="D53" s="57">
        <v>640</v>
      </c>
    </row>
    <row r="54" spans="1:18" x14ac:dyDescent="0.25">
      <c r="B54" s="55" t="s">
        <v>137</v>
      </c>
      <c r="C54" s="56">
        <v>9.1199999999999992</v>
      </c>
      <c r="D54" s="57">
        <v>24</v>
      </c>
    </row>
    <row r="55" spans="1:18" x14ac:dyDescent="0.25">
      <c r="B55" s="55" t="s">
        <v>26</v>
      </c>
      <c r="C55" s="56">
        <v>12</v>
      </c>
      <c r="D55" s="57">
        <v>40</v>
      </c>
    </row>
    <row r="56" spans="1:18" x14ac:dyDescent="0.25">
      <c r="B56" s="55" t="s">
        <v>668</v>
      </c>
      <c r="C56" s="56">
        <v>3.5</v>
      </c>
      <c r="D56" s="57">
        <v>5</v>
      </c>
    </row>
    <row r="57" spans="1:18" x14ac:dyDescent="0.25">
      <c r="B57" s="55" t="s">
        <v>669</v>
      </c>
      <c r="C57" s="56">
        <v>235.5</v>
      </c>
      <c r="D57" s="57">
        <v>525</v>
      </c>
    </row>
    <row r="58" spans="1:18" x14ac:dyDescent="0.25">
      <c r="B58" s="55" t="s">
        <v>134</v>
      </c>
      <c r="C58" s="56">
        <v>11.7</v>
      </c>
      <c r="D58" s="57">
        <v>30</v>
      </c>
    </row>
    <row r="59" spans="1:18" x14ac:dyDescent="0.25">
      <c r="B59" s="55" t="s">
        <v>670</v>
      </c>
      <c r="C59" s="56">
        <v>5.7</v>
      </c>
      <c r="D59" s="57">
        <v>6</v>
      </c>
    </row>
    <row r="60" spans="1:18" x14ac:dyDescent="0.25">
      <c r="B60" s="59" t="s">
        <v>18</v>
      </c>
      <c r="C60" s="60">
        <f>SUM(C53:C59)</f>
        <v>657.42000000000007</v>
      </c>
      <c r="D60" s="61">
        <f>SUM(D53:D59)</f>
        <v>1270</v>
      </c>
    </row>
    <row r="61" spans="1:18" s="58" customFormat="1" x14ac:dyDescent="0.25">
      <c r="A61" s="11"/>
      <c r="B61" s="11"/>
      <c r="C61" s="63"/>
      <c r="D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s="58" customFormat="1" x14ac:dyDescent="0.25">
      <c r="A62" s="11"/>
      <c r="B62" s="49" t="s">
        <v>17</v>
      </c>
      <c r="C62" s="50"/>
      <c r="D62" s="51"/>
      <c r="J62" s="11"/>
      <c r="K62" s="11"/>
      <c r="L62" s="11"/>
      <c r="M62" s="11"/>
      <c r="N62" s="11"/>
      <c r="O62" s="11"/>
      <c r="P62" s="11"/>
      <c r="Q62" s="11"/>
      <c r="R62" s="11"/>
    </row>
    <row r="63" spans="1:18" s="58" customFormat="1" x14ac:dyDescent="0.25">
      <c r="A63" s="11"/>
      <c r="B63" s="52" t="s">
        <v>20</v>
      </c>
      <c r="C63" s="53" t="s">
        <v>21</v>
      </c>
      <c r="D63" s="54" t="s">
        <v>22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5" t="s">
        <v>586</v>
      </c>
      <c r="C64" s="56">
        <v>33.6</v>
      </c>
      <c r="D64" s="57">
        <v>48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9" t="s">
        <v>18</v>
      </c>
      <c r="C65" s="60">
        <f>SUM(C64:C64)</f>
        <v>33.6</v>
      </c>
      <c r="D65" s="61">
        <f>SUM(D64:D64)</f>
        <v>48</v>
      </c>
      <c r="J65" s="11"/>
      <c r="K65" s="11"/>
      <c r="L65" s="11"/>
      <c r="M65" s="11"/>
      <c r="N65" s="11"/>
      <c r="O65" s="11"/>
      <c r="P65" s="11"/>
      <c r="Q65" s="11"/>
      <c r="R65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671</v>
      </c>
      <c r="C70" s="69">
        <v>84</v>
      </c>
      <c r="D70" s="72">
        <v>105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343</v>
      </c>
      <c r="C71" s="56">
        <v>24</v>
      </c>
      <c r="D71" s="57">
        <v>30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108</v>
      </c>
      <c r="D72" s="61">
        <f>SUM(D70:D71)</f>
        <v>135</v>
      </c>
      <c r="J72" s="11"/>
      <c r="K72" s="11"/>
      <c r="L72" s="11"/>
      <c r="M72" s="11"/>
      <c r="N72" s="11"/>
      <c r="O72" s="11"/>
      <c r="P72" s="11"/>
      <c r="Q72" s="11"/>
      <c r="R72" s="11"/>
    </row>
    <row r="76" spans="1:18" x14ac:dyDescent="0.25">
      <c r="B76" s="49" t="s">
        <v>19</v>
      </c>
      <c r="C76" s="50"/>
      <c r="D76" s="51"/>
    </row>
    <row r="77" spans="1:18" x14ac:dyDescent="0.25">
      <c r="B77" s="52" t="s">
        <v>20</v>
      </c>
      <c r="C77" s="53" t="s">
        <v>21</v>
      </c>
      <c r="D77" s="54" t="s">
        <v>22</v>
      </c>
    </row>
    <row r="78" spans="1:18" x14ac:dyDescent="0.25">
      <c r="B78" s="55" t="s">
        <v>284</v>
      </c>
      <c r="C78" s="56">
        <v>17.5</v>
      </c>
      <c r="D78" s="57">
        <v>25</v>
      </c>
    </row>
    <row r="79" spans="1:18" x14ac:dyDescent="0.25">
      <c r="B79" s="59" t="s">
        <v>18</v>
      </c>
      <c r="C79" s="60">
        <f>SUM(C78:C78)</f>
        <v>17.5</v>
      </c>
      <c r="D79" s="61">
        <f>SUM(D78:D78)</f>
        <v>25</v>
      </c>
    </row>
    <row r="83" spans="2:4" x14ac:dyDescent="0.25">
      <c r="B83" s="49" t="s">
        <v>74</v>
      </c>
      <c r="C83" s="50"/>
      <c r="D83" s="51"/>
    </row>
    <row r="84" spans="2:4" x14ac:dyDescent="0.25">
      <c r="B84" s="52" t="s">
        <v>20</v>
      </c>
      <c r="C84" s="53" t="s">
        <v>21</v>
      </c>
      <c r="D84" s="54" t="s">
        <v>22</v>
      </c>
    </row>
    <row r="85" spans="2:4" x14ac:dyDescent="0.25">
      <c r="B85" s="55" t="s">
        <v>128</v>
      </c>
      <c r="C85" s="56">
        <v>54</v>
      </c>
      <c r="D85" s="57">
        <v>75</v>
      </c>
    </row>
    <row r="86" spans="2:4" x14ac:dyDescent="0.25">
      <c r="B86" s="59" t="s">
        <v>18</v>
      </c>
      <c r="C86" s="60">
        <f>SUM(C85:C85)</f>
        <v>54</v>
      </c>
      <c r="D86" s="61">
        <f>SUM(D85:D85)</f>
        <v>75</v>
      </c>
    </row>
    <row r="90" spans="2:4" x14ac:dyDescent="0.25">
      <c r="B90" s="49" t="s">
        <v>146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284</v>
      </c>
      <c r="C92" s="56">
        <v>14</v>
      </c>
      <c r="D92" s="57">
        <v>20</v>
      </c>
    </row>
    <row r="93" spans="2:4" x14ac:dyDescent="0.25">
      <c r="B93" s="59" t="s">
        <v>18</v>
      </c>
      <c r="C93" s="60">
        <f>SUM(C92:C92)</f>
        <v>14</v>
      </c>
      <c r="D93" s="61">
        <f>SUM(D92:D92)</f>
        <v>20</v>
      </c>
    </row>
  </sheetData>
  <autoFilter ref="A3:L46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workbookViewId="0">
      <selection activeCell="D36" sqref="D3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workbookViewId="0">
      <selection activeCell="B80" sqref="B80:D8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workbookViewId="0">
      <selection activeCell="C15" sqref="C1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"/>
  <sheetViews>
    <sheetView workbookViewId="0">
      <selection activeCell="D26" sqref="D2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646.42000000000007</v>
      </c>
      <c r="G48" s="43">
        <f>SUBTOTAL(9,G4:G47)</f>
        <v>75</v>
      </c>
      <c r="H48" s="44"/>
      <c r="I48" s="42">
        <f>SUBTOTAL(9,I4:I47)</f>
        <v>1247.5999999999999</v>
      </c>
      <c r="J48" s="45">
        <f>SUBTOTAL(9,J4:J47)</f>
        <v>0</v>
      </c>
      <c r="K48" s="45">
        <f>SUBTOTAL(9,K4:K47)</f>
        <v>601.17999999999995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1"/>
  <sheetViews>
    <sheetView workbookViewId="0">
      <selection activeCell="B24" sqref="B2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ht="15" customHeight="1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ht="15" customHeight="1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ht="15" customHeight="1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ht="15" customHeight="1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ht="15" customHeight="1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ht="15" customHeight="1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ht="15" customHeight="1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ht="15" customHeight="1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ht="15" customHeight="1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ht="15" customHeight="1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ht="15" customHeight="1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ht="15" customHeight="1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ht="15" customHeight="1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ht="15" customHeight="1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ht="15" customHeight="1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ht="15" customHeight="1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ht="15" customHeight="1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ht="15" customHeight="1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ht="15" customHeight="1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ht="15" customHeight="1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ht="15" customHeight="1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ht="15" customHeight="1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ht="15" customHeight="1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ht="15" customHeight="1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ht="15" customHeight="1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ht="15" customHeight="1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ht="15" customHeight="1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ht="15" customHeight="1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ht="15" customHeight="1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ht="15" customHeight="1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ht="15" customHeight="1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ht="15" customHeight="1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ht="15" customHeight="1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ht="15" customHeight="1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ht="15" customHeight="1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ht="15" customHeight="1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ht="15" customHeight="1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ht="15" customHeight="1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ht="15" customHeight="1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ht="15" customHeight="1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ht="15" customHeight="1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ht="15" customHeight="1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ht="15" customHeight="1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ht="15" customHeight="1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ht="15" customHeight="1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ht="15" customHeight="1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ht="15" customHeight="1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ht="15" customHeight="1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ht="15" customHeight="1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ht="15" customHeight="1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ht="15" customHeight="1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ht="15" customHeight="1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ht="15" customHeight="1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ht="15" customHeight="1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ht="15" customHeight="1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1413.5700000000004</v>
      </c>
      <c r="G74" s="43">
        <f>SUBTOTAL(9,G4:G73)</f>
        <v>95</v>
      </c>
      <c r="H74" s="44"/>
      <c r="I74" s="42">
        <f>SUBTOTAL(9,I4:I73)</f>
        <v>2371.4</v>
      </c>
      <c r="J74" s="45">
        <f>SUBTOTAL(9,J4:J73)</f>
        <v>0</v>
      </c>
      <c r="K74" s="45">
        <f>SUBTOTAL(9,K4:K73)</f>
        <v>957.8299999999997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workbookViewId="0">
      <selection activeCell="B112" sqref="B11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537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42614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538</v>
      </c>
    </row>
    <row r="5" spans="1:13" x14ac:dyDescent="0.25">
      <c r="A5" s="23">
        <v>42614</v>
      </c>
      <c r="B5" s="34" t="s">
        <v>449</v>
      </c>
      <c r="C5" s="25" t="s">
        <v>47</v>
      </c>
      <c r="D5" s="26" t="s">
        <v>41</v>
      </c>
      <c r="E5" s="27">
        <v>48</v>
      </c>
      <c r="F5" s="27">
        <f t="shared" ref="F5:F49" si="0">E5*G5</f>
        <v>48</v>
      </c>
      <c r="G5" s="26">
        <v>1</v>
      </c>
      <c r="H5" s="33">
        <v>60</v>
      </c>
      <c r="I5" s="29">
        <f t="shared" ref="I5:I49" si="1">H5*G5</f>
        <v>60</v>
      </c>
      <c r="J5" s="29"/>
      <c r="K5" s="30">
        <f t="shared" ref="K5:K49" si="2">I5-F5</f>
        <v>12</v>
      </c>
      <c r="L5" s="31">
        <f>L4+K5</f>
        <v>13.5</v>
      </c>
      <c r="M5" s="32" t="s">
        <v>539</v>
      </c>
    </row>
    <row r="6" spans="1:13" x14ac:dyDescent="0.25">
      <c r="A6" s="23">
        <v>42614</v>
      </c>
      <c r="B6" s="67" t="s">
        <v>526</v>
      </c>
      <c r="C6" s="25" t="s">
        <v>267</v>
      </c>
      <c r="D6" s="26" t="s">
        <v>268</v>
      </c>
      <c r="E6" s="27">
        <v>65</v>
      </c>
      <c r="F6" s="27">
        <f t="shared" si="0"/>
        <v>65</v>
      </c>
      <c r="G6" s="26">
        <v>1</v>
      </c>
      <c r="H6" s="33">
        <v>99</v>
      </c>
      <c r="I6" s="29">
        <f t="shared" si="1"/>
        <v>99</v>
      </c>
      <c r="J6" s="29"/>
      <c r="K6" s="30">
        <f t="shared" si="2"/>
        <v>34</v>
      </c>
      <c r="L6" s="31">
        <f t="shared" ref="L6:L49" si="3">L5+K6</f>
        <v>47.5</v>
      </c>
      <c r="M6" s="32" t="s">
        <v>540</v>
      </c>
    </row>
    <row r="7" spans="1:13" ht="16.5" customHeight="1" x14ac:dyDescent="0.25">
      <c r="A7" s="23">
        <v>42614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54.5</v>
      </c>
      <c r="M7" s="32" t="s">
        <v>541</v>
      </c>
    </row>
    <row r="8" spans="1:13" x14ac:dyDescent="0.25">
      <c r="A8" s="23">
        <v>42617</v>
      </c>
      <c r="B8" s="34" t="s">
        <v>58</v>
      </c>
      <c r="C8" s="25" t="s">
        <v>59</v>
      </c>
      <c r="D8" s="26" t="s">
        <v>13</v>
      </c>
      <c r="E8" s="27">
        <v>3.5</v>
      </c>
      <c r="F8" s="27">
        <f t="shared" si="0"/>
        <v>3.5</v>
      </c>
      <c r="G8" s="26">
        <v>1</v>
      </c>
      <c r="H8" s="33">
        <v>5</v>
      </c>
      <c r="I8" s="29">
        <f t="shared" si="1"/>
        <v>5</v>
      </c>
      <c r="J8" s="29"/>
      <c r="K8" s="30">
        <f t="shared" si="2"/>
        <v>1.5</v>
      </c>
      <c r="L8" s="31">
        <f t="shared" si="3"/>
        <v>56</v>
      </c>
      <c r="M8" s="32" t="s">
        <v>542</v>
      </c>
    </row>
    <row r="9" spans="1:13" x14ac:dyDescent="0.25">
      <c r="A9" s="23">
        <v>42618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71.3</v>
      </c>
      <c r="M9" s="32" t="s">
        <v>543</v>
      </c>
    </row>
    <row r="10" spans="1:13" x14ac:dyDescent="0.25">
      <c r="A10" s="23">
        <v>42619</v>
      </c>
      <c r="B10" s="34" t="s">
        <v>78</v>
      </c>
      <c r="C10" s="25" t="s">
        <v>38</v>
      </c>
      <c r="D10" s="26" t="s">
        <v>41</v>
      </c>
      <c r="E10" s="27">
        <v>12</v>
      </c>
      <c r="F10" s="27">
        <f t="shared" si="0"/>
        <v>12</v>
      </c>
      <c r="G10" s="26">
        <v>1</v>
      </c>
      <c r="H10" s="33">
        <v>15</v>
      </c>
      <c r="I10" s="29">
        <f t="shared" si="1"/>
        <v>15</v>
      </c>
      <c r="J10" s="29"/>
      <c r="K10" s="30">
        <f t="shared" si="2"/>
        <v>3</v>
      </c>
      <c r="L10" s="31">
        <f t="shared" si="3"/>
        <v>74.3</v>
      </c>
      <c r="M10" s="32" t="s">
        <v>544</v>
      </c>
    </row>
    <row r="11" spans="1:13" x14ac:dyDescent="0.25">
      <c r="A11" s="23">
        <v>42619</v>
      </c>
      <c r="B11" s="34" t="s">
        <v>150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77.3</v>
      </c>
      <c r="M11" s="32" t="s">
        <v>544</v>
      </c>
    </row>
    <row r="12" spans="1:13" x14ac:dyDescent="0.25">
      <c r="A12" s="23">
        <v>42619</v>
      </c>
      <c r="B12" s="26" t="s">
        <v>318</v>
      </c>
      <c r="C12" s="25" t="s">
        <v>38</v>
      </c>
      <c r="D12" s="26" t="s">
        <v>319</v>
      </c>
      <c r="E12" s="27">
        <v>5.6</v>
      </c>
      <c r="F12" s="27">
        <f t="shared" si="0"/>
        <v>5.6</v>
      </c>
      <c r="G12" s="26">
        <v>1</v>
      </c>
      <c r="H12" s="33">
        <v>8</v>
      </c>
      <c r="I12" s="29">
        <f t="shared" si="1"/>
        <v>8</v>
      </c>
      <c r="J12" s="29"/>
      <c r="K12" s="30">
        <f t="shared" si="2"/>
        <v>2.4000000000000004</v>
      </c>
      <c r="L12" s="31">
        <f t="shared" si="3"/>
        <v>79.7</v>
      </c>
      <c r="M12" s="32" t="s">
        <v>544</v>
      </c>
    </row>
    <row r="13" spans="1:13" x14ac:dyDescent="0.25">
      <c r="A13" s="23">
        <v>42621</v>
      </c>
      <c r="B13" s="34" t="s">
        <v>101</v>
      </c>
      <c r="C13" s="25" t="s">
        <v>34</v>
      </c>
      <c r="D13" s="26" t="s">
        <v>13</v>
      </c>
      <c r="E13" s="27">
        <v>1.1499999999999999</v>
      </c>
      <c r="F13" s="27">
        <f t="shared" si="0"/>
        <v>1.1499999999999999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3.85</v>
      </c>
      <c r="L13" s="31">
        <f t="shared" si="3"/>
        <v>83.55</v>
      </c>
      <c r="M13" s="32" t="s">
        <v>545</v>
      </c>
    </row>
    <row r="14" spans="1:13" x14ac:dyDescent="0.25">
      <c r="A14" s="23">
        <v>42621</v>
      </c>
      <c r="B14" s="34" t="s">
        <v>324</v>
      </c>
      <c r="C14" s="25" t="s">
        <v>38</v>
      </c>
      <c r="D14" s="26" t="s">
        <v>17</v>
      </c>
      <c r="E14" s="27">
        <v>11.2</v>
      </c>
      <c r="F14" s="27">
        <f t="shared" si="0"/>
        <v>11.2</v>
      </c>
      <c r="G14" s="26">
        <v>1</v>
      </c>
      <c r="H14" s="33">
        <v>16</v>
      </c>
      <c r="I14" s="29">
        <f t="shared" si="1"/>
        <v>16</v>
      </c>
      <c r="J14" s="29"/>
      <c r="K14" s="30">
        <f t="shared" si="2"/>
        <v>4.8000000000000007</v>
      </c>
      <c r="L14" s="31">
        <f t="shared" si="3"/>
        <v>88.35</v>
      </c>
      <c r="M14" s="32" t="s">
        <v>546</v>
      </c>
    </row>
    <row r="15" spans="1:13" x14ac:dyDescent="0.25">
      <c r="A15" s="23">
        <v>42621</v>
      </c>
      <c r="B15" s="26" t="s">
        <v>62</v>
      </c>
      <c r="C15" s="25" t="s">
        <v>63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95.35</v>
      </c>
      <c r="M15" s="32" t="s">
        <v>547</v>
      </c>
    </row>
    <row r="16" spans="1:13" x14ac:dyDescent="0.25">
      <c r="A16" s="23">
        <v>42621</v>
      </c>
      <c r="B16" s="34" t="s">
        <v>150</v>
      </c>
      <c r="C16" s="25" t="s">
        <v>38</v>
      </c>
      <c r="D16" s="26" t="s">
        <v>41</v>
      </c>
      <c r="E16" s="27">
        <v>12</v>
      </c>
      <c r="F16" s="27">
        <f t="shared" si="0"/>
        <v>12</v>
      </c>
      <c r="G16" s="26">
        <v>1</v>
      </c>
      <c r="H16" s="33">
        <v>15</v>
      </c>
      <c r="I16" s="29">
        <f t="shared" si="1"/>
        <v>15</v>
      </c>
      <c r="J16" s="29"/>
      <c r="K16" s="30">
        <f t="shared" si="2"/>
        <v>3</v>
      </c>
      <c r="L16" s="31">
        <f t="shared" si="3"/>
        <v>98.35</v>
      </c>
      <c r="M16" s="32" t="s">
        <v>547</v>
      </c>
    </row>
    <row r="17" spans="1:13" x14ac:dyDescent="0.25">
      <c r="A17" s="23">
        <v>42623</v>
      </c>
      <c r="B17" s="3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10.5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4.5</v>
      </c>
      <c r="L17" s="31">
        <f t="shared" si="3"/>
        <v>102.85</v>
      </c>
      <c r="M17" s="32" t="s">
        <v>548</v>
      </c>
    </row>
    <row r="18" spans="1:13" x14ac:dyDescent="0.25">
      <c r="A18" s="23">
        <v>42623</v>
      </c>
      <c r="B18" s="70" t="s">
        <v>427</v>
      </c>
      <c r="C18" s="25" t="s">
        <v>47</v>
      </c>
      <c r="D18" s="26" t="s">
        <v>41</v>
      </c>
      <c r="E18" s="27">
        <v>31.2</v>
      </c>
      <c r="F18" s="27">
        <f t="shared" si="0"/>
        <v>31.2</v>
      </c>
      <c r="G18" s="26">
        <v>1</v>
      </c>
      <c r="H18" s="33">
        <v>39</v>
      </c>
      <c r="I18" s="29">
        <f t="shared" si="1"/>
        <v>39</v>
      </c>
      <c r="J18" s="29"/>
      <c r="K18" s="30">
        <f t="shared" si="2"/>
        <v>7.8000000000000007</v>
      </c>
      <c r="L18" s="31">
        <f t="shared" si="3"/>
        <v>110.64999999999999</v>
      </c>
      <c r="M18" s="32" t="s">
        <v>548</v>
      </c>
    </row>
    <row r="19" spans="1:13" x14ac:dyDescent="0.25">
      <c r="A19" s="23">
        <v>42623</v>
      </c>
      <c r="B19" s="34" t="s">
        <v>151</v>
      </c>
      <c r="C19" s="25" t="s">
        <v>47</v>
      </c>
      <c r="D19" s="26" t="s">
        <v>41</v>
      </c>
      <c r="E19" s="27">
        <v>24</v>
      </c>
      <c r="F19" s="27">
        <f t="shared" si="0"/>
        <v>24</v>
      </c>
      <c r="G19" s="26">
        <v>1</v>
      </c>
      <c r="H19" s="33">
        <v>30</v>
      </c>
      <c r="I19" s="29">
        <f t="shared" si="1"/>
        <v>30</v>
      </c>
      <c r="J19" s="29"/>
      <c r="K19" s="30">
        <f t="shared" si="2"/>
        <v>6</v>
      </c>
      <c r="L19" s="31">
        <f t="shared" si="3"/>
        <v>116.64999999999999</v>
      </c>
      <c r="M19" s="32" t="s">
        <v>548</v>
      </c>
    </row>
    <row r="20" spans="1:13" x14ac:dyDescent="0.25">
      <c r="A20" s="23">
        <v>42623</v>
      </c>
      <c r="B20" s="34" t="s">
        <v>549</v>
      </c>
      <c r="C20" s="25" t="s">
        <v>38</v>
      </c>
      <c r="D20" s="26" t="s">
        <v>17</v>
      </c>
      <c r="E20" s="27">
        <v>17.5</v>
      </c>
      <c r="F20" s="27">
        <f t="shared" si="0"/>
        <v>17.5</v>
      </c>
      <c r="G20" s="26">
        <v>1</v>
      </c>
      <c r="H20" s="33">
        <v>25</v>
      </c>
      <c r="I20" s="29">
        <f t="shared" si="1"/>
        <v>25</v>
      </c>
      <c r="J20" s="29"/>
      <c r="K20" s="30">
        <f t="shared" si="2"/>
        <v>7.5</v>
      </c>
      <c r="L20" s="31">
        <f t="shared" si="3"/>
        <v>124.14999999999999</v>
      </c>
      <c r="M20" s="32" t="s">
        <v>550</v>
      </c>
    </row>
    <row r="21" spans="1:13" x14ac:dyDescent="0.25">
      <c r="A21" s="23">
        <v>42626</v>
      </c>
      <c r="B21" s="26" t="s">
        <v>551</v>
      </c>
      <c r="C21" s="25" t="s">
        <v>47</v>
      </c>
      <c r="D21" s="26" t="s">
        <v>552</v>
      </c>
      <c r="E21" s="27">
        <v>52.5</v>
      </c>
      <c r="F21" s="27">
        <f t="shared" si="0"/>
        <v>52.5</v>
      </c>
      <c r="G21" s="26">
        <v>1</v>
      </c>
      <c r="H21" s="33">
        <v>75</v>
      </c>
      <c r="I21" s="29">
        <f t="shared" si="1"/>
        <v>75</v>
      </c>
      <c r="J21" s="29"/>
      <c r="K21" s="30">
        <f t="shared" si="2"/>
        <v>22.5</v>
      </c>
      <c r="L21" s="31">
        <f t="shared" si="3"/>
        <v>146.64999999999998</v>
      </c>
      <c r="M21" s="32" t="s">
        <v>553</v>
      </c>
    </row>
    <row r="22" spans="1:13" x14ac:dyDescent="0.25">
      <c r="A22" s="23">
        <v>42627</v>
      </c>
      <c r="B22" s="26" t="s">
        <v>62</v>
      </c>
      <c r="C22" s="25" t="s">
        <v>63</v>
      </c>
      <c r="D22" s="26" t="s">
        <v>13</v>
      </c>
      <c r="E22" s="27">
        <v>3</v>
      </c>
      <c r="F22" s="27">
        <f t="shared" si="0"/>
        <v>6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14</v>
      </c>
      <c r="L22" s="31">
        <f t="shared" si="3"/>
        <v>160.64999999999998</v>
      </c>
      <c r="M22" s="32" t="s">
        <v>554</v>
      </c>
    </row>
    <row r="23" spans="1:13" x14ac:dyDescent="0.25">
      <c r="A23" s="23">
        <v>42627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163.64999999999998</v>
      </c>
      <c r="M23" s="32" t="s">
        <v>555</v>
      </c>
    </row>
    <row r="24" spans="1:13" x14ac:dyDescent="0.25">
      <c r="A24" s="23">
        <v>42627</v>
      </c>
      <c r="B24" s="24" t="s">
        <v>65</v>
      </c>
      <c r="C24" s="25" t="s">
        <v>44</v>
      </c>
      <c r="D24" s="26" t="s">
        <v>13</v>
      </c>
      <c r="E24" s="27">
        <v>15.7</v>
      </c>
      <c r="F24" s="27">
        <f t="shared" si="0"/>
        <v>15.7</v>
      </c>
      <c r="G24" s="26">
        <v>1</v>
      </c>
      <c r="H24" s="33">
        <v>35</v>
      </c>
      <c r="I24" s="29">
        <f t="shared" si="1"/>
        <v>35</v>
      </c>
      <c r="J24" s="29"/>
      <c r="K24" s="30">
        <f t="shared" si="2"/>
        <v>19.3</v>
      </c>
      <c r="L24" s="31">
        <f t="shared" si="3"/>
        <v>182.95</v>
      </c>
      <c r="M24" s="32" t="s">
        <v>556</v>
      </c>
    </row>
    <row r="25" spans="1:13" x14ac:dyDescent="0.25">
      <c r="A25" s="36" t="s">
        <v>558</v>
      </c>
      <c r="B25" s="34" t="s">
        <v>96</v>
      </c>
      <c r="C25" s="25" t="s">
        <v>44</v>
      </c>
      <c r="D25" s="26" t="s">
        <v>13</v>
      </c>
      <c r="E25" s="27">
        <v>3.9</v>
      </c>
      <c r="F25" s="27">
        <f t="shared" si="0"/>
        <v>3.9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6.1</v>
      </c>
      <c r="L25" s="31">
        <f t="shared" si="3"/>
        <v>189.04999999999998</v>
      </c>
      <c r="M25" s="32" t="s">
        <v>557</v>
      </c>
    </row>
    <row r="26" spans="1:13" x14ac:dyDescent="0.25">
      <c r="A26" s="36" t="s">
        <v>558</v>
      </c>
      <c r="B26" s="34" t="s">
        <v>43</v>
      </c>
      <c r="C26" s="25" t="s">
        <v>44</v>
      </c>
      <c r="D26" s="26" t="s">
        <v>13</v>
      </c>
      <c r="E26" s="27">
        <v>3.9</v>
      </c>
      <c r="F26" s="27">
        <f t="shared" si="0"/>
        <v>3.9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6.1</v>
      </c>
      <c r="L26" s="31">
        <f t="shared" si="3"/>
        <v>195.14999999999998</v>
      </c>
      <c r="M26" s="32" t="s">
        <v>557</v>
      </c>
    </row>
    <row r="27" spans="1:13" x14ac:dyDescent="0.25">
      <c r="A27" s="23">
        <v>42630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214.45</v>
      </c>
      <c r="M27" s="32" t="s">
        <v>559</v>
      </c>
    </row>
    <row r="28" spans="1:13" x14ac:dyDescent="0.25">
      <c r="A28" s="23">
        <v>42630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215.95</v>
      </c>
      <c r="M28" s="32" t="s">
        <v>560</v>
      </c>
    </row>
    <row r="29" spans="1:13" x14ac:dyDescent="0.25">
      <c r="A29" s="23">
        <v>42630</v>
      </c>
      <c r="B29" s="26" t="s">
        <v>62</v>
      </c>
      <c r="C29" s="25" t="s">
        <v>63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222.95</v>
      </c>
      <c r="M29" s="32" t="s">
        <v>560</v>
      </c>
    </row>
    <row r="30" spans="1:13" x14ac:dyDescent="0.25">
      <c r="A30" s="23">
        <v>42630</v>
      </c>
      <c r="B30" s="26" t="s">
        <v>62</v>
      </c>
      <c r="C30" s="25" t="s">
        <v>63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229.95</v>
      </c>
      <c r="M30" s="32" t="s">
        <v>561</v>
      </c>
    </row>
    <row r="31" spans="1:13" x14ac:dyDescent="0.25">
      <c r="A31" s="23">
        <v>42630</v>
      </c>
      <c r="B31" s="26" t="s">
        <v>35</v>
      </c>
      <c r="C31" s="25" t="s">
        <v>36</v>
      </c>
      <c r="D31" s="26" t="s">
        <v>13</v>
      </c>
      <c r="E31" s="27">
        <v>4.5599999999999996</v>
      </c>
      <c r="F31" s="27">
        <f t="shared" si="0"/>
        <v>4.5599999999999996</v>
      </c>
      <c r="G31" s="26">
        <v>1</v>
      </c>
      <c r="H31" s="33">
        <v>12</v>
      </c>
      <c r="I31" s="29">
        <f t="shared" si="1"/>
        <v>12</v>
      </c>
      <c r="J31" s="29"/>
      <c r="K31" s="30">
        <f t="shared" si="2"/>
        <v>7.44</v>
      </c>
      <c r="L31" s="31">
        <f t="shared" si="3"/>
        <v>237.39</v>
      </c>
      <c r="M31" s="32" t="s">
        <v>561</v>
      </c>
    </row>
    <row r="32" spans="1:13" x14ac:dyDescent="0.25">
      <c r="A32" s="36" t="s">
        <v>562</v>
      </c>
      <c r="B32" s="34" t="s">
        <v>43</v>
      </c>
      <c r="C32" s="25" t="s">
        <v>44</v>
      </c>
      <c r="D32" s="26" t="s">
        <v>13</v>
      </c>
      <c r="E32" s="27">
        <v>3.9</v>
      </c>
      <c r="F32" s="27">
        <f t="shared" si="0"/>
        <v>3.9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6.1</v>
      </c>
      <c r="L32" s="31">
        <f t="shared" si="3"/>
        <v>243.48999999999998</v>
      </c>
      <c r="M32" s="32" t="s">
        <v>563</v>
      </c>
    </row>
    <row r="33" spans="1:17" x14ac:dyDescent="0.25">
      <c r="A33" s="36" t="s">
        <v>562</v>
      </c>
      <c r="B33" s="26" t="s">
        <v>121</v>
      </c>
      <c r="C33" s="25" t="s">
        <v>38</v>
      </c>
      <c r="D33" s="26" t="s">
        <v>17</v>
      </c>
      <c r="E33" s="27">
        <v>11.2</v>
      </c>
      <c r="F33" s="27">
        <f t="shared" si="0"/>
        <v>11.2</v>
      </c>
      <c r="G33" s="26">
        <v>1</v>
      </c>
      <c r="H33" s="33">
        <v>16</v>
      </c>
      <c r="I33" s="29">
        <f t="shared" si="1"/>
        <v>16</v>
      </c>
      <c r="J33" s="29"/>
      <c r="K33" s="30">
        <f t="shared" si="2"/>
        <v>4.8000000000000007</v>
      </c>
      <c r="L33" s="31">
        <f t="shared" si="3"/>
        <v>248.29</v>
      </c>
      <c r="M33" s="32" t="s">
        <v>563</v>
      </c>
    </row>
    <row r="34" spans="1:17" x14ac:dyDescent="0.25">
      <c r="A34" s="36" t="s">
        <v>564</v>
      </c>
      <c r="B34" s="26" t="s">
        <v>353</v>
      </c>
      <c r="C34" s="25" t="s">
        <v>38</v>
      </c>
      <c r="D34" s="26" t="s">
        <v>146</v>
      </c>
      <c r="E34" s="27">
        <v>14</v>
      </c>
      <c r="F34" s="27">
        <f t="shared" si="0"/>
        <v>14</v>
      </c>
      <c r="G34" s="26">
        <v>1</v>
      </c>
      <c r="H34" s="33">
        <v>20</v>
      </c>
      <c r="I34" s="29">
        <f t="shared" si="1"/>
        <v>20</v>
      </c>
      <c r="J34" s="29"/>
      <c r="K34" s="30">
        <f t="shared" si="2"/>
        <v>6</v>
      </c>
      <c r="L34" s="31">
        <f t="shared" si="3"/>
        <v>254.29</v>
      </c>
      <c r="M34" s="32" t="s">
        <v>565</v>
      </c>
    </row>
    <row r="35" spans="1:17" x14ac:dyDescent="0.25">
      <c r="A35" s="36" t="s">
        <v>564</v>
      </c>
      <c r="B35" s="26" t="s">
        <v>353</v>
      </c>
      <c r="C35" s="25" t="s">
        <v>38</v>
      </c>
      <c r="D35" s="26" t="s">
        <v>146</v>
      </c>
      <c r="E35" s="27">
        <v>14</v>
      </c>
      <c r="F35" s="27">
        <f t="shared" si="0"/>
        <v>14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6</v>
      </c>
      <c r="L35" s="31">
        <f t="shared" si="3"/>
        <v>260.28999999999996</v>
      </c>
      <c r="M35" s="32" t="s">
        <v>566</v>
      </c>
    </row>
    <row r="36" spans="1:17" x14ac:dyDescent="0.25">
      <c r="A36" s="36" t="s">
        <v>567</v>
      </c>
      <c r="B36" s="70" t="s">
        <v>427</v>
      </c>
      <c r="C36" s="25" t="s">
        <v>47</v>
      </c>
      <c r="D36" s="26" t="s">
        <v>41</v>
      </c>
      <c r="E36" s="27">
        <v>31.2</v>
      </c>
      <c r="F36" s="27">
        <f t="shared" si="0"/>
        <v>93.6</v>
      </c>
      <c r="G36" s="26">
        <v>3</v>
      </c>
      <c r="H36" s="33">
        <v>35.1</v>
      </c>
      <c r="I36" s="29">
        <f t="shared" si="1"/>
        <v>105.30000000000001</v>
      </c>
      <c r="J36" s="29"/>
      <c r="K36" s="30">
        <f t="shared" si="2"/>
        <v>11.700000000000017</v>
      </c>
      <c r="L36" s="31">
        <f t="shared" si="3"/>
        <v>271.99</v>
      </c>
      <c r="M36" s="32" t="s">
        <v>568</v>
      </c>
      <c r="N36" s="68" t="s">
        <v>569</v>
      </c>
      <c r="O36" s="68"/>
      <c r="P36" s="68"/>
      <c r="Q36" s="68"/>
    </row>
    <row r="37" spans="1:17" x14ac:dyDescent="0.25">
      <c r="A37" s="36" t="s">
        <v>567</v>
      </c>
      <c r="B37" s="34" t="s">
        <v>571</v>
      </c>
      <c r="C37" s="25" t="s">
        <v>572</v>
      </c>
      <c r="D37" s="26" t="s">
        <v>13</v>
      </c>
      <c r="E37" s="27">
        <v>42.718000000000004</v>
      </c>
      <c r="F37" s="27">
        <f t="shared" si="0"/>
        <v>85.436000000000007</v>
      </c>
      <c r="G37" s="26">
        <v>2</v>
      </c>
      <c r="H37" s="33">
        <v>49</v>
      </c>
      <c r="I37" s="29">
        <f t="shared" si="1"/>
        <v>98</v>
      </c>
      <c r="J37" s="29"/>
      <c r="K37" s="30">
        <f t="shared" si="2"/>
        <v>12.563999999999993</v>
      </c>
      <c r="L37" s="31">
        <f t="shared" si="3"/>
        <v>284.55399999999997</v>
      </c>
      <c r="M37" s="32" t="s">
        <v>568</v>
      </c>
      <c r="N37" s="68" t="s">
        <v>570</v>
      </c>
      <c r="O37" s="68"/>
      <c r="P37" s="68"/>
    </row>
    <row r="38" spans="1:17" x14ac:dyDescent="0.25">
      <c r="A38" s="23">
        <v>42637</v>
      </c>
      <c r="B38" s="67" t="s">
        <v>266</v>
      </c>
      <c r="C38" s="25" t="s">
        <v>267</v>
      </c>
      <c r="D38" s="26" t="s">
        <v>268</v>
      </c>
      <c r="E38" s="27">
        <v>100</v>
      </c>
      <c r="F38" s="27">
        <f t="shared" si="0"/>
        <v>100</v>
      </c>
      <c r="G38" s="26">
        <v>1</v>
      </c>
      <c r="H38" s="33">
        <v>149</v>
      </c>
      <c r="I38" s="29">
        <f t="shared" si="1"/>
        <v>149</v>
      </c>
      <c r="J38" s="29"/>
      <c r="K38" s="30">
        <f t="shared" si="2"/>
        <v>49</v>
      </c>
      <c r="L38" s="31">
        <f t="shared" si="3"/>
        <v>333.55399999999997</v>
      </c>
      <c r="M38" s="32" t="s">
        <v>573</v>
      </c>
    </row>
    <row r="39" spans="1:17" x14ac:dyDescent="0.25">
      <c r="A39" s="23">
        <v>42638</v>
      </c>
      <c r="B39" s="34" t="s">
        <v>151</v>
      </c>
      <c r="C39" s="25" t="s">
        <v>47</v>
      </c>
      <c r="D39" s="26" t="s">
        <v>41</v>
      </c>
      <c r="E39" s="27">
        <v>24</v>
      </c>
      <c r="F39" s="27">
        <f t="shared" si="0"/>
        <v>24</v>
      </c>
      <c r="G39" s="26">
        <v>1</v>
      </c>
      <c r="H39" s="33">
        <v>30</v>
      </c>
      <c r="I39" s="29">
        <f t="shared" si="1"/>
        <v>30</v>
      </c>
      <c r="J39" s="29"/>
      <c r="K39" s="30">
        <f t="shared" si="2"/>
        <v>6</v>
      </c>
      <c r="L39" s="31">
        <f t="shared" si="3"/>
        <v>339.55399999999997</v>
      </c>
      <c r="M39" s="32" t="s">
        <v>574</v>
      </c>
    </row>
    <row r="40" spans="1:17" x14ac:dyDescent="0.25">
      <c r="A40" s="23">
        <v>42640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358.85399999999998</v>
      </c>
      <c r="M40" s="32" t="s">
        <v>575</v>
      </c>
    </row>
    <row r="41" spans="1:17" x14ac:dyDescent="0.25">
      <c r="A41" s="23">
        <v>42640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364.85399999999998</v>
      </c>
      <c r="M41" s="32" t="s">
        <v>575</v>
      </c>
    </row>
    <row r="42" spans="1:17" x14ac:dyDescent="0.25">
      <c r="A42" s="23">
        <v>42640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384.154</v>
      </c>
      <c r="M42" s="32" t="s">
        <v>576</v>
      </c>
    </row>
    <row r="43" spans="1:17" x14ac:dyDescent="0.25">
      <c r="A43" s="36">
        <v>42642</v>
      </c>
      <c r="B43" s="70" t="s">
        <v>427</v>
      </c>
      <c r="C43" s="25" t="s">
        <v>47</v>
      </c>
      <c r="D43" s="26" t="s">
        <v>41</v>
      </c>
      <c r="E43" s="27">
        <v>31.2</v>
      </c>
      <c r="F43" s="27">
        <f t="shared" si="0"/>
        <v>31.2</v>
      </c>
      <c r="G43" s="26">
        <v>1</v>
      </c>
      <c r="H43" s="33">
        <v>39</v>
      </c>
      <c r="I43" s="29">
        <f t="shared" si="1"/>
        <v>39</v>
      </c>
      <c r="J43" s="29"/>
      <c r="K43" s="30">
        <f t="shared" si="2"/>
        <v>7.8000000000000007</v>
      </c>
      <c r="L43" s="31">
        <f t="shared" si="3"/>
        <v>391.95400000000001</v>
      </c>
      <c r="M43" s="32" t="s">
        <v>577</v>
      </c>
    </row>
    <row r="44" spans="1:17" x14ac:dyDescent="0.25">
      <c r="A44" s="36">
        <v>42642</v>
      </c>
      <c r="B44" s="26" t="s">
        <v>46</v>
      </c>
      <c r="C44" s="25" t="s">
        <v>47</v>
      </c>
      <c r="D44" s="26" t="s">
        <v>14</v>
      </c>
      <c r="E44" s="27">
        <v>40</v>
      </c>
      <c r="F44" s="27">
        <f t="shared" si="0"/>
        <v>40</v>
      </c>
      <c r="G44" s="26">
        <v>1</v>
      </c>
      <c r="H44" s="33">
        <v>49.9</v>
      </c>
      <c r="I44" s="29">
        <f t="shared" si="1"/>
        <v>49.9</v>
      </c>
      <c r="J44" s="29"/>
      <c r="K44" s="30">
        <f t="shared" si="2"/>
        <v>9.8999999999999986</v>
      </c>
      <c r="L44" s="31">
        <f t="shared" si="3"/>
        <v>401.85399999999998</v>
      </c>
      <c r="M44" s="32" t="s">
        <v>577</v>
      </c>
    </row>
    <row r="45" spans="1:17" x14ac:dyDescent="0.25">
      <c r="A45" s="36">
        <v>42642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0"/>
        <v>24</v>
      </c>
      <c r="G45" s="26">
        <v>1</v>
      </c>
      <c r="H45" s="33">
        <v>30</v>
      </c>
      <c r="I45" s="29">
        <f t="shared" si="1"/>
        <v>30</v>
      </c>
      <c r="J45" s="29"/>
      <c r="K45" s="30">
        <f t="shared" si="2"/>
        <v>6</v>
      </c>
      <c r="L45" s="31">
        <f t="shared" si="3"/>
        <v>407.85399999999998</v>
      </c>
      <c r="M45" s="32" t="s">
        <v>577</v>
      </c>
    </row>
    <row r="46" spans="1:17" x14ac:dyDescent="0.25">
      <c r="A46" s="36">
        <v>42642</v>
      </c>
      <c r="B46" s="34" t="s">
        <v>43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413.95400000000001</v>
      </c>
      <c r="M46" s="32" t="s">
        <v>578</v>
      </c>
    </row>
    <row r="47" spans="1:17" x14ac:dyDescent="0.25">
      <c r="A47" s="36">
        <v>42643</v>
      </c>
      <c r="B47" s="34" t="s">
        <v>40</v>
      </c>
      <c r="C47" s="25" t="s">
        <v>38</v>
      </c>
      <c r="D47" s="26" t="s">
        <v>41</v>
      </c>
      <c r="E47" s="27">
        <v>12</v>
      </c>
      <c r="F47" s="27">
        <f t="shared" si="0"/>
        <v>12</v>
      </c>
      <c r="G47" s="26">
        <v>1</v>
      </c>
      <c r="H47" s="33">
        <v>15</v>
      </c>
      <c r="I47" s="29">
        <f t="shared" si="1"/>
        <v>15</v>
      </c>
      <c r="J47" s="29"/>
      <c r="K47" s="30">
        <f t="shared" si="2"/>
        <v>3</v>
      </c>
      <c r="L47" s="31">
        <f t="shared" si="3"/>
        <v>416.95400000000001</v>
      </c>
      <c r="M47" s="32" t="s">
        <v>579</v>
      </c>
    </row>
    <row r="48" spans="1:17" x14ac:dyDescent="0.25">
      <c r="A48" s="36">
        <v>42643</v>
      </c>
      <c r="B48" s="34" t="s">
        <v>264</v>
      </c>
      <c r="C48" s="25" t="s">
        <v>47</v>
      </c>
      <c r="D48" s="26" t="s">
        <v>41</v>
      </c>
      <c r="E48" s="27">
        <v>24</v>
      </c>
      <c r="F48" s="27">
        <f t="shared" si="0"/>
        <v>24</v>
      </c>
      <c r="G48" s="26">
        <v>1</v>
      </c>
      <c r="H48" s="33">
        <v>30</v>
      </c>
      <c r="I48" s="29">
        <f t="shared" si="1"/>
        <v>30</v>
      </c>
      <c r="J48" s="29"/>
      <c r="K48" s="30">
        <f t="shared" si="2"/>
        <v>6</v>
      </c>
      <c r="L48" s="31">
        <f t="shared" si="3"/>
        <v>422.95400000000001</v>
      </c>
      <c r="M48" s="32" t="s">
        <v>579</v>
      </c>
    </row>
    <row r="49" spans="1:13" x14ac:dyDescent="0.25">
      <c r="A49" s="36">
        <v>42643</v>
      </c>
      <c r="B49" s="34" t="s">
        <v>318</v>
      </c>
      <c r="C49" s="25" t="s">
        <v>38</v>
      </c>
      <c r="D49" s="26" t="s">
        <v>319</v>
      </c>
      <c r="E49" s="27">
        <v>5.6</v>
      </c>
      <c r="F49" s="27">
        <f t="shared" si="0"/>
        <v>5.6</v>
      </c>
      <c r="G49" s="26">
        <v>1</v>
      </c>
      <c r="H49" s="33">
        <v>8</v>
      </c>
      <c r="I49" s="29">
        <f t="shared" si="1"/>
        <v>8</v>
      </c>
      <c r="J49" s="29"/>
      <c r="K49" s="30">
        <f t="shared" si="2"/>
        <v>2.4000000000000004</v>
      </c>
      <c r="L49" s="31">
        <f t="shared" si="3"/>
        <v>425.35399999999998</v>
      </c>
      <c r="M49" s="32" t="s">
        <v>580</v>
      </c>
    </row>
    <row r="50" spans="1:13" s="47" customFormat="1" ht="18.75" customHeight="1" x14ac:dyDescent="0.25">
      <c r="A50" s="37"/>
      <c r="B50" s="38" t="s">
        <v>18</v>
      </c>
      <c r="C50" s="39"/>
      <c r="D50" s="40"/>
      <c r="E50" s="41"/>
      <c r="F50" s="42">
        <f>SUBTOTAL(9,F4:F49)</f>
        <v>933.846</v>
      </c>
      <c r="G50" s="43">
        <f>SUBTOTAL(9,G4:G49)</f>
        <v>52</v>
      </c>
      <c r="H50" s="44"/>
      <c r="I50" s="42">
        <f>SUBTOTAL(9,I4:I49)</f>
        <v>1359.2</v>
      </c>
      <c r="J50" s="45">
        <f>SUBTOTAL(9,J4:J49)</f>
        <v>0</v>
      </c>
      <c r="K50" s="45">
        <f>SUBTOTAL(9,K4:K49)</f>
        <v>425.35399999999998</v>
      </c>
      <c r="L50" s="46"/>
    </row>
    <row r="51" spans="1:13" x14ac:dyDescent="0.25">
      <c r="A51" s="2"/>
      <c r="B51" s="2"/>
      <c r="D51" s="48"/>
      <c r="E51" s="4"/>
      <c r="F51" s="4"/>
      <c r="G51" s="5"/>
      <c r="H51" s="6"/>
      <c r="I51" s="12"/>
      <c r="J51" s="13"/>
      <c r="K51" s="9"/>
      <c r="L51" s="10"/>
    </row>
    <row r="52" spans="1:13" x14ac:dyDescent="0.25">
      <c r="A52" s="2"/>
      <c r="B52" s="2"/>
      <c r="D52" s="48"/>
      <c r="E52" s="4"/>
      <c r="F52" s="4"/>
      <c r="G52" s="5"/>
      <c r="H52" s="6"/>
      <c r="I52" s="12"/>
      <c r="J52" s="13"/>
      <c r="K52" s="9"/>
      <c r="L52" s="10"/>
    </row>
    <row r="53" spans="1:13" s="62" customFormat="1" ht="18" customHeight="1" x14ac:dyDescent="0.25">
      <c r="B53" s="11"/>
      <c r="C53" s="63"/>
      <c r="D53" s="11"/>
      <c r="E53" s="64"/>
      <c r="F53" s="64"/>
      <c r="G53" s="64"/>
      <c r="H53" s="64"/>
      <c r="I53" s="64"/>
    </row>
    <row r="54" spans="1:13" x14ac:dyDescent="0.25">
      <c r="B54" s="49" t="s">
        <v>13</v>
      </c>
      <c r="C54" s="50"/>
      <c r="D54" s="51"/>
    </row>
    <row r="55" spans="1:13" x14ac:dyDescent="0.25">
      <c r="B55" s="52" t="s">
        <v>20</v>
      </c>
      <c r="C55" s="53" t="s">
        <v>21</v>
      </c>
      <c r="D55" s="54" t="s">
        <v>22</v>
      </c>
    </row>
    <row r="56" spans="1:13" x14ac:dyDescent="0.25">
      <c r="B56" s="55" t="s">
        <v>337</v>
      </c>
      <c r="C56" s="56">
        <v>4.7</v>
      </c>
      <c r="D56" s="57">
        <v>20</v>
      </c>
    </row>
    <row r="57" spans="1:13" x14ac:dyDescent="0.25">
      <c r="B57" s="55" t="s">
        <v>581</v>
      </c>
      <c r="C57" s="56">
        <v>85.44</v>
      </c>
      <c r="D57" s="57">
        <v>98</v>
      </c>
    </row>
    <row r="58" spans="1:13" x14ac:dyDescent="0.25">
      <c r="B58" s="55" t="s">
        <v>217</v>
      </c>
      <c r="C58" s="56">
        <v>4.5599999999999996</v>
      </c>
      <c r="D58" s="57">
        <v>12</v>
      </c>
    </row>
    <row r="59" spans="1:13" x14ac:dyDescent="0.25">
      <c r="B59" s="55" t="s">
        <v>582</v>
      </c>
      <c r="C59" s="56">
        <v>18</v>
      </c>
      <c r="D59" s="57">
        <v>60</v>
      </c>
    </row>
    <row r="60" spans="1:13" x14ac:dyDescent="0.25">
      <c r="B60" s="55" t="s">
        <v>467</v>
      </c>
      <c r="C60" s="56">
        <v>21</v>
      </c>
      <c r="D60" s="57">
        <v>30</v>
      </c>
    </row>
    <row r="61" spans="1:13" x14ac:dyDescent="0.25">
      <c r="B61" s="55" t="s">
        <v>583</v>
      </c>
      <c r="C61" s="56">
        <v>62.8</v>
      </c>
      <c r="D61" s="57">
        <v>140</v>
      </c>
    </row>
    <row r="62" spans="1:13" x14ac:dyDescent="0.25">
      <c r="B62" s="55" t="s">
        <v>584</v>
      </c>
      <c r="C62" s="56">
        <v>15.6</v>
      </c>
      <c r="D62" s="57">
        <v>40</v>
      </c>
    </row>
    <row r="63" spans="1:13" x14ac:dyDescent="0.25">
      <c r="B63" s="55" t="s">
        <v>585</v>
      </c>
      <c r="C63" s="56">
        <v>1.1499999999999999</v>
      </c>
      <c r="D63" s="57">
        <v>5</v>
      </c>
    </row>
    <row r="64" spans="1:13" x14ac:dyDescent="0.25">
      <c r="B64" s="59" t="s">
        <v>18</v>
      </c>
      <c r="C64" s="60">
        <f>SUM(C56:C63)</f>
        <v>213.25</v>
      </c>
      <c r="D64" s="61">
        <f>SUM(D56:D63)</f>
        <v>405</v>
      </c>
    </row>
    <row r="65" spans="2:4" x14ac:dyDescent="0.25">
      <c r="C65" s="63"/>
    </row>
    <row r="66" spans="2:4" x14ac:dyDescent="0.25">
      <c r="B66" s="49" t="s">
        <v>17</v>
      </c>
      <c r="C66" s="50"/>
      <c r="D66" s="51"/>
    </row>
    <row r="67" spans="2:4" x14ac:dyDescent="0.25">
      <c r="B67" s="52" t="s">
        <v>20</v>
      </c>
      <c r="C67" s="53" t="s">
        <v>21</v>
      </c>
      <c r="D67" s="54" t="s">
        <v>22</v>
      </c>
    </row>
    <row r="68" spans="2:4" x14ac:dyDescent="0.25">
      <c r="B68" s="55" t="s">
        <v>586</v>
      </c>
      <c r="C68" s="56">
        <v>39.9</v>
      </c>
      <c r="D68" s="57">
        <v>57</v>
      </c>
    </row>
    <row r="69" spans="2:4" x14ac:dyDescent="0.25">
      <c r="B69" s="59" t="s">
        <v>18</v>
      </c>
      <c r="C69" s="60">
        <f>SUM(C68:C68)</f>
        <v>39.9</v>
      </c>
      <c r="D69" s="61">
        <f>SUBTOTAL(9,D68:D68)</f>
        <v>57</v>
      </c>
    </row>
    <row r="71" spans="2:4" x14ac:dyDescent="0.25">
      <c r="B71" s="49" t="s">
        <v>344</v>
      </c>
      <c r="C71" s="50"/>
      <c r="D71" s="51"/>
    </row>
    <row r="72" spans="2:4" x14ac:dyDescent="0.25">
      <c r="B72" s="52" t="s">
        <v>20</v>
      </c>
      <c r="C72" s="53" t="s">
        <v>21</v>
      </c>
      <c r="D72" s="54" t="s">
        <v>22</v>
      </c>
    </row>
    <row r="73" spans="2:4" x14ac:dyDescent="0.25">
      <c r="B73" s="55" t="s">
        <v>464</v>
      </c>
      <c r="C73" s="56">
        <v>11.2</v>
      </c>
      <c r="D73" s="57">
        <v>16</v>
      </c>
    </row>
    <row r="74" spans="2:4" x14ac:dyDescent="0.25">
      <c r="B74" s="59" t="s">
        <v>18</v>
      </c>
      <c r="C74" s="60">
        <f>SUM(C73:C73)</f>
        <v>11.2</v>
      </c>
      <c r="D74" s="61">
        <f>SUM(D73:D73)</f>
        <v>16</v>
      </c>
    </row>
    <row r="76" spans="2:4" x14ac:dyDescent="0.25">
      <c r="B76" s="49" t="s">
        <v>29</v>
      </c>
      <c r="C76" s="50"/>
      <c r="D76" s="51"/>
    </row>
    <row r="77" spans="2:4" x14ac:dyDescent="0.25">
      <c r="B77" s="52" t="s">
        <v>20</v>
      </c>
      <c r="C77" s="53" t="s">
        <v>21</v>
      </c>
      <c r="D77" s="54" t="s">
        <v>22</v>
      </c>
    </row>
    <row r="78" spans="2:4" x14ac:dyDescent="0.25">
      <c r="B78" s="55" t="s">
        <v>420</v>
      </c>
      <c r="C78" s="69">
        <v>60</v>
      </c>
      <c r="D78" s="72">
        <v>75</v>
      </c>
    </row>
    <row r="79" spans="2:4" x14ac:dyDescent="0.25">
      <c r="B79" s="55" t="s">
        <v>587</v>
      </c>
      <c r="C79" s="56">
        <v>324</v>
      </c>
      <c r="D79" s="57">
        <v>393.3</v>
      </c>
    </row>
    <row r="80" spans="2:4" x14ac:dyDescent="0.25">
      <c r="B80" s="59" t="s">
        <v>18</v>
      </c>
      <c r="C80" s="60">
        <f>SUM(C78:C79)</f>
        <v>384</v>
      </c>
      <c r="D80" s="61">
        <f>SUM(D78:D79)</f>
        <v>468.3</v>
      </c>
    </row>
    <row r="81" spans="2:4" x14ac:dyDescent="0.25">
      <c r="B81" s="49" t="s">
        <v>14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286</v>
      </c>
      <c r="C83" s="56">
        <v>40</v>
      </c>
      <c r="D83" s="57">
        <v>49.9</v>
      </c>
    </row>
    <row r="84" spans="2:4" x14ac:dyDescent="0.25">
      <c r="B84" s="59" t="s">
        <v>18</v>
      </c>
      <c r="C84" s="60">
        <f>SUBTOTAL(9,C83)</f>
        <v>40</v>
      </c>
      <c r="D84" s="61">
        <f>SUBTOTAL(9,D83)</f>
        <v>49.9</v>
      </c>
    </row>
    <row r="87" spans="2:4" x14ac:dyDescent="0.25">
      <c r="B87" s="49" t="s">
        <v>287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588</v>
      </c>
      <c r="C89" s="56">
        <v>165</v>
      </c>
      <c r="D89" s="57">
        <v>248</v>
      </c>
    </row>
    <row r="90" spans="2:4" x14ac:dyDescent="0.25">
      <c r="B90" s="59" t="s">
        <v>18</v>
      </c>
      <c r="C90" s="60">
        <f>SUM(C89:C89)</f>
        <v>165</v>
      </c>
      <c r="D90" s="61">
        <f>SUM(D89:D89)</f>
        <v>248</v>
      </c>
    </row>
    <row r="93" spans="2:4" x14ac:dyDescent="0.25">
      <c r="B93" s="49" t="s">
        <v>146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23</v>
      </c>
      <c r="C95" s="56">
        <v>28</v>
      </c>
      <c r="D95" s="57">
        <v>40</v>
      </c>
    </row>
    <row r="96" spans="2:4" x14ac:dyDescent="0.25">
      <c r="B96" s="59" t="s">
        <v>18</v>
      </c>
      <c r="C96" s="60">
        <f>SUM(C95:C95)</f>
        <v>28</v>
      </c>
      <c r="D96" s="61">
        <f>SUM(D95:D95)</f>
        <v>40</v>
      </c>
    </row>
    <row r="99" spans="2:4" x14ac:dyDescent="0.25">
      <c r="B99" s="49" t="s">
        <v>589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25</v>
      </c>
      <c r="C101" s="56">
        <v>52.5</v>
      </c>
      <c r="D101" s="57">
        <v>75</v>
      </c>
    </row>
    <row r="102" spans="2:4" x14ac:dyDescent="0.25">
      <c r="B102" s="59" t="s">
        <v>18</v>
      </c>
      <c r="C102" s="60">
        <f>SUM(C101:C101)</f>
        <v>52.5</v>
      </c>
      <c r="D102" s="61">
        <f>SUM(D101:D101)</f>
        <v>75</v>
      </c>
    </row>
  </sheetData>
  <autoFilter ref="A3:L4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TIC Daily Merchandise September</vt:lpstr>
      <vt:lpstr>TIC Daily Merchandise October </vt:lpstr>
      <vt:lpstr>TIC Daily Merchandise November</vt:lpstr>
      <vt:lpstr>'TIC Daily Merchandise November'!Print_Area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2016-12-16T09:44:12Z</cp:lastPrinted>
  <dcterms:created xsi:type="dcterms:W3CDTF">2015-12-14T08:56:47Z</dcterms:created>
  <dcterms:modified xsi:type="dcterms:W3CDTF">2016-12-16T09:44:13Z</dcterms:modified>
</cp:coreProperties>
</file>