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9735" firstSheet="6" activeTab="8"/>
  </bookViews>
  <sheets>
    <sheet name="PVC Daily Merchandise Jan'13" sheetId="4" r:id="rId1"/>
    <sheet name="PVC Daily Merchandise Feb'13" sheetId="5" r:id="rId2"/>
    <sheet name="PVC Daily Merchandise Mar'13" sheetId="6" r:id="rId3"/>
    <sheet name="PVC Daily Merchandise Apr'13" sheetId="8" r:id="rId4"/>
    <sheet name="PVC Daily Merchandise May'13" sheetId="9" r:id="rId5"/>
    <sheet name="PVC Daily Merchandise Jun'13" sheetId="10" r:id="rId6"/>
    <sheet name="PVC Daily Merchandise Jul'13" sheetId="11" r:id="rId7"/>
    <sheet name="PVC Daily Merchandise Aug'13 " sheetId="12" r:id="rId8"/>
    <sheet name="PVC Daily Merchandise Sep'13" sheetId="13" r:id="rId9"/>
    <sheet name="PVC Daily Merchandise Oct'13" sheetId="14" r:id="rId10"/>
    <sheet name="PVC Daily Merchandise Nov'13" sheetId="15" r:id="rId11"/>
    <sheet name="PVC Daily Merchandise Dec'13" sheetId="16" r:id="rId12"/>
    <sheet name="Sheet1" sheetId="1" r:id="rId13"/>
    <sheet name="Sheet2" sheetId="2" r:id="rId14"/>
    <sheet name="Sheet3" sheetId="3" r:id="rId15"/>
  </sheets>
  <definedNames>
    <definedName name="_xlnm._FilterDatabase" localSheetId="3" hidden="1">'PVC Daily Merchandise Apr''13'!$A$3:$L$132</definedName>
    <definedName name="_xlnm._FilterDatabase" localSheetId="7" hidden="1">'PVC Daily Merchandise Aug''13 '!$A$3:$M$104</definedName>
    <definedName name="_xlnm._FilterDatabase" localSheetId="11" hidden="1">'PVC Daily Merchandise Dec''13'!$A$3:$L$70</definedName>
    <definedName name="_xlnm._FilterDatabase" localSheetId="1" hidden="1">'PVC Daily Merchandise Feb''13'!$A$3:$L$67</definedName>
    <definedName name="_xlnm._FilterDatabase" localSheetId="0" hidden="1">'PVC Daily Merchandise Jan''13'!$A$3:$L$53</definedName>
    <definedName name="_xlnm._FilterDatabase" localSheetId="6" hidden="1">'PVC Daily Merchandise Jul''13'!$A$3:$L$162</definedName>
    <definedName name="_xlnm._FilterDatabase" localSheetId="5" hidden="1">'PVC Daily Merchandise Jun''13'!$A$3:$L$173</definedName>
    <definedName name="_xlnm._FilterDatabase" localSheetId="2" hidden="1">'PVC Daily Merchandise Mar''13'!$A$3:$L$118</definedName>
    <definedName name="_xlnm._FilterDatabase" localSheetId="4" hidden="1">'PVC Daily Merchandise May''13'!$A$3:$M$160</definedName>
    <definedName name="_xlnm._FilterDatabase" localSheetId="10" hidden="1">'PVC Daily Merchandise Nov''13'!$A$3:$L$70</definedName>
    <definedName name="_xlnm._FilterDatabase" localSheetId="9" hidden="1">'PVC Daily Merchandise Oct''13'!$A$3:$L$70</definedName>
    <definedName name="_xlnm._FilterDatabase" localSheetId="8" hidden="1">'PVC Daily Merchandise Sep''13'!$A$3:$L$119</definedName>
    <definedName name="_xlnm.Print_Area" localSheetId="8">'PVC Daily Merchandise Sep''13'!$A$1:$L$118</definedName>
    <definedName name="_xlnm.Print_Titles" localSheetId="8">'PVC Daily Merchandise Sep''13'!$1:$3</definedName>
  </definedNames>
  <calcPr calcId="145621"/>
</workbook>
</file>

<file path=xl/calcChain.xml><?xml version="1.0" encoding="utf-8"?>
<calcChain xmlns="http://schemas.openxmlformats.org/spreadsheetml/2006/main">
  <c r="I118" i="13" l="1"/>
  <c r="I121" i="13"/>
  <c r="D185" i="13" l="1"/>
  <c r="C185" i="13"/>
  <c r="C165" i="13"/>
  <c r="D165" i="13"/>
  <c r="D144" i="13"/>
  <c r="C144" i="13"/>
  <c r="D138" i="13"/>
  <c r="C138" i="13"/>
  <c r="I69" i="13"/>
  <c r="F69" i="13"/>
  <c r="I68" i="13"/>
  <c r="F68" i="13"/>
  <c r="I67" i="13"/>
  <c r="F67" i="13"/>
  <c r="I66" i="13"/>
  <c r="F66" i="13"/>
  <c r="I65" i="13"/>
  <c r="F65" i="13"/>
  <c r="I64" i="13"/>
  <c r="F64" i="13"/>
  <c r="I63" i="13"/>
  <c r="F63" i="13"/>
  <c r="I62" i="13"/>
  <c r="F62" i="13"/>
  <c r="I61" i="13"/>
  <c r="F61" i="13"/>
  <c r="I60" i="13"/>
  <c r="F60" i="13"/>
  <c r="I59" i="13"/>
  <c r="F59" i="13"/>
  <c r="I58" i="13"/>
  <c r="F58" i="13"/>
  <c r="I57" i="13"/>
  <c r="F57" i="13"/>
  <c r="I56" i="13"/>
  <c r="F56" i="13"/>
  <c r="I55" i="13"/>
  <c r="F55" i="13"/>
  <c r="I54" i="13"/>
  <c r="F54" i="13"/>
  <c r="I53" i="13"/>
  <c r="F53" i="13"/>
  <c r="I52" i="13"/>
  <c r="F52" i="13"/>
  <c r="I51" i="13"/>
  <c r="F51" i="13"/>
  <c r="I50" i="13"/>
  <c r="F50" i="13"/>
  <c r="I49" i="13"/>
  <c r="F49" i="13"/>
  <c r="I90" i="13"/>
  <c r="F90" i="13"/>
  <c r="I89" i="13"/>
  <c r="F89" i="13"/>
  <c r="I88" i="13"/>
  <c r="F88" i="13"/>
  <c r="I87" i="13"/>
  <c r="F87" i="13"/>
  <c r="I86" i="13"/>
  <c r="F86" i="13"/>
  <c r="I85" i="13"/>
  <c r="F85" i="13"/>
  <c r="I84" i="13"/>
  <c r="F84" i="13"/>
  <c r="I83" i="13"/>
  <c r="F83" i="13"/>
  <c r="I82" i="13"/>
  <c r="F82" i="13"/>
  <c r="I81" i="13"/>
  <c r="F81" i="13"/>
  <c r="I80" i="13"/>
  <c r="F80" i="13"/>
  <c r="I79" i="13"/>
  <c r="F79" i="13"/>
  <c r="I78" i="13"/>
  <c r="F78" i="13"/>
  <c r="I77" i="13"/>
  <c r="F77" i="13"/>
  <c r="I76" i="13"/>
  <c r="F76" i="13"/>
  <c r="I75" i="13"/>
  <c r="F75" i="13"/>
  <c r="I74" i="13"/>
  <c r="F74" i="13"/>
  <c r="I73" i="13"/>
  <c r="F73" i="13"/>
  <c r="I72" i="13"/>
  <c r="F72" i="13"/>
  <c r="I71" i="13"/>
  <c r="F71" i="13"/>
  <c r="I70" i="13"/>
  <c r="F70" i="13"/>
  <c r="I111" i="13"/>
  <c r="F111" i="13"/>
  <c r="I110" i="13"/>
  <c r="F110" i="13"/>
  <c r="I109" i="13"/>
  <c r="F109" i="13"/>
  <c r="I108" i="13"/>
  <c r="F108" i="13"/>
  <c r="I107" i="13"/>
  <c r="F107" i="13"/>
  <c r="I106" i="13"/>
  <c r="F106" i="13"/>
  <c r="I105" i="13"/>
  <c r="F105" i="13"/>
  <c r="I104" i="13"/>
  <c r="F104" i="13"/>
  <c r="I103" i="13"/>
  <c r="F103" i="13"/>
  <c r="I102" i="13"/>
  <c r="F102" i="13"/>
  <c r="I101" i="13"/>
  <c r="F101" i="13"/>
  <c r="I100" i="13"/>
  <c r="F100" i="13"/>
  <c r="I99" i="13"/>
  <c r="F99" i="13"/>
  <c r="I98" i="13"/>
  <c r="F98" i="13"/>
  <c r="I97" i="13"/>
  <c r="F97" i="13"/>
  <c r="I96" i="13"/>
  <c r="F96" i="13"/>
  <c r="I95" i="13"/>
  <c r="F95" i="13"/>
  <c r="I94" i="13"/>
  <c r="F94" i="13"/>
  <c r="I93" i="13"/>
  <c r="F93" i="13"/>
  <c r="I92" i="13"/>
  <c r="F92" i="13"/>
  <c r="I91" i="13"/>
  <c r="F91" i="13"/>
  <c r="K91" i="13" l="1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3" i="13"/>
  <c r="K84" i="13"/>
  <c r="K85" i="13"/>
  <c r="K86" i="13"/>
  <c r="K87" i="13"/>
  <c r="K88" i="13"/>
  <c r="K89" i="13"/>
  <c r="K90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82" i="13"/>
  <c r="I36" i="12"/>
  <c r="K36" i="12" s="1"/>
  <c r="C147" i="12" l="1"/>
  <c r="D147" i="12"/>
  <c r="D131" i="12"/>
  <c r="C168" i="12"/>
  <c r="D168" i="12"/>
  <c r="I78" i="12" l="1"/>
  <c r="F78" i="12"/>
  <c r="I77" i="12"/>
  <c r="F77" i="12"/>
  <c r="I76" i="12"/>
  <c r="F76" i="12"/>
  <c r="I75" i="12"/>
  <c r="F75" i="12"/>
  <c r="I74" i="12"/>
  <c r="F74" i="12"/>
  <c r="I73" i="12"/>
  <c r="F73" i="12"/>
  <c r="I72" i="12"/>
  <c r="F72" i="12"/>
  <c r="I71" i="12"/>
  <c r="F71" i="12"/>
  <c r="I70" i="12"/>
  <c r="F70" i="12"/>
  <c r="I69" i="12"/>
  <c r="F69" i="12"/>
  <c r="I68" i="12"/>
  <c r="F68" i="12"/>
  <c r="I67" i="12"/>
  <c r="F67" i="12"/>
  <c r="I66" i="12"/>
  <c r="F66" i="12"/>
  <c r="I65" i="12"/>
  <c r="F65" i="12"/>
  <c r="I64" i="12"/>
  <c r="F64" i="12"/>
  <c r="I63" i="12"/>
  <c r="F63" i="12"/>
  <c r="I62" i="12"/>
  <c r="F62" i="12"/>
  <c r="I61" i="12"/>
  <c r="F61" i="12"/>
  <c r="I60" i="12"/>
  <c r="F60" i="12"/>
  <c r="I59" i="12"/>
  <c r="F59" i="12"/>
  <c r="I58" i="12"/>
  <c r="F58" i="12"/>
  <c r="I57" i="12"/>
  <c r="F57" i="12"/>
  <c r="I56" i="12"/>
  <c r="F56" i="12"/>
  <c r="I55" i="12"/>
  <c r="F55" i="12"/>
  <c r="I54" i="12"/>
  <c r="F54" i="12"/>
  <c r="I53" i="12"/>
  <c r="F53" i="12"/>
  <c r="I52" i="12"/>
  <c r="F52" i="12"/>
  <c r="I51" i="12"/>
  <c r="F51" i="12"/>
  <c r="I50" i="12"/>
  <c r="F50" i="12"/>
  <c r="I49" i="12"/>
  <c r="F49" i="12"/>
  <c r="I48" i="12"/>
  <c r="F48" i="12"/>
  <c r="I104" i="12"/>
  <c r="F104" i="12"/>
  <c r="I103" i="12"/>
  <c r="F103" i="12"/>
  <c r="I102" i="12"/>
  <c r="F102" i="12"/>
  <c r="I101" i="12"/>
  <c r="F101" i="12"/>
  <c r="I100" i="12"/>
  <c r="F100" i="12"/>
  <c r="I99" i="12"/>
  <c r="F99" i="12"/>
  <c r="I98" i="12"/>
  <c r="F98" i="12"/>
  <c r="I97" i="12"/>
  <c r="F97" i="12"/>
  <c r="I96" i="12"/>
  <c r="F96" i="12"/>
  <c r="I95" i="12"/>
  <c r="F95" i="12"/>
  <c r="I94" i="12"/>
  <c r="F94" i="12"/>
  <c r="I93" i="12"/>
  <c r="F93" i="12"/>
  <c r="I92" i="12"/>
  <c r="F92" i="12"/>
  <c r="I91" i="12"/>
  <c r="F91" i="12"/>
  <c r="I90" i="12"/>
  <c r="F90" i="12"/>
  <c r="I89" i="12"/>
  <c r="F89" i="12"/>
  <c r="I88" i="12"/>
  <c r="F88" i="12"/>
  <c r="I87" i="12"/>
  <c r="F87" i="12"/>
  <c r="I86" i="12"/>
  <c r="F86" i="12"/>
  <c r="I85" i="12"/>
  <c r="F85" i="12"/>
  <c r="I84" i="12"/>
  <c r="F84" i="12"/>
  <c r="I83" i="12"/>
  <c r="F83" i="12"/>
  <c r="I82" i="12"/>
  <c r="F82" i="12"/>
  <c r="I81" i="12"/>
  <c r="F81" i="12"/>
  <c r="I80" i="12"/>
  <c r="F80" i="12"/>
  <c r="I79" i="12"/>
  <c r="F79" i="12"/>
  <c r="K94" i="12" l="1"/>
  <c r="K68" i="12"/>
  <c r="K95" i="12"/>
  <c r="K58" i="12"/>
  <c r="K61" i="12"/>
  <c r="K74" i="12"/>
  <c r="K84" i="12"/>
  <c r="K50" i="12"/>
  <c r="K104" i="12"/>
  <c r="K103" i="12"/>
  <c r="K102" i="12"/>
  <c r="K101" i="12"/>
  <c r="K100" i="12"/>
  <c r="K99" i="12"/>
  <c r="K98" i="12"/>
  <c r="K97" i="12"/>
  <c r="K96" i="12"/>
  <c r="K93" i="12"/>
  <c r="K92" i="12"/>
  <c r="K91" i="12"/>
  <c r="K90" i="12"/>
  <c r="K89" i="12"/>
  <c r="K88" i="12"/>
  <c r="K87" i="12"/>
  <c r="K86" i="12"/>
  <c r="K85" i="12"/>
  <c r="K83" i="12"/>
  <c r="K82" i="12"/>
  <c r="K81" i="12"/>
  <c r="K80" i="12"/>
  <c r="K79" i="12"/>
  <c r="K78" i="12"/>
  <c r="K77" i="12"/>
  <c r="K76" i="12"/>
  <c r="K75" i="12"/>
  <c r="K73" i="12"/>
  <c r="K72" i="12"/>
  <c r="K71" i="12"/>
  <c r="K70" i="12"/>
  <c r="K69" i="12"/>
  <c r="K67" i="12"/>
  <c r="K66" i="12"/>
  <c r="K65" i="12"/>
  <c r="K64" i="12"/>
  <c r="K63" i="12"/>
  <c r="K62" i="12"/>
  <c r="K60" i="12"/>
  <c r="K59" i="12"/>
  <c r="K57" i="12"/>
  <c r="K56" i="12"/>
  <c r="K55" i="12"/>
  <c r="K54" i="12"/>
  <c r="K53" i="12"/>
  <c r="K52" i="12"/>
  <c r="K51" i="12"/>
  <c r="K49" i="12"/>
  <c r="K48" i="12"/>
  <c r="D202" i="11" l="1"/>
  <c r="G163" i="11"/>
  <c r="D212" i="11"/>
  <c r="C212" i="11"/>
  <c r="C197" i="11"/>
  <c r="D197" i="11"/>
  <c r="D186" i="11"/>
  <c r="I162" i="11"/>
  <c r="F162" i="11"/>
  <c r="I161" i="11"/>
  <c r="F161" i="11"/>
  <c r="I160" i="11"/>
  <c r="F160" i="11"/>
  <c r="I159" i="11"/>
  <c r="F159" i="11"/>
  <c r="I158" i="11"/>
  <c r="F158" i="11"/>
  <c r="I157" i="11"/>
  <c r="F157" i="11"/>
  <c r="I156" i="11"/>
  <c r="F156" i="11"/>
  <c r="I155" i="11"/>
  <c r="F155" i="11"/>
  <c r="I154" i="11"/>
  <c r="F154" i="11"/>
  <c r="I153" i="11"/>
  <c r="F153" i="11"/>
  <c r="I152" i="11"/>
  <c r="F152" i="11"/>
  <c r="I151" i="11"/>
  <c r="F151" i="11"/>
  <c r="I150" i="11"/>
  <c r="F150" i="11"/>
  <c r="I149" i="11"/>
  <c r="F149" i="11"/>
  <c r="I148" i="11"/>
  <c r="F148" i="11"/>
  <c r="I147" i="11"/>
  <c r="F147" i="11"/>
  <c r="I146" i="11"/>
  <c r="F146" i="11"/>
  <c r="I145" i="11"/>
  <c r="F145" i="11"/>
  <c r="I144" i="11"/>
  <c r="F144" i="11"/>
  <c r="I143" i="11"/>
  <c r="F143" i="11"/>
  <c r="I142" i="11"/>
  <c r="F142" i="11"/>
  <c r="I141" i="11"/>
  <c r="F141" i="11"/>
  <c r="I140" i="11"/>
  <c r="F140" i="11"/>
  <c r="I139" i="11"/>
  <c r="F139" i="11"/>
  <c r="I138" i="11"/>
  <c r="F138" i="11"/>
  <c r="I137" i="11"/>
  <c r="F137" i="11"/>
  <c r="I136" i="11"/>
  <c r="F136" i="11"/>
  <c r="I135" i="11"/>
  <c r="F135" i="11"/>
  <c r="I134" i="11"/>
  <c r="F134" i="11"/>
  <c r="I133" i="11"/>
  <c r="F133" i="11"/>
  <c r="I132" i="11"/>
  <c r="F132" i="11"/>
  <c r="I131" i="11"/>
  <c r="F131" i="11"/>
  <c r="I130" i="11"/>
  <c r="F130" i="11"/>
  <c r="I129" i="11"/>
  <c r="F129" i="11"/>
  <c r="I128" i="11"/>
  <c r="F128" i="11"/>
  <c r="I127" i="11"/>
  <c r="F127" i="11"/>
  <c r="I126" i="11"/>
  <c r="F126" i="11"/>
  <c r="I125" i="11"/>
  <c r="F125" i="11"/>
  <c r="I124" i="11"/>
  <c r="F124" i="11"/>
  <c r="I123" i="11"/>
  <c r="F123" i="11"/>
  <c r="I122" i="11"/>
  <c r="F122" i="11"/>
  <c r="I121" i="11"/>
  <c r="F121" i="11"/>
  <c r="I120" i="11"/>
  <c r="F120" i="11"/>
  <c r="I119" i="11"/>
  <c r="F119" i="11"/>
  <c r="I118" i="11"/>
  <c r="F118" i="11"/>
  <c r="I117" i="11"/>
  <c r="F117" i="11"/>
  <c r="I116" i="11"/>
  <c r="F116" i="11"/>
  <c r="I115" i="11"/>
  <c r="F115" i="11"/>
  <c r="I114" i="11"/>
  <c r="F114" i="11"/>
  <c r="I113" i="11"/>
  <c r="F113" i="11"/>
  <c r="I112" i="11"/>
  <c r="F112" i="11"/>
  <c r="I111" i="11"/>
  <c r="F111" i="11"/>
  <c r="I110" i="11"/>
  <c r="F110" i="11"/>
  <c r="I109" i="11"/>
  <c r="F109" i="11"/>
  <c r="I108" i="11"/>
  <c r="F108" i="11"/>
  <c r="I107" i="11"/>
  <c r="F107" i="11"/>
  <c r="I106" i="11"/>
  <c r="F106" i="11"/>
  <c r="I105" i="11"/>
  <c r="F105" i="11"/>
  <c r="I104" i="11"/>
  <c r="F104" i="11"/>
  <c r="I103" i="11"/>
  <c r="F103" i="11"/>
  <c r="I102" i="11"/>
  <c r="F102" i="11"/>
  <c r="I101" i="11"/>
  <c r="F101" i="11"/>
  <c r="I100" i="11"/>
  <c r="F100" i="11"/>
  <c r="I99" i="11"/>
  <c r="F99" i="11"/>
  <c r="I98" i="11"/>
  <c r="F98" i="11"/>
  <c r="I97" i="11"/>
  <c r="F97" i="11"/>
  <c r="I96" i="11"/>
  <c r="F96" i="11"/>
  <c r="I95" i="11"/>
  <c r="F95" i="11"/>
  <c r="I94" i="11"/>
  <c r="F94" i="11"/>
  <c r="I93" i="11"/>
  <c r="F93" i="11"/>
  <c r="I92" i="11"/>
  <c r="F92" i="11"/>
  <c r="I91" i="11"/>
  <c r="F91" i="11"/>
  <c r="I90" i="11"/>
  <c r="F90" i="11"/>
  <c r="I89" i="11"/>
  <c r="F89" i="11"/>
  <c r="I88" i="11"/>
  <c r="F88" i="11"/>
  <c r="I87" i="11"/>
  <c r="F87" i="11"/>
  <c r="I86" i="11"/>
  <c r="F86" i="11"/>
  <c r="I85" i="11"/>
  <c r="F85" i="11"/>
  <c r="I84" i="11"/>
  <c r="F84" i="11"/>
  <c r="I83" i="11"/>
  <c r="F83" i="11"/>
  <c r="I82" i="11"/>
  <c r="F82" i="11"/>
  <c r="I81" i="11"/>
  <c r="F81" i="11"/>
  <c r="I80" i="11"/>
  <c r="F80" i="11"/>
  <c r="I79" i="11"/>
  <c r="F79" i="11"/>
  <c r="I78" i="11"/>
  <c r="F78" i="11"/>
  <c r="I77" i="11"/>
  <c r="F77" i="11"/>
  <c r="I76" i="11"/>
  <c r="F76" i="11"/>
  <c r="I75" i="11"/>
  <c r="F75" i="11"/>
  <c r="I74" i="11"/>
  <c r="F74" i="11"/>
  <c r="I73" i="11"/>
  <c r="F73" i="11"/>
  <c r="I72" i="11"/>
  <c r="F72" i="11"/>
  <c r="I71" i="11"/>
  <c r="F71" i="11"/>
  <c r="D169" i="11"/>
  <c r="D180" i="11"/>
  <c r="D191" i="11"/>
  <c r="D207" i="11"/>
  <c r="K99" i="11" l="1"/>
  <c r="K105" i="11"/>
  <c r="K162" i="11"/>
  <c r="K161" i="11"/>
  <c r="K160" i="11"/>
  <c r="K159" i="11"/>
  <c r="K158" i="11"/>
  <c r="K157" i="11"/>
  <c r="K156" i="11"/>
  <c r="K155" i="11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L138" i="11" s="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K110" i="11"/>
  <c r="K109" i="11"/>
  <c r="K108" i="11"/>
  <c r="K107" i="11"/>
  <c r="K106" i="11"/>
  <c r="K104" i="11"/>
  <c r="K103" i="11"/>
  <c r="K102" i="11"/>
  <c r="K101" i="11"/>
  <c r="K100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L71" i="11" s="1"/>
  <c r="G17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L139" i="11" l="1"/>
  <c r="L140" i="11" s="1"/>
  <c r="L141" i="11" s="1"/>
  <c r="L142" i="11" s="1"/>
  <c r="L143" i="11" s="1"/>
  <c r="L144" i="11" s="1"/>
  <c r="L145" i="11" s="1"/>
  <c r="L146" i="11" s="1"/>
  <c r="L147" i="11" s="1"/>
  <c r="L148" i="11" s="1"/>
  <c r="L149" i="11" s="1"/>
  <c r="L150" i="11" s="1"/>
  <c r="L151" i="11" s="1"/>
  <c r="L152" i="11" s="1"/>
  <c r="L153" i="11" s="1"/>
  <c r="L154" i="11" s="1"/>
  <c r="L155" i="11" s="1"/>
  <c r="L156" i="11" s="1"/>
  <c r="L157" i="11" s="1"/>
  <c r="L158" i="11" s="1"/>
  <c r="L159" i="11" s="1"/>
  <c r="L160" i="11" s="1"/>
  <c r="L161" i="11" s="1"/>
  <c r="L162" i="11" s="1"/>
  <c r="L72" i="1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L94" i="11" s="1"/>
  <c r="L95" i="11" s="1"/>
  <c r="L96" i="11" s="1"/>
  <c r="L97" i="11" s="1"/>
  <c r="L98" i="11" s="1"/>
  <c r="L99" i="11" s="1"/>
  <c r="L100" i="11" s="1"/>
  <c r="L101" i="11" s="1"/>
  <c r="L102" i="11" s="1"/>
  <c r="L103" i="11" s="1"/>
  <c r="L104" i="11" s="1"/>
  <c r="L105" i="11" s="1"/>
  <c r="L106" i="11" s="1"/>
  <c r="L107" i="11" s="1"/>
  <c r="L108" i="11" s="1"/>
  <c r="L109" i="11" s="1"/>
  <c r="L110" i="11" s="1"/>
  <c r="L111" i="11" s="1"/>
  <c r="L112" i="11" s="1"/>
  <c r="L113" i="11" s="1"/>
  <c r="L114" i="11" s="1"/>
  <c r="L115" i="11" s="1"/>
  <c r="L116" i="11" s="1"/>
  <c r="L117" i="11" s="1"/>
  <c r="L118" i="11" s="1"/>
  <c r="L119" i="11" s="1"/>
  <c r="L120" i="11" s="1"/>
  <c r="L121" i="11" s="1"/>
  <c r="L122" i="11" s="1"/>
  <c r="L123" i="11" s="1"/>
  <c r="L124" i="11" s="1"/>
  <c r="L125" i="11" s="1"/>
  <c r="L126" i="11" s="1"/>
  <c r="L127" i="11" s="1"/>
  <c r="L128" i="11" s="1"/>
  <c r="L129" i="11" s="1"/>
  <c r="L130" i="11" s="1"/>
  <c r="L131" i="11" s="1"/>
  <c r="L132" i="11" s="1"/>
  <c r="L133" i="11" s="1"/>
  <c r="L134" i="11" s="1"/>
  <c r="L135" i="11" s="1"/>
  <c r="L136" i="11" s="1"/>
  <c r="L137" i="11" s="1"/>
  <c r="K173" i="10"/>
  <c r="K171" i="10"/>
  <c r="K172" i="10"/>
  <c r="K170" i="10"/>
  <c r="K168" i="10"/>
  <c r="K166" i="10"/>
  <c r="K164" i="10"/>
  <c r="K162" i="10"/>
  <c r="K160" i="10"/>
  <c r="K158" i="10"/>
  <c r="K156" i="10"/>
  <c r="K154" i="10"/>
  <c r="K152" i="10"/>
  <c r="K150" i="10"/>
  <c r="K148" i="10"/>
  <c r="K146" i="10"/>
  <c r="K144" i="10"/>
  <c r="K142" i="10"/>
  <c r="K140" i="10"/>
  <c r="K138" i="10"/>
  <c r="K136" i="10"/>
  <c r="K134" i="10"/>
  <c r="K132" i="10"/>
  <c r="K130" i="10"/>
  <c r="K128" i="10"/>
  <c r="K126" i="10"/>
  <c r="K124" i="10"/>
  <c r="K122" i="10"/>
  <c r="K120" i="10"/>
  <c r="K118" i="10"/>
  <c r="K116" i="10"/>
  <c r="K114" i="10"/>
  <c r="K112" i="10"/>
  <c r="K110" i="10"/>
  <c r="K108" i="10"/>
  <c r="K106" i="10"/>
  <c r="K104" i="10"/>
  <c r="K102" i="10"/>
  <c r="K100" i="10"/>
  <c r="K98" i="10"/>
  <c r="K96" i="10"/>
  <c r="K94" i="10"/>
  <c r="K92" i="10"/>
  <c r="K90" i="10"/>
  <c r="K88" i="10"/>
  <c r="K86" i="10"/>
  <c r="K84" i="10"/>
  <c r="K82" i="10"/>
  <c r="K80" i="10"/>
  <c r="K78" i="10"/>
  <c r="K76" i="10"/>
  <c r="K74" i="10"/>
  <c r="K72" i="10"/>
  <c r="K70" i="10"/>
  <c r="K68" i="10"/>
  <c r="K66" i="10"/>
  <c r="K64" i="10"/>
  <c r="K62" i="10"/>
  <c r="K60" i="10"/>
  <c r="K58" i="10"/>
  <c r="K56" i="10"/>
  <c r="K54" i="10"/>
  <c r="K52" i="10"/>
  <c r="K50" i="10"/>
  <c r="K48" i="10"/>
  <c r="K46" i="10"/>
  <c r="K44" i="10"/>
  <c r="K42" i="10"/>
  <c r="K40" i="10"/>
  <c r="K38" i="10"/>
  <c r="K36" i="10"/>
  <c r="K34" i="10"/>
  <c r="K32" i="10"/>
  <c r="K30" i="10"/>
  <c r="K28" i="10"/>
  <c r="K26" i="10"/>
  <c r="K24" i="10"/>
  <c r="K22" i="10"/>
  <c r="K20" i="10"/>
  <c r="K18" i="10"/>
  <c r="K16" i="10"/>
  <c r="K14" i="10"/>
  <c r="K12" i="10"/>
  <c r="K10" i="10"/>
  <c r="K8" i="10"/>
  <c r="K6" i="10"/>
  <c r="K169" i="10"/>
  <c r="K167" i="10"/>
  <c r="K165" i="10"/>
  <c r="K163" i="10"/>
  <c r="K161" i="10"/>
  <c r="K159" i="10"/>
  <c r="K157" i="10"/>
  <c r="K155" i="10"/>
  <c r="K153" i="10"/>
  <c r="K151" i="10"/>
  <c r="K149" i="10"/>
  <c r="K147" i="10"/>
  <c r="K145" i="10"/>
  <c r="K143" i="10"/>
  <c r="K141" i="10"/>
  <c r="K139" i="10"/>
  <c r="K137" i="10"/>
  <c r="K135" i="10"/>
  <c r="K133" i="10"/>
  <c r="K131" i="10"/>
  <c r="K129" i="10"/>
  <c r="K127" i="10"/>
  <c r="K125" i="10"/>
  <c r="K123" i="10"/>
  <c r="K121" i="10"/>
  <c r="K119" i="10"/>
  <c r="K117" i="10"/>
  <c r="K115" i="10"/>
  <c r="K113" i="10"/>
  <c r="K111" i="10"/>
  <c r="K109" i="10"/>
  <c r="K107" i="10"/>
  <c r="K105" i="10"/>
  <c r="K103" i="10"/>
  <c r="K101" i="10"/>
  <c r="K99" i="10"/>
  <c r="K97" i="10"/>
  <c r="K95" i="10"/>
  <c r="K93" i="10"/>
  <c r="K91" i="10"/>
  <c r="K89" i="10"/>
  <c r="K87" i="10"/>
  <c r="K85" i="10"/>
  <c r="K83" i="10"/>
  <c r="K81" i="10"/>
  <c r="K79" i="10"/>
  <c r="K77" i="10"/>
  <c r="K75" i="10"/>
  <c r="K73" i="10"/>
  <c r="K71" i="10"/>
  <c r="K69" i="10"/>
  <c r="K67" i="10"/>
  <c r="K65" i="10"/>
  <c r="K63" i="10"/>
  <c r="K61" i="10"/>
  <c r="K59" i="10"/>
  <c r="K57" i="10"/>
  <c r="K55" i="10"/>
  <c r="K53" i="10"/>
  <c r="K51" i="10"/>
  <c r="K49" i="10"/>
  <c r="K47" i="10"/>
  <c r="K45" i="10"/>
  <c r="K43" i="10"/>
  <c r="K41" i="10"/>
  <c r="K39" i="10"/>
  <c r="K37" i="10"/>
  <c r="K35" i="10"/>
  <c r="K33" i="10"/>
  <c r="K31" i="10"/>
  <c r="K29" i="10"/>
  <c r="K27" i="10"/>
  <c r="K25" i="10"/>
  <c r="K23" i="10"/>
  <c r="K21" i="10"/>
  <c r="K19" i="10"/>
  <c r="K17" i="10"/>
  <c r="K15" i="10"/>
  <c r="K13" i="10"/>
  <c r="K11" i="10"/>
  <c r="K9" i="10"/>
  <c r="K7" i="10"/>
  <c r="K5" i="10"/>
  <c r="D230" i="10"/>
  <c r="C230" i="10"/>
  <c r="C213" i="10"/>
  <c r="D213" i="10"/>
  <c r="D201" i="10"/>
  <c r="C182" i="10"/>
  <c r="D182" i="10"/>
  <c r="I133" i="9" l="1"/>
  <c r="K133" i="9" s="1"/>
  <c r="F133" i="9"/>
  <c r="D209" i="9" l="1"/>
  <c r="C209" i="9"/>
  <c r="C230" i="9"/>
  <c r="D230" i="9"/>
  <c r="D188" i="9"/>
  <c r="D181" i="9"/>
  <c r="G161" i="9" l="1"/>
  <c r="I54" i="9"/>
  <c r="I55" i="9"/>
  <c r="I56" i="9"/>
  <c r="I57" i="9"/>
  <c r="I58" i="9"/>
  <c r="F54" i="9"/>
  <c r="K54" i="9" l="1"/>
  <c r="I52" i="9"/>
  <c r="F52" i="9"/>
  <c r="I51" i="9"/>
  <c r="F51" i="9"/>
  <c r="I50" i="9"/>
  <c r="F50" i="9"/>
  <c r="I49" i="9"/>
  <c r="F49" i="9"/>
  <c r="I48" i="9"/>
  <c r="F48" i="9"/>
  <c r="I47" i="9"/>
  <c r="F47" i="9"/>
  <c r="I46" i="9"/>
  <c r="F46" i="9"/>
  <c r="I45" i="9"/>
  <c r="F45" i="9"/>
  <c r="I44" i="9"/>
  <c r="F44" i="9"/>
  <c r="I43" i="9"/>
  <c r="F43" i="9"/>
  <c r="I42" i="9"/>
  <c r="F42" i="9"/>
  <c r="I41" i="9"/>
  <c r="F41" i="9"/>
  <c r="I40" i="9"/>
  <c r="F40" i="9"/>
  <c r="I39" i="9"/>
  <c r="F39" i="9"/>
  <c r="I38" i="9"/>
  <c r="F38" i="9"/>
  <c r="I37" i="9"/>
  <c r="F37" i="9"/>
  <c r="I36" i="9"/>
  <c r="F36" i="9"/>
  <c r="I35" i="9"/>
  <c r="F35" i="9"/>
  <c r="I34" i="9"/>
  <c r="F34" i="9"/>
  <c r="I33" i="9"/>
  <c r="F33" i="9"/>
  <c r="I32" i="9"/>
  <c r="F32" i="9"/>
  <c r="I31" i="9"/>
  <c r="F31" i="9"/>
  <c r="I30" i="9"/>
  <c r="F30" i="9"/>
  <c r="I29" i="9"/>
  <c r="F29" i="9"/>
  <c r="I28" i="9"/>
  <c r="F28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F58" i="9"/>
  <c r="K58" i="9" s="1"/>
  <c r="F57" i="9"/>
  <c r="K57" i="9" s="1"/>
  <c r="F56" i="9"/>
  <c r="K56" i="9" s="1"/>
  <c r="F55" i="9"/>
  <c r="K55" i="9" s="1"/>
  <c r="I53" i="9"/>
  <c r="F53" i="9"/>
  <c r="I27" i="9"/>
  <c r="F27" i="9"/>
  <c r="I26" i="9"/>
  <c r="F26" i="9"/>
  <c r="I25" i="9"/>
  <c r="F25" i="9"/>
  <c r="I136" i="9"/>
  <c r="F136" i="9"/>
  <c r="I135" i="9"/>
  <c r="F135" i="9"/>
  <c r="I134" i="9"/>
  <c r="F134" i="9"/>
  <c r="I132" i="9"/>
  <c r="F132" i="9"/>
  <c r="I131" i="9"/>
  <c r="F131" i="9"/>
  <c r="I130" i="9"/>
  <c r="F130" i="9"/>
  <c r="I129" i="9"/>
  <c r="F129" i="9"/>
  <c r="I128" i="9"/>
  <c r="F128" i="9"/>
  <c r="I127" i="9"/>
  <c r="F127" i="9"/>
  <c r="I126" i="9"/>
  <c r="F126" i="9"/>
  <c r="I125" i="9"/>
  <c r="F125" i="9"/>
  <c r="I124" i="9"/>
  <c r="F124" i="9"/>
  <c r="I123" i="9"/>
  <c r="F123" i="9"/>
  <c r="I122" i="9"/>
  <c r="F122" i="9"/>
  <c r="I121" i="9"/>
  <c r="F121" i="9"/>
  <c r="I120" i="9"/>
  <c r="F120" i="9"/>
  <c r="I119" i="9"/>
  <c r="F119" i="9"/>
  <c r="I118" i="9"/>
  <c r="F118" i="9"/>
  <c r="I117" i="9"/>
  <c r="F117" i="9"/>
  <c r="I116" i="9"/>
  <c r="F116" i="9"/>
  <c r="I115" i="9"/>
  <c r="F115" i="9"/>
  <c r="I114" i="9"/>
  <c r="F114" i="9"/>
  <c r="I113" i="9"/>
  <c r="F113" i="9"/>
  <c r="I112" i="9"/>
  <c r="F112" i="9"/>
  <c r="I111" i="9"/>
  <c r="F111" i="9"/>
  <c r="I110" i="9"/>
  <c r="F110" i="9"/>
  <c r="I109" i="9"/>
  <c r="F109" i="9"/>
  <c r="I108" i="9"/>
  <c r="F108" i="9"/>
  <c r="I107" i="9"/>
  <c r="F107" i="9"/>
  <c r="I106" i="9"/>
  <c r="F106" i="9"/>
  <c r="I105" i="9"/>
  <c r="F105" i="9"/>
  <c r="I104" i="9"/>
  <c r="F104" i="9"/>
  <c r="I103" i="9"/>
  <c r="F103" i="9"/>
  <c r="I102" i="9"/>
  <c r="F102" i="9"/>
  <c r="I101" i="9"/>
  <c r="F101" i="9"/>
  <c r="I100" i="9"/>
  <c r="F100" i="9"/>
  <c r="I99" i="9"/>
  <c r="F99" i="9"/>
  <c r="I98" i="9"/>
  <c r="F98" i="9"/>
  <c r="I97" i="9"/>
  <c r="I96" i="9"/>
  <c r="F96" i="9"/>
  <c r="I160" i="9"/>
  <c r="F160" i="9"/>
  <c r="I159" i="9"/>
  <c r="F159" i="9"/>
  <c r="I158" i="9"/>
  <c r="F158" i="9"/>
  <c r="I157" i="9"/>
  <c r="F157" i="9"/>
  <c r="I156" i="9"/>
  <c r="F156" i="9"/>
  <c r="I155" i="9"/>
  <c r="F155" i="9"/>
  <c r="I154" i="9"/>
  <c r="F154" i="9"/>
  <c r="I153" i="9"/>
  <c r="F153" i="9"/>
  <c r="I152" i="9"/>
  <c r="F152" i="9"/>
  <c r="I151" i="9"/>
  <c r="F151" i="9"/>
  <c r="I150" i="9"/>
  <c r="F150" i="9"/>
  <c r="I149" i="9"/>
  <c r="F149" i="9"/>
  <c r="I148" i="9"/>
  <c r="F148" i="9"/>
  <c r="I147" i="9"/>
  <c r="F147" i="9"/>
  <c r="I146" i="9"/>
  <c r="F146" i="9"/>
  <c r="I145" i="9"/>
  <c r="F145" i="9"/>
  <c r="I144" i="9"/>
  <c r="F144" i="9"/>
  <c r="I143" i="9"/>
  <c r="F143" i="9"/>
  <c r="I142" i="9"/>
  <c r="F142" i="9"/>
  <c r="I141" i="9"/>
  <c r="F141" i="9"/>
  <c r="I140" i="9"/>
  <c r="F140" i="9"/>
  <c r="I139" i="9"/>
  <c r="F139" i="9"/>
  <c r="I138" i="9"/>
  <c r="F138" i="9"/>
  <c r="I137" i="9"/>
  <c r="F137" i="9"/>
  <c r="K116" i="9" l="1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37" i="9"/>
  <c r="K136" i="9"/>
  <c r="K135" i="9"/>
  <c r="K134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138" i="9"/>
  <c r="K139" i="9"/>
  <c r="K140" i="9"/>
  <c r="K141" i="9"/>
  <c r="K142" i="9"/>
  <c r="K36" i="8"/>
  <c r="K37" i="8"/>
  <c r="K38" i="8"/>
  <c r="I35" i="8"/>
  <c r="K35" i="8" s="1"/>
  <c r="L35" i="8" s="1"/>
  <c r="L36" i="8" s="1"/>
  <c r="L37" i="8" s="1"/>
  <c r="L38" i="8" s="1"/>
  <c r="L39" i="8" s="1"/>
  <c r="I36" i="8"/>
  <c r="I37" i="8"/>
  <c r="I38" i="8"/>
  <c r="I39" i="8"/>
  <c r="I40" i="8"/>
  <c r="F35" i="8"/>
  <c r="D175" i="8" l="1"/>
  <c r="D164" i="8"/>
  <c r="D159" i="8"/>
  <c r="D152" i="8"/>
  <c r="D195" i="8"/>
  <c r="C195" i="8"/>
  <c r="C175" i="8"/>
  <c r="I77" i="8" l="1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58" i="8"/>
  <c r="F58" i="8"/>
  <c r="I57" i="8"/>
  <c r="F57" i="8"/>
  <c r="I56" i="8"/>
  <c r="F56" i="8"/>
  <c r="I125" i="8"/>
  <c r="F125" i="8"/>
  <c r="I124" i="8"/>
  <c r="F124" i="8"/>
  <c r="I123" i="8"/>
  <c r="F123" i="8"/>
  <c r="I122" i="8"/>
  <c r="F122" i="8"/>
  <c r="I121" i="8"/>
  <c r="F121" i="8"/>
  <c r="I120" i="8"/>
  <c r="F120" i="8"/>
  <c r="I119" i="8"/>
  <c r="F119" i="8"/>
  <c r="I118" i="8"/>
  <c r="F118" i="8"/>
  <c r="I117" i="8"/>
  <c r="F117" i="8"/>
  <c r="I116" i="8"/>
  <c r="F116" i="8"/>
  <c r="I115" i="8"/>
  <c r="F115" i="8"/>
  <c r="I114" i="8"/>
  <c r="F114" i="8"/>
  <c r="I113" i="8"/>
  <c r="F113" i="8"/>
  <c r="I112" i="8"/>
  <c r="F112" i="8"/>
  <c r="I111" i="8"/>
  <c r="F111" i="8"/>
  <c r="I110" i="8"/>
  <c r="F110" i="8"/>
  <c r="K125" i="8" l="1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D133" i="16"/>
  <c r="C133" i="16"/>
  <c r="D128" i="16"/>
  <c r="C128" i="16"/>
  <c r="D123" i="16"/>
  <c r="C123" i="16"/>
  <c r="D118" i="16"/>
  <c r="C118" i="16"/>
  <c r="D113" i="16"/>
  <c r="C113" i="16"/>
  <c r="D108" i="16"/>
  <c r="C108" i="16"/>
  <c r="D103" i="16"/>
  <c r="C103" i="16"/>
  <c r="C98" i="16"/>
  <c r="D91" i="16"/>
  <c r="C91" i="16"/>
  <c r="D79" i="16"/>
  <c r="C79" i="16"/>
  <c r="D133" i="15"/>
  <c r="C133" i="15"/>
  <c r="D128" i="15"/>
  <c r="C128" i="15"/>
  <c r="D123" i="15"/>
  <c r="C123" i="15"/>
  <c r="D118" i="15"/>
  <c r="C118" i="15"/>
  <c r="D113" i="15"/>
  <c r="C113" i="15"/>
  <c r="D108" i="15"/>
  <c r="C108" i="15"/>
  <c r="D103" i="15"/>
  <c r="C103" i="15"/>
  <c r="C98" i="15"/>
  <c r="D91" i="15"/>
  <c r="C91" i="15"/>
  <c r="D79" i="15"/>
  <c r="C79" i="15"/>
  <c r="D133" i="14"/>
  <c r="C133" i="14"/>
  <c r="D128" i="14"/>
  <c r="C128" i="14"/>
  <c r="D123" i="14"/>
  <c r="C123" i="14"/>
  <c r="D118" i="14"/>
  <c r="C118" i="14"/>
  <c r="D113" i="14"/>
  <c r="C113" i="14"/>
  <c r="D108" i="14"/>
  <c r="C108" i="14"/>
  <c r="D103" i="14"/>
  <c r="C103" i="14"/>
  <c r="C98" i="14"/>
  <c r="D91" i="14"/>
  <c r="C91" i="14"/>
  <c r="D79" i="14"/>
  <c r="C79" i="14"/>
  <c r="D180" i="13"/>
  <c r="C180" i="13"/>
  <c r="D175" i="13"/>
  <c r="C175" i="13"/>
  <c r="D170" i="13"/>
  <c r="C170" i="13"/>
  <c r="D159" i="13"/>
  <c r="C159" i="13"/>
  <c r="D154" i="13"/>
  <c r="C154" i="13"/>
  <c r="D149" i="13"/>
  <c r="C149" i="13"/>
  <c r="D125" i="13"/>
  <c r="C125" i="13"/>
  <c r="D162" i="12"/>
  <c r="C162" i="12"/>
  <c r="D157" i="12"/>
  <c r="C157" i="12"/>
  <c r="D152" i="12"/>
  <c r="C152" i="12"/>
  <c r="D141" i="12"/>
  <c r="C141" i="12"/>
  <c r="D136" i="12"/>
  <c r="C136" i="12"/>
  <c r="C131" i="12"/>
  <c r="D124" i="12"/>
  <c r="C124" i="12"/>
  <c r="D112" i="12"/>
  <c r="C112" i="12"/>
  <c r="C207" i="11"/>
  <c r="C202" i="11"/>
  <c r="C191" i="11"/>
  <c r="C186" i="11"/>
  <c r="C180" i="11"/>
  <c r="C169" i="11"/>
  <c r="D224" i="10"/>
  <c r="C224" i="10"/>
  <c r="D219" i="10"/>
  <c r="C219" i="10"/>
  <c r="D206" i="10"/>
  <c r="C206" i="10"/>
  <c r="C201" i="10"/>
  <c r="D194" i="10"/>
  <c r="C194" i="10"/>
  <c r="D224" i="9"/>
  <c r="C224" i="9"/>
  <c r="D219" i="9"/>
  <c r="C219" i="9"/>
  <c r="D214" i="9"/>
  <c r="C214" i="9"/>
  <c r="D203" i="9"/>
  <c r="C203" i="9"/>
  <c r="D198" i="9"/>
  <c r="C198" i="9"/>
  <c r="D193" i="9"/>
  <c r="C193" i="9"/>
  <c r="C188" i="9"/>
  <c r="C181" i="9"/>
  <c r="D169" i="9"/>
  <c r="C169" i="9"/>
  <c r="D190" i="8"/>
  <c r="C190" i="8"/>
  <c r="D185" i="8"/>
  <c r="C185" i="8"/>
  <c r="D170" i="6"/>
  <c r="C170" i="6"/>
  <c r="D165" i="6"/>
  <c r="C165" i="6"/>
  <c r="C160" i="6"/>
  <c r="D160" i="6"/>
  <c r="G119" i="6"/>
  <c r="I118" i="6" l="1"/>
  <c r="F118" i="6"/>
  <c r="I117" i="6"/>
  <c r="F117" i="6"/>
  <c r="I116" i="6"/>
  <c r="F116" i="6"/>
  <c r="I115" i="6"/>
  <c r="F115" i="6"/>
  <c r="I114" i="6"/>
  <c r="F114" i="6"/>
  <c r="I113" i="6"/>
  <c r="F113" i="6"/>
  <c r="I112" i="6"/>
  <c r="F112" i="6"/>
  <c r="I111" i="6"/>
  <c r="F111" i="6"/>
  <c r="I110" i="6"/>
  <c r="F110" i="6"/>
  <c r="I109" i="6"/>
  <c r="F109" i="6"/>
  <c r="I108" i="6"/>
  <c r="F108" i="6"/>
  <c r="I107" i="6"/>
  <c r="F107" i="6"/>
  <c r="I106" i="6"/>
  <c r="F106" i="6"/>
  <c r="I105" i="6"/>
  <c r="F105" i="6"/>
  <c r="I104" i="6"/>
  <c r="F104" i="6"/>
  <c r="I103" i="6"/>
  <c r="F103" i="6"/>
  <c r="I102" i="6"/>
  <c r="F102" i="6"/>
  <c r="I101" i="6"/>
  <c r="F101" i="6"/>
  <c r="I100" i="6"/>
  <c r="F100" i="6"/>
  <c r="I99" i="6"/>
  <c r="F99" i="6"/>
  <c r="I98" i="6"/>
  <c r="F98" i="6"/>
  <c r="I97" i="6"/>
  <c r="F97" i="6"/>
  <c r="I96" i="6"/>
  <c r="F96" i="6"/>
  <c r="I95" i="6"/>
  <c r="F95" i="6"/>
  <c r="I94" i="6"/>
  <c r="F94" i="6"/>
  <c r="I93" i="6"/>
  <c r="F93" i="6"/>
  <c r="I92" i="6"/>
  <c r="F92" i="6"/>
  <c r="I91" i="6"/>
  <c r="F91" i="6"/>
  <c r="I90" i="6"/>
  <c r="F90" i="6"/>
  <c r="I89" i="6"/>
  <c r="F89" i="6"/>
  <c r="I88" i="6"/>
  <c r="F88" i="6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J119" i="6"/>
  <c r="C127" i="6"/>
  <c r="D127" i="6"/>
  <c r="I80" i="6"/>
  <c r="F80" i="6"/>
  <c r="I79" i="6"/>
  <c r="F79" i="6"/>
  <c r="I78" i="6"/>
  <c r="F78" i="6"/>
  <c r="I77" i="6"/>
  <c r="F77" i="6"/>
  <c r="I76" i="6"/>
  <c r="F76" i="6"/>
  <c r="I75" i="6"/>
  <c r="F75" i="6"/>
  <c r="I74" i="6"/>
  <c r="F74" i="6"/>
  <c r="I73" i="6"/>
  <c r="F73" i="6"/>
  <c r="I72" i="6"/>
  <c r="F72" i="6"/>
  <c r="I71" i="6"/>
  <c r="F71" i="6"/>
  <c r="K94" i="6" l="1"/>
  <c r="K97" i="6"/>
  <c r="K113" i="6"/>
  <c r="K116" i="6"/>
  <c r="K117" i="6"/>
  <c r="K81" i="6"/>
  <c r="K82" i="6"/>
  <c r="K83" i="6"/>
  <c r="K84" i="6"/>
  <c r="K91" i="6"/>
  <c r="K92" i="6"/>
  <c r="K93" i="6"/>
  <c r="K95" i="6"/>
  <c r="K96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4" i="6"/>
  <c r="K115" i="6"/>
  <c r="K118" i="6"/>
  <c r="K71" i="6"/>
  <c r="K72" i="6"/>
  <c r="K73" i="6"/>
  <c r="K74" i="6"/>
  <c r="K75" i="6"/>
  <c r="K76" i="6"/>
  <c r="K77" i="6"/>
  <c r="K78" i="6"/>
  <c r="K79" i="6"/>
  <c r="K80" i="6"/>
  <c r="K85" i="6"/>
  <c r="K86" i="6"/>
  <c r="K87" i="6"/>
  <c r="K88" i="6"/>
  <c r="K89" i="6"/>
  <c r="K90" i="6"/>
  <c r="D118" i="5"/>
  <c r="C118" i="5"/>
  <c r="D113" i="5"/>
  <c r="C113" i="5"/>
  <c r="C103" i="5"/>
  <c r="D103" i="5"/>
  <c r="J71" i="16" l="1"/>
  <c r="G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K35" i="16" s="1"/>
  <c r="F35" i="16"/>
  <c r="I34" i="16"/>
  <c r="K34" i="16" s="1"/>
  <c r="F34" i="16"/>
  <c r="I33" i="16"/>
  <c r="K33" i="16" s="1"/>
  <c r="F33" i="16"/>
  <c r="I32" i="16"/>
  <c r="K32" i="16" s="1"/>
  <c r="F32" i="16"/>
  <c r="I31" i="16"/>
  <c r="K31" i="16" s="1"/>
  <c r="F31" i="16"/>
  <c r="I30" i="16"/>
  <c r="K30" i="16" s="1"/>
  <c r="F30" i="16"/>
  <c r="I29" i="16"/>
  <c r="K29" i="16" s="1"/>
  <c r="F29" i="16"/>
  <c r="I28" i="16"/>
  <c r="K28" i="16" s="1"/>
  <c r="F28" i="16"/>
  <c r="I27" i="16"/>
  <c r="K27" i="16" s="1"/>
  <c r="F27" i="16"/>
  <c r="I26" i="16"/>
  <c r="K26" i="16" s="1"/>
  <c r="F26" i="16"/>
  <c r="I25" i="16"/>
  <c r="K25" i="16" s="1"/>
  <c r="F25" i="16"/>
  <c r="I24" i="16"/>
  <c r="K24" i="16" s="1"/>
  <c r="F24" i="16"/>
  <c r="I23" i="16"/>
  <c r="K23" i="16" s="1"/>
  <c r="F23" i="16"/>
  <c r="I22" i="16"/>
  <c r="K22" i="16" s="1"/>
  <c r="F22" i="16"/>
  <c r="I21" i="16"/>
  <c r="K21" i="16" s="1"/>
  <c r="F21" i="16"/>
  <c r="I20" i="16"/>
  <c r="K20" i="16" s="1"/>
  <c r="F20" i="16"/>
  <c r="I19" i="16"/>
  <c r="K19" i="16" s="1"/>
  <c r="F19" i="16"/>
  <c r="I18" i="16"/>
  <c r="K18" i="16" s="1"/>
  <c r="F18" i="16"/>
  <c r="I17" i="16"/>
  <c r="K17" i="16" s="1"/>
  <c r="F17" i="16"/>
  <c r="I16" i="16"/>
  <c r="K16" i="16" s="1"/>
  <c r="F16" i="16"/>
  <c r="I15" i="16"/>
  <c r="K15" i="16" s="1"/>
  <c r="F15" i="16"/>
  <c r="I14" i="16"/>
  <c r="K14" i="16" s="1"/>
  <c r="F14" i="16"/>
  <c r="I13" i="16"/>
  <c r="K13" i="16" s="1"/>
  <c r="F13" i="16"/>
  <c r="I12" i="16"/>
  <c r="K12" i="16" s="1"/>
  <c r="F12" i="16"/>
  <c r="I11" i="16"/>
  <c r="K11" i="16" s="1"/>
  <c r="F11" i="16"/>
  <c r="I10" i="16"/>
  <c r="K10" i="16" s="1"/>
  <c r="F10" i="16"/>
  <c r="I9" i="16"/>
  <c r="K9" i="16" s="1"/>
  <c r="F9" i="16"/>
  <c r="I8" i="16"/>
  <c r="K8" i="16" s="1"/>
  <c r="F8" i="16"/>
  <c r="I7" i="16"/>
  <c r="K7" i="16" s="1"/>
  <c r="F7" i="16"/>
  <c r="I6" i="16"/>
  <c r="K6" i="16" s="1"/>
  <c r="F6" i="16"/>
  <c r="I5" i="16"/>
  <c r="K5" i="16" s="1"/>
  <c r="F5" i="16"/>
  <c r="I4" i="16"/>
  <c r="I71" i="16" s="1"/>
  <c r="F4" i="16"/>
  <c r="F71" i="16" s="1"/>
  <c r="J71" i="15"/>
  <c r="G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F61" i="15"/>
  <c r="K61" i="15" s="1"/>
  <c r="I60" i="15"/>
  <c r="F60" i="15"/>
  <c r="K60" i="15" s="1"/>
  <c r="I59" i="15"/>
  <c r="F59" i="15"/>
  <c r="K59" i="15" s="1"/>
  <c r="I58" i="15"/>
  <c r="F58" i="15"/>
  <c r="K58" i="15" s="1"/>
  <c r="I57" i="15"/>
  <c r="K57" i="15" s="1"/>
  <c r="F57" i="15"/>
  <c r="I56" i="15"/>
  <c r="F56" i="15"/>
  <c r="K56" i="15" s="1"/>
  <c r="I55" i="15"/>
  <c r="F55" i="15"/>
  <c r="K55" i="15" s="1"/>
  <c r="I54" i="15"/>
  <c r="K54" i="15" s="1"/>
  <c r="F54" i="15"/>
  <c r="I53" i="15"/>
  <c r="F53" i="15"/>
  <c r="K53" i="15" s="1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K35" i="15" s="1"/>
  <c r="F35" i="15"/>
  <c r="I34" i="15"/>
  <c r="K34" i="15" s="1"/>
  <c r="F34" i="15"/>
  <c r="I33" i="15"/>
  <c r="K33" i="15" s="1"/>
  <c r="F33" i="15"/>
  <c r="I32" i="15"/>
  <c r="K32" i="15" s="1"/>
  <c r="F32" i="15"/>
  <c r="I31" i="15"/>
  <c r="K31" i="15" s="1"/>
  <c r="F31" i="15"/>
  <c r="I30" i="15"/>
  <c r="K30" i="15" s="1"/>
  <c r="F30" i="15"/>
  <c r="I29" i="15"/>
  <c r="K29" i="15" s="1"/>
  <c r="F29" i="15"/>
  <c r="I28" i="15"/>
  <c r="K28" i="15" s="1"/>
  <c r="F28" i="15"/>
  <c r="I27" i="15"/>
  <c r="K27" i="15" s="1"/>
  <c r="F27" i="15"/>
  <c r="I26" i="15"/>
  <c r="K26" i="15" s="1"/>
  <c r="F26" i="15"/>
  <c r="I25" i="15"/>
  <c r="K25" i="15" s="1"/>
  <c r="F25" i="15"/>
  <c r="I24" i="15"/>
  <c r="K24" i="15" s="1"/>
  <c r="F24" i="15"/>
  <c r="I23" i="15"/>
  <c r="K23" i="15" s="1"/>
  <c r="F23" i="15"/>
  <c r="I22" i="15"/>
  <c r="K22" i="15" s="1"/>
  <c r="F22" i="15"/>
  <c r="I21" i="15"/>
  <c r="K21" i="15" s="1"/>
  <c r="F21" i="15"/>
  <c r="I20" i="15"/>
  <c r="K20" i="15" s="1"/>
  <c r="F20" i="15"/>
  <c r="I19" i="15"/>
  <c r="K19" i="15" s="1"/>
  <c r="F19" i="15"/>
  <c r="I18" i="15"/>
  <c r="K18" i="15" s="1"/>
  <c r="F18" i="15"/>
  <c r="I17" i="15"/>
  <c r="K17" i="15" s="1"/>
  <c r="F17" i="15"/>
  <c r="I16" i="15"/>
  <c r="K16" i="15" s="1"/>
  <c r="F16" i="15"/>
  <c r="I15" i="15"/>
  <c r="K15" i="15" s="1"/>
  <c r="F15" i="15"/>
  <c r="I14" i="15"/>
  <c r="K14" i="15" s="1"/>
  <c r="F14" i="15"/>
  <c r="I13" i="15"/>
  <c r="K13" i="15" s="1"/>
  <c r="F13" i="15"/>
  <c r="I12" i="15"/>
  <c r="K12" i="15" s="1"/>
  <c r="F12" i="15"/>
  <c r="I11" i="15"/>
  <c r="K11" i="15" s="1"/>
  <c r="F11" i="15"/>
  <c r="I10" i="15"/>
  <c r="K10" i="15" s="1"/>
  <c r="F10" i="15"/>
  <c r="I9" i="15"/>
  <c r="K9" i="15" s="1"/>
  <c r="F9" i="15"/>
  <c r="I8" i="15"/>
  <c r="K8" i="15" s="1"/>
  <c r="F8" i="15"/>
  <c r="I7" i="15"/>
  <c r="K7" i="15" s="1"/>
  <c r="F7" i="15"/>
  <c r="I6" i="15"/>
  <c r="K6" i="15" s="1"/>
  <c r="F6" i="15"/>
  <c r="I5" i="15"/>
  <c r="K5" i="15" s="1"/>
  <c r="F5" i="15"/>
  <c r="I4" i="15"/>
  <c r="I71" i="15" s="1"/>
  <c r="F4" i="15"/>
  <c r="F71" i="15" s="1"/>
  <c r="J71" i="14"/>
  <c r="G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I71" i="14" s="1"/>
  <c r="F4" i="14"/>
  <c r="F71" i="14" s="1"/>
  <c r="J118" i="13"/>
  <c r="G118" i="13"/>
  <c r="I117" i="13"/>
  <c r="F117" i="13"/>
  <c r="I116" i="13"/>
  <c r="F116" i="13"/>
  <c r="I115" i="13"/>
  <c r="F115" i="13"/>
  <c r="I114" i="13"/>
  <c r="F114" i="13"/>
  <c r="I113" i="13"/>
  <c r="F113" i="13"/>
  <c r="I112" i="13"/>
  <c r="F112" i="13"/>
  <c r="I48" i="13"/>
  <c r="F48" i="13"/>
  <c r="I47" i="13"/>
  <c r="F47" i="13"/>
  <c r="I46" i="13"/>
  <c r="F46" i="13"/>
  <c r="I45" i="13"/>
  <c r="F45" i="13"/>
  <c r="I44" i="13"/>
  <c r="F44" i="13"/>
  <c r="I43" i="13"/>
  <c r="F43" i="13"/>
  <c r="I42" i="13"/>
  <c r="F42" i="13"/>
  <c r="I41" i="13"/>
  <c r="F41" i="13"/>
  <c r="I40" i="13"/>
  <c r="F40" i="13"/>
  <c r="I39" i="13"/>
  <c r="F39" i="13"/>
  <c r="I38" i="13"/>
  <c r="F38" i="13"/>
  <c r="I37" i="13"/>
  <c r="F37" i="13"/>
  <c r="I36" i="13"/>
  <c r="F36" i="13"/>
  <c r="I35" i="13"/>
  <c r="F35" i="13"/>
  <c r="I34" i="13"/>
  <c r="F34" i="13"/>
  <c r="I33" i="13"/>
  <c r="F33" i="13"/>
  <c r="I32" i="13"/>
  <c r="F32" i="13"/>
  <c r="I31" i="13"/>
  <c r="F31" i="13"/>
  <c r="I30" i="13"/>
  <c r="F30" i="13"/>
  <c r="I29" i="13"/>
  <c r="F29" i="13"/>
  <c r="I28" i="13"/>
  <c r="F28" i="13"/>
  <c r="I27" i="13"/>
  <c r="F27" i="13"/>
  <c r="I26" i="13"/>
  <c r="F26" i="13"/>
  <c r="I25" i="13"/>
  <c r="F25" i="13"/>
  <c r="I24" i="13"/>
  <c r="F24" i="13"/>
  <c r="I23" i="13"/>
  <c r="F23" i="13"/>
  <c r="I22" i="13"/>
  <c r="F22" i="13"/>
  <c r="I21" i="13"/>
  <c r="F21" i="13"/>
  <c r="I20" i="13"/>
  <c r="F20" i="13"/>
  <c r="I19" i="13"/>
  <c r="F19" i="13"/>
  <c r="I18" i="13"/>
  <c r="F18" i="13"/>
  <c r="I17" i="13"/>
  <c r="F17" i="13"/>
  <c r="I16" i="13"/>
  <c r="F16" i="13"/>
  <c r="I15" i="13"/>
  <c r="F15" i="13"/>
  <c r="I14" i="13"/>
  <c r="F14" i="13"/>
  <c r="I13" i="13"/>
  <c r="F13" i="13"/>
  <c r="I12" i="13"/>
  <c r="F12" i="13"/>
  <c r="I11" i="13"/>
  <c r="F11" i="13"/>
  <c r="I10" i="13"/>
  <c r="F10" i="13"/>
  <c r="I9" i="13"/>
  <c r="F9" i="13"/>
  <c r="I8" i="13"/>
  <c r="F8" i="13"/>
  <c r="I7" i="13"/>
  <c r="F7" i="13"/>
  <c r="I6" i="13"/>
  <c r="F6" i="13"/>
  <c r="I5" i="13"/>
  <c r="F5" i="13"/>
  <c r="I4" i="13"/>
  <c r="F4" i="13"/>
  <c r="J105" i="12"/>
  <c r="G105" i="12"/>
  <c r="I47" i="12"/>
  <c r="F47" i="12"/>
  <c r="I46" i="12"/>
  <c r="F46" i="12"/>
  <c r="I45" i="12"/>
  <c r="F45" i="12"/>
  <c r="I44" i="12"/>
  <c r="F44" i="12"/>
  <c r="I43" i="12"/>
  <c r="F43" i="12"/>
  <c r="I42" i="12"/>
  <c r="F42" i="12"/>
  <c r="I41" i="12"/>
  <c r="F41" i="12"/>
  <c r="I40" i="12"/>
  <c r="F40" i="12"/>
  <c r="I39" i="12"/>
  <c r="F39" i="12"/>
  <c r="I38" i="12"/>
  <c r="F38" i="12"/>
  <c r="I37" i="12"/>
  <c r="F37" i="12"/>
  <c r="I35" i="12"/>
  <c r="F35" i="12"/>
  <c r="I34" i="12"/>
  <c r="F34" i="12"/>
  <c r="I33" i="12"/>
  <c r="F33" i="12"/>
  <c r="I32" i="12"/>
  <c r="F32" i="12"/>
  <c r="I31" i="12"/>
  <c r="F31" i="12"/>
  <c r="I30" i="12"/>
  <c r="F30" i="12"/>
  <c r="I29" i="12"/>
  <c r="F29" i="12"/>
  <c r="I28" i="12"/>
  <c r="F28" i="12"/>
  <c r="I27" i="12"/>
  <c r="F27" i="12"/>
  <c r="I26" i="12"/>
  <c r="F26" i="12"/>
  <c r="I25" i="12"/>
  <c r="F25" i="12"/>
  <c r="I24" i="12"/>
  <c r="F24" i="12"/>
  <c r="I23" i="12"/>
  <c r="F23" i="12"/>
  <c r="I22" i="12"/>
  <c r="F22" i="12"/>
  <c r="I21" i="12"/>
  <c r="F21" i="12"/>
  <c r="I20" i="12"/>
  <c r="F20" i="12"/>
  <c r="I19" i="12"/>
  <c r="F19" i="12"/>
  <c r="I18" i="12"/>
  <c r="F18" i="12"/>
  <c r="I17" i="12"/>
  <c r="F17" i="12"/>
  <c r="I16" i="12"/>
  <c r="F16" i="12"/>
  <c r="I15" i="12"/>
  <c r="F15" i="12"/>
  <c r="I14" i="12"/>
  <c r="F14" i="12"/>
  <c r="I13" i="12"/>
  <c r="F13" i="12"/>
  <c r="I12" i="12"/>
  <c r="F12" i="12"/>
  <c r="I11" i="12"/>
  <c r="F11" i="12"/>
  <c r="I10" i="12"/>
  <c r="F10" i="12"/>
  <c r="I9" i="12"/>
  <c r="F9" i="12"/>
  <c r="I8" i="12"/>
  <c r="F8" i="12"/>
  <c r="I7" i="12"/>
  <c r="F7" i="12"/>
  <c r="I6" i="12"/>
  <c r="F6" i="12"/>
  <c r="I5" i="12"/>
  <c r="F5" i="12"/>
  <c r="I4" i="12"/>
  <c r="F4" i="12"/>
  <c r="J163" i="11"/>
  <c r="I70" i="11"/>
  <c r="F70" i="11"/>
  <c r="I69" i="11"/>
  <c r="F69" i="11"/>
  <c r="I68" i="11"/>
  <c r="F68" i="11"/>
  <c r="I67" i="11"/>
  <c r="F67" i="11"/>
  <c r="I66" i="11"/>
  <c r="F66" i="11"/>
  <c r="I65" i="11"/>
  <c r="F65" i="11"/>
  <c r="I64" i="11"/>
  <c r="F64" i="11"/>
  <c r="I63" i="11"/>
  <c r="F63" i="11"/>
  <c r="I62" i="11"/>
  <c r="F62" i="11"/>
  <c r="I61" i="11"/>
  <c r="F61" i="11"/>
  <c r="I60" i="11"/>
  <c r="F60" i="11"/>
  <c r="I59" i="11"/>
  <c r="F59" i="11"/>
  <c r="I58" i="11"/>
  <c r="F58" i="11"/>
  <c r="I57" i="11"/>
  <c r="F57" i="11"/>
  <c r="I56" i="11"/>
  <c r="F56" i="11"/>
  <c r="I55" i="11"/>
  <c r="F55" i="11"/>
  <c r="I54" i="11"/>
  <c r="F54" i="11"/>
  <c r="I53" i="11"/>
  <c r="F53" i="11"/>
  <c r="I52" i="11"/>
  <c r="F52" i="11"/>
  <c r="I51" i="11"/>
  <c r="F51" i="11"/>
  <c r="I50" i="11"/>
  <c r="F50" i="11"/>
  <c r="I49" i="11"/>
  <c r="F49" i="11"/>
  <c r="I48" i="11"/>
  <c r="F48" i="11"/>
  <c r="I47" i="11"/>
  <c r="F47" i="11"/>
  <c r="I46" i="11"/>
  <c r="F46" i="11"/>
  <c r="I45" i="11"/>
  <c r="F45" i="11"/>
  <c r="I44" i="11"/>
  <c r="F44" i="11"/>
  <c r="I43" i="11"/>
  <c r="F43" i="11"/>
  <c r="I42" i="11"/>
  <c r="F42" i="11"/>
  <c r="I41" i="11"/>
  <c r="F41" i="11"/>
  <c r="I40" i="11"/>
  <c r="F40" i="11"/>
  <c r="I39" i="11"/>
  <c r="F39" i="11"/>
  <c r="I38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31" i="11"/>
  <c r="F31" i="11"/>
  <c r="I30" i="11"/>
  <c r="F30" i="11"/>
  <c r="I29" i="11"/>
  <c r="F29" i="11"/>
  <c r="I28" i="11"/>
  <c r="F28" i="11"/>
  <c r="I27" i="11"/>
  <c r="F27" i="11"/>
  <c r="I26" i="11"/>
  <c r="F26" i="11"/>
  <c r="I25" i="11"/>
  <c r="F25" i="11"/>
  <c r="I24" i="11"/>
  <c r="F24" i="11"/>
  <c r="I23" i="11"/>
  <c r="F23" i="11"/>
  <c r="I22" i="11"/>
  <c r="F22" i="11"/>
  <c r="I21" i="11"/>
  <c r="F21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J174" i="10"/>
  <c r="I4" i="10"/>
  <c r="I174" i="10" s="1"/>
  <c r="F4" i="10"/>
  <c r="F174" i="10" s="1"/>
  <c r="J161" i="9"/>
  <c r="I95" i="9"/>
  <c r="F95" i="9"/>
  <c r="I94" i="9"/>
  <c r="F94" i="9"/>
  <c r="I93" i="9"/>
  <c r="F93" i="9"/>
  <c r="I92" i="9"/>
  <c r="F92" i="9"/>
  <c r="I91" i="9"/>
  <c r="F91" i="9"/>
  <c r="I90" i="9"/>
  <c r="F90" i="9"/>
  <c r="I89" i="9"/>
  <c r="F89" i="9"/>
  <c r="I88" i="9"/>
  <c r="F88" i="9"/>
  <c r="I87" i="9"/>
  <c r="F87" i="9"/>
  <c r="I86" i="9"/>
  <c r="F86" i="9"/>
  <c r="I85" i="9"/>
  <c r="F85" i="9"/>
  <c r="I84" i="9"/>
  <c r="F84" i="9"/>
  <c r="I83" i="9"/>
  <c r="F83" i="9"/>
  <c r="I82" i="9"/>
  <c r="F82" i="9"/>
  <c r="I81" i="9"/>
  <c r="F81" i="9"/>
  <c r="I80" i="9"/>
  <c r="F80" i="9"/>
  <c r="I79" i="9"/>
  <c r="F79" i="9"/>
  <c r="I78" i="9"/>
  <c r="F78" i="9"/>
  <c r="I77" i="9"/>
  <c r="F77" i="9"/>
  <c r="I76" i="9"/>
  <c r="F76" i="9"/>
  <c r="I75" i="9"/>
  <c r="F75" i="9"/>
  <c r="I74" i="9"/>
  <c r="F74" i="9"/>
  <c r="I73" i="9"/>
  <c r="F73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D180" i="8"/>
  <c r="C180" i="8"/>
  <c r="D169" i="8"/>
  <c r="C169" i="8"/>
  <c r="C164" i="8"/>
  <c r="C159" i="8"/>
  <c r="C152" i="8"/>
  <c r="D141" i="8"/>
  <c r="C141" i="8"/>
  <c r="J133" i="8"/>
  <c r="G133" i="8"/>
  <c r="I132" i="8"/>
  <c r="F132" i="8"/>
  <c r="I131" i="8"/>
  <c r="F131" i="8"/>
  <c r="I130" i="8"/>
  <c r="F130" i="8"/>
  <c r="I129" i="8"/>
  <c r="F129" i="8"/>
  <c r="I128" i="8"/>
  <c r="F128" i="8"/>
  <c r="I127" i="8"/>
  <c r="F127" i="8"/>
  <c r="I126" i="8"/>
  <c r="F12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F40" i="8"/>
  <c r="F39" i="8"/>
  <c r="F38" i="8"/>
  <c r="F37" i="8"/>
  <c r="F36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33" i="8" s="1"/>
  <c r="F4" i="8"/>
  <c r="F133" i="8" s="1"/>
  <c r="D154" i="6"/>
  <c r="C154" i="6"/>
  <c r="D149" i="6"/>
  <c r="C149" i="6"/>
  <c r="D144" i="6"/>
  <c r="C144" i="6"/>
  <c r="D139" i="6"/>
  <c r="C139" i="6"/>
  <c r="I70" i="6"/>
  <c r="F70" i="6"/>
  <c r="I69" i="6"/>
  <c r="F69" i="6"/>
  <c r="I68" i="6"/>
  <c r="F68" i="6"/>
  <c r="I67" i="6"/>
  <c r="F67" i="6"/>
  <c r="I66" i="6"/>
  <c r="F66" i="6"/>
  <c r="I65" i="6"/>
  <c r="F65" i="6"/>
  <c r="I64" i="6"/>
  <c r="F64" i="6"/>
  <c r="I63" i="6"/>
  <c r="F63" i="6"/>
  <c r="I62" i="6"/>
  <c r="F62" i="6"/>
  <c r="I61" i="6"/>
  <c r="F61" i="6"/>
  <c r="I60" i="6"/>
  <c r="F60" i="6"/>
  <c r="I59" i="6"/>
  <c r="F59" i="6"/>
  <c r="I58" i="6"/>
  <c r="F58" i="6"/>
  <c r="I57" i="6"/>
  <c r="F57" i="6"/>
  <c r="I56" i="6"/>
  <c r="F56" i="6"/>
  <c r="I55" i="6"/>
  <c r="F55" i="6"/>
  <c r="I54" i="6"/>
  <c r="F54" i="6"/>
  <c r="I53" i="6"/>
  <c r="F53" i="6"/>
  <c r="I52" i="6"/>
  <c r="F52" i="6"/>
  <c r="I51" i="6"/>
  <c r="F51" i="6"/>
  <c r="I50" i="6"/>
  <c r="F50" i="6"/>
  <c r="I49" i="6"/>
  <c r="F49" i="6"/>
  <c r="I48" i="6"/>
  <c r="F48" i="6"/>
  <c r="I47" i="6"/>
  <c r="F47" i="6"/>
  <c r="I46" i="6"/>
  <c r="F46" i="6"/>
  <c r="I45" i="6"/>
  <c r="F45" i="6"/>
  <c r="I44" i="6"/>
  <c r="F44" i="6"/>
  <c r="I43" i="6"/>
  <c r="F43" i="6"/>
  <c r="I42" i="6"/>
  <c r="F42" i="6"/>
  <c r="I41" i="6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108" i="5"/>
  <c r="C108" i="5"/>
  <c r="D97" i="5"/>
  <c r="C97" i="5"/>
  <c r="D92" i="5"/>
  <c r="C92" i="5"/>
  <c r="D86" i="5"/>
  <c r="C86" i="5"/>
  <c r="D75" i="5"/>
  <c r="C75" i="5"/>
  <c r="J68" i="5"/>
  <c r="G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68" i="5" s="1"/>
  <c r="F4" i="5"/>
  <c r="F68" i="5" s="1"/>
  <c r="D99" i="4"/>
  <c r="C99" i="4"/>
  <c r="D94" i="4"/>
  <c r="C94" i="4"/>
  <c r="D89" i="4"/>
  <c r="C89" i="4"/>
  <c r="D84" i="4"/>
  <c r="C84" i="4"/>
  <c r="D79" i="4"/>
  <c r="C79" i="4"/>
  <c r="D73" i="4"/>
  <c r="C73" i="4"/>
  <c r="D63" i="4"/>
  <c r="C63" i="4"/>
  <c r="J54" i="4"/>
  <c r="G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F54" i="4" s="1"/>
  <c r="F118" i="13" l="1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112" i="13"/>
  <c r="K113" i="13"/>
  <c r="K114" i="13"/>
  <c r="K115" i="13"/>
  <c r="K116" i="13"/>
  <c r="K117" i="13"/>
  <c r="I105" i="12"/>
  <c r="K32" i="12"/>
  <c r="K33" i="12"/>
  <c r="K34" i="12"/>
  <c r="K35" i="12"/>
  <c r="K37" i="12"/>
  <c r="K38" i="12"/>
  <c r="K39" i="12"/>
  <c r="K40" i="12"/>
  <c r="K41" i="12"/>
  <c r="K42" i="12"/>
  <c r="K43" i="12"/>
  <c r="K44" i="12"/>
  <c r="F105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45" i="12"/>
  <c r="K46" i="12"/>
  <c r="K47" i="12"/>
  <c r="I163" i="11"/>
  <c r="F163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70" i="11"/>
  <c r="I161" i="9"/>
  <c r="F161" i="9"/>
  <c r="K9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126" i="8"/>
  <c r="K127" i="8"/>
  <c r="K128" i="8"/>
  <c r="K129" i="8"/>
  <c r="K130" i="8"/>
  <c r="K131" i="8"/>
  <c r="K132" i="8"/>
  <c r="K94" i="9"/>
  <c r="K95" i="9"/>
  <c r="K50" i="6"/>
  <c r="F119" i="6"/>
  <c r="I119" i="6"/>
  <c r="K53" i="6"/>
  <c r="K66" i="6"/>
  <c r="K70" i="6"/>
  <c r="K69" i="6"/>
  <c r="K68" i="6"/>
  <c r="K67" i="6"/>
  <c r="K65" i="6"/>
  <c r="K64" i="6"/>
  <c r="K63" i="6"/>
  <c r="K62" i="6"/>
  <c r="K61" i="6"/>
  <c r="K60" i="6"/>
  <c r="K59" i="6"/>
  <c r="K58" i="6"/>
  <c r="K57" i="6"/>
  <c r="K56" i="6"/>
  <c r="K55" i="6"/>
  <c r="K54" i="6"/>
  <c r="K52" i="6"/>
  <c r="K51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4" i="16"/>
  <c r="K4" i="15"/>
  <c r="K4" i="14"/>
  <c r="K4" i="13"/>
  <c r="K4" i="12"/>
  <c r="K4" i="11"/>
  <c r="K4" i="10"/>
  <c r="K174" i="10" s="1"/>
  <c r="K4" i="8"/>
  <c r="K4" i="6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I54" i="4"/>
  <c r="K4" i="4"/>
  <c r="K163" i="11" l="1"/>
  <c r="K161" i="9"/>
  <c r="K119" i="6"/>
  <c r="K71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K71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K71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K118" i="13"/>
  <c r="L4" i="13"/>
  <c r="L5" i="13" s="1"/>
  <c r="L6" i="13" s="1"/>
  <c r="K105" i="12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L117" i="10" s="1"/>
  <c r="L118" i="10" s="1"/>
  <c r="L119" i="10" s="1"/>
  <c r="L120" i="10" s="1"/>
  <c r="L121" i="10" s="1"/>
  <c r="L122" i="10" s="1"/>
  <c r="L123" i="10" s="1"/>
  <c r="L124" i="10" s="1"/>
  <c r="L125" i="10" s="1"/>
  <c r="L126" i="10" s="1"/>
  <c r="L127" i="10" s="1"/>
  <c r="L128" i="10" s="1"/>
  <c r="L129" i="10" s="1"/>
  <c r="L130" i="10" s="1"/>
  <c r="L131" i="10" s="1"/>
  <c r="L132" i="10" s="1"/>
  <c r="L133" i="10" s="1"/>
  <c r="L134" i="10" s="1"/>
  <c r="L135" i="10" s="1"/>
  <c r="L136" i="10" s="1"/>
  <c r="L137" i="10" s="1"/>
  <c r="L138" i="10" s="1"/>
  <c r="L139" i="10" s="1"/>
  <c r="L140" i="10" s="1"/>
  <c r="L141" i="10" s="1"/>
  <c r="L142" i="10" s="1"/>
  <c r="L143" i="10" s="1"/>
  <c r="L144" i="10" s="1"/>
  <c r="L145" i="10" s="1"/>
  <c r="L146" i="10" s="1"/>
  <c r="L147" i="10" s="1"/>
  <c r="L148" i="10" s="1"/>
  <c r="L149" i="10" s="1"/>
  <c r="L150" i="10" s="1"/>
  <c r="L151" i="10" s="1"/>
  <c r="L152" i="10" s="1"/>
  <c r="L153" i="10" s="1"/>
  <c r="L154" i="10" s="1"/>
  <c r="L155" i="10" s="1"/>
  <c r="L156" i="10" s="1"/>
  <c r="L157" i="10" s="1"/>
  <c r="L158" i="10" s="1"/>
  <c r="L159" i="10" s="1"/>
  <c r="L160" i="10" s="1"/>
  <c r="L161" i="10" s="1"/>
  <c r="L162" i="10" s="1"/>
  <c r="L163" i="10" s="1"/>
  <c r="L164" i="10" s="1"/>
  <c r="L165" i="10" s="1"/>
  <c r="L166" i="10" s="1"/>
  <c r="L167" i="10" s="1"/>
  <c r="L168" i="10" s="1"/>
  <c r="L169" i="10" s="1"/>
  <c r="L170" i="10" s="1"/>
  <c r="L171" i="10" s="1"/>
  <c r="L172" i="10" s="1"/>
  <c r="L173" i="10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L117" i="9" s="1"/>
  <c r="L118" i="9" s="1"/>
  <c r="L119" i="9" s="1"/>
  <c r="L120" i="9" s="1"/>
  <c r="L121" i="9" s="1"/>
  <c r="L122" i="9" s="1"/>
  <c r="L123" i="9" s="1"/>
  <c r="L124" i="9" s="1"/>
  <c r="L125" i="9" s="1"/>
  <c r="L126" i="9" s="1"/>
  <c r="L127" i="9" s="1"/>
  <c r="L128" i="9" s="1"/>
  <c r="L129" i="9" s="1"/>
  <c r="L130" i="9" s="1"/>
  <c r="L131" i="9" s="1"/>
  <c r="L132" i="9" s="1"/>
  <c r="K133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L114" i="8" s="1"/>
  <c r="L115" i="8" s="1"/>
  <c r="L116" i="8" s="1"/>
  <c r="L117" i="8" s="1"/>
  <c r="L118" i="8" s="1"/>
  <c r="L119" i="8" s="1"/>
  <c r="L120" i="8" s="1"/>
  <c r="L121" i="8" s="1"/>
  <c r="L122" i="8" s="1"/>
  <c r="L123" i="8" s="1"/>
  <c r="L124" i="8" s="1"/>
  <c r="L125" i="8" s="1"/>
  <c r="L126" i="8" s="1"/>
  <c r="L127" i="8" s="1"/>
  <c r="L128" i="8" s="1"/>
  <c r="L129" i="8" s="1"/>
  <c r="L130" i="8" s="1"/>
  <c r="L131" i="8" s="1"/>
  <c r="L132" i="8" s="1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s="1"/>
  <c r="L113" i="6" s="1"/>
  <c r="L114" i="6" s="1"/>
  <c r="L115" i="6" s="1"/>
  <c r="L116" i="6" s="1"/>
  <c r="L117" i="6" s="1"/>
  <c r="L118" i="6" s="1"/>
  <c r="K68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K54" i="4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7" i="13" l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L83" i="13" s="1"/>
  <c r="L84" i="13" s="1"/>
  <c r="L85" i="13" s="1"/>
  <c r="L86" i="13" s="1"/>
  <c r="L87" i="13" s="1"/>
  <c r="L88" i="13" s="1"/>
  <c r="L89" i="13" s="1"/>
  <c r="L90" i="13" s="1"/>
  <c r="L49" i="13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16" i="12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48" i="12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133" i="9"/>
  <c r="L134" i="9" s="1"/>
  <c r="L135" i="9" s="1"/>
  <c r="L136" i="9" s="1"/>
  <c r="L137" i="9" s="1"/>
  <c r="L138" i="9" s="1"/>
  <c r="L139" i="9" s="1"/>
  <c r="L140" i="9" s="1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L155" i="9" s="1"/>
  <c r="L156" i="9" s="1"/>
  <c r="L157" i="9" s="1"/>
  <c r="L158" i="9" s="1"/>
  <c r="L159" i="9" s="1"/>
  <c r="L160" i="9" s="1"/>
  <c r="L28" i="13" l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91" i="13" s="1"/>
  <c r="L92" i="13" s="1"/>
  <c r="L93" i="13" s="1"/>
  <c r="L94" i="13" s="1"/>
  <c r="L95" i="13" s="1"/>
  <c r="L96" i="13" s="1"/>
  <c r="L97" i="13" s="1"/>
  <c r="L98" i="13" s="1"/>
  <c r="L99" i="13" s="1"/>
  <c r="L100" i="13" s="1"/>
  <c r="L101" i="13" s="1"/>
  <c r="L102" i="13" s="1"/>
  <c r="L103" i="13" s="1"/>
  <c r="L104" i="13" s="1"/>
  <c r="L105" i="13" s="1"/>
  <c r="L106" i="13" s="1"/>
  <c r="L107" i="13" s="1"/>
  <c r="L108" i="13" s="1"/>
  <c r="L109" i="13" s="1"/>
  <c r="L110" i="13" s="1"/>
  <c r="L111" i="13" s="1"/>
  <c r="L33" i="12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L112" i="13" l="1"/>
  <c r="L113" i="13" s="1"/>
  <c r="L114" i="13" s="1"/>
  <c r="L115" i="13" s="1"/>
  <c r="L116" i="13" s="1"/>
  <c r="L117" i="13" s="1"/>
</calcChain>
</file>

<file path=xl/sharedStrings.xml><?xml version="1.0" encoding="utf-8"?>
<sst xmlns="http://schemas.openxmlformats.org/spreadsheetml/2006/main" count="4729" uniqueCount="707">
  <si>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</si>
  <si>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</si>
  <si>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</si>
  <si>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</si>
  <si>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</si>
  <si>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</si>
  <si>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</si>
  <si>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</si>
  <si>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</si>
  <si>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</si>
  <si>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</si>
  <si>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</si>
  <si>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Magnet</t>
  </si>
  <si>
    <t>PGT</t>
  </si>
  <si>
    <t>Rapid Penang Passport</t>
  </si>
  <si>
    <t>Rapid Passport</t>
  </si>
  <si>
    <t>Rapid Penang</t>
  </si>
  <si>
    <t>Penang Short Cotton Bag</t>
  </si>
  <si>
    <t>Bag</t>
  </si>
  <si>
    <t>Printed Note Card</t>
  </si>
  <si>
    <t>Postcard</t>
  </si>
  <si>
    <t>Studio Howard</t>
  </si>
  <si>
    <t>Line-line Journey Book</t>
  </si>
  <si>
    <t>Book</t>
  </si>
  <si>
    <t>KaKi Creation</t>
  </si>
  <si>
    <t>Penang Shutter Window</t>
  </si>
  <si>
    <t>Clan House, Mansion &amp; Temple</t>
  </si>
  <si>
    <t>Tour</t>
  </si>
  <si>
    <t>Jewellery</t>
  </si>
  <si>
    <t>OE Design</t>
  </si>
  <si>
    <t>Mug</t>
  </si>
  <si>
    <t>Sketch &amp; Print</t>
  </si>
  <si>
    <t>Recollections by Tan Tiong Liat</t>
  </si>
  <si>
    <t>Tan Tiong Liat</t>
  </si>
  <si>
    <t>Street Art Notebook</t>
  </si>
  <si>
    <t>Clarity8</t>
  </si>
  <si>
    <t>Penang Long Cotton Bag</t>
  </si>
  <si>
    <t>Penang Postcards</t>
  </si>
  <si>
    <t>Photo Print</t>
  </si>
  <si>
    <t>Penang B&amp;W Postcards - Street Series</t>
  </si>
  <si>
    <t>Street of Harmony Memo Pad</t>
  </si>
  <si>
    <t>Memo Pad</t>
  </si>
  <si>
    <t>TOTAL</t>
  </si>
  <si>
    <t>Kaki Creation</t>
  </si>
  <si>
    <t>Items</t>
  </si>
  <si>
    <t>Cost</t>
  </si>
  <si>
    <t>Sales</t>
  </si>
  <si>
    <t>Purchase - Book (1)</t>
  </si>
  <si>
    <t>Purchase - Postcard (15)</t>
  </si>
  <si>
    <t>Purchase - Sketch &amp; Print (2)</t>
  </si>
  <si>
    <t>Purchase - Calendar (3)</t>
  </si>
  <si>
    <t>Tour Incentive</t>
  </si>
  <si>
    <t>Clarity 8</t>
  </si>
  <si>
    <t>Purchase - Recollections by Tan Tiong Liat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</si>
  <si>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December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</si>
  <si>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November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</si>
  <si>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October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</si>
  <si>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September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</si>
  <si>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August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</si>
  <si>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July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</si>
  <si>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June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</si>
  <si>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</si>
  <si>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</si>
  <si>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April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</si>
  <si>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</si>
  <si>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January 2013</t>
    </r>
  </si>
  <si>
    <t>Penang Big Paper Bag</t>
  </si>
  <si>
    <t>Street of Harmony Mug</t>
  </si>
  <si>
    <t>Peranakan Tiles Magnet - Box</t>
  </si>
  <si>
    <t>A4 Print: Lotus &amp; Dragonflies</t>
  </si>
  <si>
    <t>Long Series: Hibiscus Little Girls</t>
  </si>
  <si>
    <t>Penang B&amp;W Postcards - Building Series</t>
  </si>
  <si>
    <t>Peranakan Tile Magnet - Single (Round Green)</t>
  </si>
  <si>
    <t>Peranakan Tile Magnet - Single (Purplelicious)</t>
  </si>
  <si>
    <t>Peranakan Tile Magnet - Single (Lily White)</t>
  </si>
  <si>
    <t>George Town Walkabout Tour - Tour on 21/01/2013</t>
  </si>
  <si>
    <t>Peranakan Tile Magnet - Single (Two Flowers)</t>
  </si>
  <si>
    <t>Street of Harmony Mug (Sale)</t>
  </si>
  <si>
    <t>OE Design: La Storia Penang Bridge Pendant</t>
  </si>
  <si>
    <t>Purchase - Postcard (6)</t>
  </si>
  <si>
    <t>Purchase - Bag (6)</t>
  </si>
  <si>
    <t>Purchase - Mug (5)</t>
  </si>
  <si>
    <t>Purchase - Memo Pad (4)</t>
  </si>
  <si>
    <t>Purchase - Tour (1)</t>
  </si>
  <si>
    <t>Purchase - Magnet - set of 4 (2)</t>
  </si>
  <si>
    <t>Purchase - Magnet - single (9)</t>
  </si>
  <si>
    <t>Purchase - Postcard (9)</t>
  </si>
  <si>
    <t>Purchase - Sketch &amp; Print (1)</t>
  </si>
  <si>
    <t>Purchase - Rapid Passport (2)</t>
  </si>
  <si>
    <t>Purchase - La Storia Penang Bridge Pendant (1)</t>
  </si>
  <si>
    <t>Purchase - Street Art Notebook (4)</t>
  </si>
  <si>
    <t>Penang Rapid Passport</t>
  </si>
  <si>
    <t>Long Series Penang Sketches</t>
  </si>
  <si>
    <t>Penang Calendar</t>
  </si>
  <si>
    <t>Pearly's Penang - A Nyonya Inheritance</t>
  </si>
  <si>
    <t>George Town Eco Pen</t>
  </si>
  <si>
    <t>Penang Heritage Food by Ong Jin Teong</t>
  </si>
  <si>
    <t>Penang B&amp;W Postcards - Clan Jetty</t>
  </si>
  <si>
    <t>George Town Walkabout Tour for 28/02/2013</t>
  </si>
  <si>
    <t>Mirrors George Town T-shirt - Motorcycle (XL)</t>
  </si>
  <si>
    <t>Ong Jin Teong</t>
  </si>
  <si>
    <t>GTWHI</t>
  </si>
  <si>
    <t>Calendar</t>
  </si>
  <si>
    <t>Pen</t>
  </si>
  <si>
    <t>George Town Walkabout Tour for 21/02/2013</t>
  </si>
  <si>
    <t>T-shirt</t>
  </si>
  <si>
    <t>Purchase - Postcard (2)</t>
  </si>
  <si>
    <t>Purchase - Sketch &amp; Print (3)</t>
  </si>
  <si>
    <t>Purchase - Bag (7)</t>
  </si>
  <si>
    <t>Purchase - Mug (12)</t>
  </si>
  <si>
    <t>Purchase - Memo Pad (16)</t>
  </si>
  <si>
    <t>Purchase - Pen (3)</t>
  </si>
  <si>
    <t>Purchase - Tour (5)</t>
  </si>
  <si>
    <t>Purchase - Magnet - set of 4 (13)</t>
  </si>
  <si>
    <t>Purchase - Magnet - single (10)</t>
  </si>
  <si>
    <t>Purchase - Calendar (1)</t>
  </si>
  <si>
    <t>Purchase - Rapid Passport (3)</t>
  </si>
  <si>
    <t>Purchase - Pearly's Penang (1)</t>
  </si>
  <si>
    <t>Purchase - Penang Heritage Food (2)</t>
  </si>
  <si>
    <t>Purchase - Mirrors George Town T-shirt (1)</t>
  </si>
  <si>
    <t>Mirrors George Town T-shirt (Bicycle) - Size M</t>
  </si>
  <si>
    <t>Street of Harmony Mug (Festive Sale)</t>
  </si>
  <si>
    <t>Penang Gold Collar Pin</t>
  </si>
  <si>
    <t>Penang Short cotton Bag</t>
  </si>
  <si>
    <t>Printed Note Cards</t>
  </si>
  <si>
    <t>Mirrors George Town T-shirt (Bicycle) - Size S</t>
  </si>
  <si>
    <t>Mirrors George Town T-shirt (Motorcycle) - Size L</t>
  </si>
  <si>
    <t>Mirrors George Town T-shirt (Bicycle) - Size XL</t>
  </si>
  <si>
    <t>Mirrors George Town T-shirt (Motorcycle) - Size XL</t>
  </si>
  <si>
    <t>A4 Penang Sketches</t>
  </si>
  <si>
    <t>George Town Walkabout Tour for 18/03/2013</t>
  </si>
  <si>
    <t>Penang Big Paper Bag (Free)</t>
  </si>
  <si>
    <t>George Town Walkabout Tour for 21/03/2013</t>
  </si>
  <si>
    <t>T&amp;I 6 hrs Personalised Tour for 3 pax</t>
  </si>
  <si>
    <t xml:space="preserve">Pearly's Penang - A Nyonya Inheritance </t>
  </si>
  <si>
    <t xml:space="preserve">Penang Big Paper Bag </t>
  </si>
  <si>
    <t>Mirrors George Town T-shirt (Motorcycle) - Size S</t>
  </si>
  <si>
    <t>Mirrors George Town T-shirt (Motorcycle) - Size M</t>
  </si>
  <si>
    <t>Penang World Music Festival - One Day Pass
Serial no.: 02351, 02352, 02353</t>
  </si>
  <si>
    <t>Penang World Music Festival - One Day Pass
Serial no.: 02354, 02355</t>
  </si>
  <si>
    <t>Penang World Music Festival - Two Day Pass
Serial no.: 00801</t>
  </si>
  <si>
    <t>Penang World Music Festival - One Day Pass
Serial no.: 02356, 02357</t>
  </si>
  <si>
    <t>Mirrors George Town T-shirt (Bicycle) - Size L</t>
  </si>
  <si>
    <t>OE Design: Trishaw Charm</t>
  </si>
  <si>
    <t>Tour &amp; Incentive</t>
  </si>
  <si>
    <t>YB Office</t>
  </si>
  <si>
    <t>Collar Pin</t>
  </si>
  <si>
    <t>Ticket</t>
  </si>
  <si>
    <t xml:space="preserve">Clan House, Mansion &amp; Temple </t>
  </si>
  <si>
    <t>Purchase - Postcard ()</t>
  </si>
  <si>
    <t>Purchase - Sketch &amp; Print ()</t>
  </si>
  <si>
    <t>Purchase - Book ()</t>
  </si>
  <si>
    <t>Purchase - Bag ()</t>
  </si>
  <si>
    <t>Purchase - Collar Pin ()</t>
  </si>
  <si>
    <t>Purchase - Mug ()</t>
  </si>
  <si>
    <t>Purchase - Memo Pad ()</t>
  </si>
  <si>
    <t>Purchase - Pen ()</t>
  </si>
  <si>
    <t>Purchase - Tour ()</t>
  </si>
  <si>
    <t>Purchase - Magnet - set of 4 ()</t>
  </si>
  <si>
    <t>Purchase - Magnet - single ()</t>
  </si>
  <si>
    <t>Purchase - Rapid Passport ()</t>
  </si>
  <si>
    <t>Purchase -  ()</t>
  </si>
  <si>
    <t>Purchase - Street Art Notebook ()</t>
  </si>
  <si>
    <t>Purchase - Recollections by Tan Tiong Liat ()</t>
  </si>
  <si>
    <t>Purchase - Collar Pin (2)</t>
  </si>
  <si>
    <t>Purchase - Mug (10)</t>
  </si>
  <si>
    <t>Purchase - Bag (24)</t>
  </si>
  <si>
    <t>Purchase - Memo Pad (8)</t>
  </si>
  <si>
    <t>Purchase - Magnet - set of 4 (7)</t>
  </si>
  <si>
    <t>Purchase - Magnet - single (13)</t>
  </si>
  <si>
    <t>Purchase - Tour (2)</t>
  </si>
  <si>
    <t>Purchase - Postcard (5)</t>
  </si>
  <si>
    <t>Purchase - Trishaw Charm (1)</t>
  </si>
  <si>
    <t>Purchase -  (1)</t>
  </si>
  <si>
    <t>Purchase - Street Art Notebook (5)</t>
  </si>
  <si>
    <t>Purchase - Penang Heritage Food (1)</t>
  </si>
  <si>
    <t>Purchase - Mirrors George Town T-shirt (31)</t>
  </si>
  <si>
    <t>Purchase - Pearly's Penang - A Nyonya Inheritance (2)</t>
  </si>
  <si>
    <t>Purchase - Penang Heritage Food ()</t>
  </si>
  <si>
    <t>Purchase - Mirrors George Town T-shirt ()</t>
  </si>
  <si>
    <t>Peranakan Tiles Magnet (Box)</t>
  </si>
  <si>
    <t>Mirrors George Town T-shirt (Bicycle) - Size XL 
(Staff Price - JK)</t>
  </si>
  <si>
    <t>Street of Harmony Mugs (sale)</t>
  </si>
  <si>
    <t>Penang Calendar (Sale)</t>
  </si>
  <si>
    <t>Peranakan Tile Magnet (Single) - Lily White</t>
  </si>
  <si>
    <t>OE Design La Storia Penang Bridge Charm</t>
  </si>
  <si>
    <t>Mirrors George Town T- Shirt (Bicycle) - Size L</t>
  </si>
  <si>
    <t>Mirrots George Town T-shirt (Bicycle) - Size L</t>
  </si>
  <si>
    <t>Penang Heritage Food</t>
  </si>
  <si>
    <t xml:space="preserve">Penang Big Paper Bag  </t>
  </si>
  <si>
    <t>Postcards - Ernest Zacharevic</t>
  </si>
  <si>
    <t>Mirrors George town T-shirt (Bicycle) - Size XL</t>
  </si>
  <si>
    <t>Penang B&amp;W Postcards - Clan Jetties Series</t>
  </si>
  <si>
    <t>George Town Walkabout Tour @ 30/04/2013</t>
  </si>
  <si>
    <t>SpeakOut SIMcard - 1612 0413 8315 9954</t>
  </si>
  <si>
    <t>Editorial Associates</t>
  </si>
  <si>
    <t>SpeakOut</t>
  </si>
  <si>
    <t>SIMcard</t>
  </si>
  <si>
    <t>Purchase - Postcard (4)</t>
  </si>
  <si>
    <t>Purchase - Bag (8)</t>
  </si>
  <si>
    <t>Purchase - Mug (9)</t>
  </si>
  <si>
    <t>Purchase - Memo Pad (9)</t>
  </si>
  <si>
    <t>Purchase - Pen (8)</t>
  </si>
  <si>
    <t>Purchase - Magnet - set of 4 (12)</t>
  </si>
  <si>
    <t>Purchase - Magnet - single (6)</t>
  </si>
  <si>
    <t>Purchase -  La Storia Penang Bridge Charm (1)</t>
  </si>
  <si>
    <t>Purchase - Street Art Notebook (6)</t>
  </si>
  <si>
    <t>Purchase - Street Art Postcards (1)</t>
  </si>
  <si>
    <t>Purchase - Recollections by Tan Tiong Liat (3)</t>
  </si>
  <si>
    <t>Purchase - SpeakOut SIMcard (1)</t>
  </si>
  <si>
    <t>Purchase - Mirrors George Town T-shirt (55)</t>
  </si>
  <si>
    <t>Peranakan Tiles Magnet (Box) (20% for Invest Penang)</t>
  </si>
  <si>
    <t>Receipt No.</t>
  </si>
  <si>
    <t>Peranakan Tile Magnet (Single) - Purplelicious</t>
  </si>
  <si>
    <t>SpeakOut Reload (RM10) - Online by Alex</t>
  </si>
  <si>
    <t>Pulau Payar Marine Park Excursion</t>
  </si>
  <si>
    <t>Cat Postcards</t>
  </si>
  <si>
    <t>SpeakOut Reload (RM10) - Card 6100 0055 3970</t>
  </si>
  <si>
    <t>Peranakan Tile Magnet (Single) - Round Green</t>
  </si>
  <si>
    <t>Peranakan Tile Magnet (Single) - Two Flower</t>
  </si>
  <si>
    <t>Penang B&amp;W Postcards - Clan Jetties</t>
  </si>
  <si>
    <t>Scenes of Penang Postcards</t>
  </si>
  <si>
    <t>SpeakOut (RM10) - Card</t>
  </si>
  <si>
    <t>OE Design - Kopitiam Chair Charm</t>
  </si>
  <si>
    <t>Recollection of Tan Tiong Liat</t>
  </si>
  <si>
    <t>2244</t>
  </si>
  <si>
    <t>8423</t>
  </si>
  <si>
    <t>2245</t>
  </si>
  <si>
    <t>2246</t>
  </si>
  <si>
    <t>8424</t>
  </si>
  <si>
    <t>8425</t>
  </si>
  <si>
    <t>1751</t>
  </si>
  <si>
    <t>2247</t>
  </si>
  <si>
    <t>2248</t>
  </si>
  <si>
    <t>2249</t>
  </si>
  <si>
    <t>2250</t>
  </si>
  <si>
    <t>1752</t>
  </si>
  <si>
    <t>1753</t>
  </si>
  <si>
    <t>6626</t>
  </si>
  <si>
    <t>6628</t>
  </si>
  <si>
    <t>1754</t>
  </si>
  <si>
    <t>1755</t>
  </si>
  <si>
    <t>6629</t>
  </si>
  <si>
    <t>1756</t>
  </si>
  <si>
    <t>6630</t>
  </si>
  <si>
    <t>6631</t>
  </si>
  <si>
    <t>6632</t>
  </si>
  <si>
    <t>6633</t>
  </si>
  <si>
    <t>6634</t>
  </si>
  <si>
    <t>6635</t>
  </si>
  <si>
    <t>6636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</si>
  <si>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</si>
  <si>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</si>
  <si>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</si>
  <si>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</si>
  <si>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</si>
  <si>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</si>
  <si>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</si>
  <si>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</si>
  <si>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</si>
  <si>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</si>
  <si>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</si>
  <si>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</si>
  <si>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</si>
  <si>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</si>
  <si>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</si>
  <si>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</si>
  <si>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</si>
  <si>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</si>
  <si>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</si>
  <si>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</si>
  <si>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</si>
  <si>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</si>
  <si>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</si>
  <si>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</si>
  <si>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</si>
  <si>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</si>
  <si>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</si>
  <si>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</si>
  <si>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</si>
  <si>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</si>
  <si>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</si>
  <si>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6676</t>
  </si>
  <si>
    <t>8101</t>
  </si>
  <si>
    <t>1774</t>
  </si>
  <si>
    <t>1775</t>
  </si>
  <si>
    <t>6577</t>
  </si>
  <si>
    <t>6579</t>
  </si>
  <si>
    <t>6580</t>
  </si>
  <si>
    <t>6581</t>
  </si>
  <si>
    <t>6582</t>
  </si>
  <si>
    <t>6584</t>
  </si>
  <si>
    <t>6585</t>
  </si>
  <si>
    <t>6586</t>
  </si>
  <si>
    <t>6587</t>
  </si>
  <si>
    <t>6588</t>
  </si>
  <si>
    <t>6589</t>
  </si>
  <si>
    <t>6590</t>
  </si>
  <si>
    <t>8102</t>
  </si>
  <si>
    <t>6591</t>
  </si>
  <si>
    <t>6592</t>
  </si>
  <si>
    <t>8103</t>
  </si>
  <si>
    <t>6593</t>
  </si>
  <si>
    <t>6594</t>
  </si>
  <si>
    <t>6595</t>
  </si>
  <si>
    <t>6596</t>
  </si>
  <si>
    <t>8104</t>
  </si>
  <si>
    <t>Credit Reload</t>
  </si>
  <si>
    <t>Purchase - Sketch &amp; Print (5)</t>
  </si>
  <si>
    <t>Purchase - Book (0)</t>
  </si>
  <si>
    <t>Purchase - Bag (17)</t>
  </si>
  <si>
    <t>Purchase - Mug (24)</t>
  </si>
  <si>
    <t>Purchase - Memo Pad (12)</t>
  </si>
  <si>
    <t>Purchase - Tour (0)</t>
  </si>
  <si>
    <t>Purchase - Magnet - single (12)</t>
  </si>
  <si>
    <t>Purchase - Postcard (10)</t>
  </si>
  <si>
    <t>Purchase - Calendar (0)</t>
  </si>
  <si>
    <t>Purchase - Rapid Passport (1)</t>
  </si>
  <si>
    <t>Purchase - Mirrors George Town T-shirt (61)</t>
  </si>
  <si>
    <t>Purchase - SIMCard (0)</t>
  </si>
  <si>
    <t>Purchase - Top-up (3)</t>
  </si>
  <si>
    <t>Purchase - Postcards (5)</t>
  </si>
  <si>
    <t>Purchase - Street Art Notebook (3)</t>
  </si>
  <si>
    <t>SpeakOut Reload RM10 - Card 6100 0055 3972)</t>
  </si>
  <si>
    <t>Peranakan Tile Magnet (Single) - Two Flowers</t>
  </si>
  <si>
    <t>SpeakOut Reload RM10 - Online</t>
  </si>
  <si>
    <t>George Town Walkabout Tour for 23/06/2013</t>
  </si>
  <si>
    <t>George Town Walkabout Tour for 26/06/2013</t>
  </si>
  <si>
    <t>Peranakan Tiles Magnet (Box) - 30% to Invest Penang</t>
  </si>
  <si>
    <t>Clan House, Mansion &amp; Temple Postcards</t>
  </si>
  <si>
    <t>6597</t>
  </si>
  <si>
    <t>8105</t>
  </si>
  <si>
    <t>8106</t>
  </si>
  <si>
    <t>8107</t>
  </si>
  <si>
    <t>6598</t>
  </si>
  <si>
    <t>6599</t>
  </si>
  <si>
    <t>6600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</si>
  <si>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</si>
  <si>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</si>
  <si>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</si>
  <si>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</si>
  <si>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</si>
  <si>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</si>
  <si>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</si>
  <si>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</si>
  <si>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</si>
  <si>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</si>
  <si>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</si>
  <si>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</si>
  <si>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</si>
  <si>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8108</t>
  </si>
  <si>
    <t>6564</t>
  </si>
  <si>
    <t>8109</t>
  </si>
  <si>
    <t>8110</t>
  </si>
  <si>
    <t>6565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</si>
  <si>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</si>
  <si>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</si>
  <si>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</si>
  <si>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</si>
  <si>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</si>
  <si>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</si>
  <si>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</si>
  <si>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</si>
  <si>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</si>
  <si>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</si>
  <si>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</si>
  <si>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</si>
  <si>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</si>
  <si>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</si>
  <si>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6566</t>
  </si>
  <si>
    <t>6567</t>
  </si>
  <si>
    <t>6568</t>
  </si>
  <si>
    <t>6569</t>
  </si>
  <si>
    <t>6570</t>
  </si>
  <si>
    <t>6572</t>
  </si>
  <si>
    <t>6573</t>
  </si>
  <si>
    <t>6574</t>
  </si>
  <si>
    <t>8125</t>
  </si>
  <si>
    <t>0351</t>
  </si>
  <si>
    <t>0352</t>
  </si>
  <si>
    <t>0353</t>
  </si>
  <si>
    <t>0354</t>
  </si>
  <si>
    <t>0356</t>
  </si>
  <si>
    <t>0362</t>
  </si>
  <si>
    <t>0363</t>
  </si>
  <si>
    <t>0364</t>
  </si>
  <si>
    <t>0365</t>
  </si>
  <si>
    <t>0366</t>
  </si>
  <si>
    <t>6575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</si>
  <si>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</si>
  <si>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</si>
  <si>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</si>
  <si>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</si>
  <si>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</si>
  <si>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</si>
  <si>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</si>
  <si>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</si>
  <si>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</si>
  <si>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0326</t>
  </si>
  <si>
    <t>0327</t>
  </si>
  <si>
    <t>0328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</si>
  <si>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</si>
  <si>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</si>
  <si>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</si>
  <si>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</si>
  <si>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</si>
  <si>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</si>
  <si>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</si>
  <si>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</si>
  <si>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</si>
  <si>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</si>
  <si>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</si>
  <si>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</si>
  <si>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0344</t>
  </si>
  <si>
    <t>0345</t>
  </si>
  <si>
    <t>by Michelle</t>
  </si>
  <si>
    <t>0346</t>
  </si>
  <si>
    <t>0347</t>
  </si>
  <si>
    <t>0348</t>
  </si>
  <si>
    <t>0349</t>
  </si>
  <si>
    <t>0350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</si>
  <si>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</si>
  <si>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</si>
  <si>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</si>
  <si>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</si>
  <si>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</si>
  <si>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</si>
  <si>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</si>
  <si>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</si>
  <si>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</si>
  <si>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Reload</t>
  </si>
  <si>
    <t>Postcards</t>
  </si>
  <si>
    <t>Purchase - Bag (16)</t>
  </si>
  <si>
    <t>Purchase - Collar Pin (0)</t>
  </si>
  <si>
    <t>Purchase - Pen (7)</t>
  </si>
  <si>
    <t>Purchase - Tour (6)</t>
  </si>
  <si>
    <t>Purchase - Magnet - set of 4 (260)</t>
  </si>
  <si>
    <t>Purchase - Magnet - single (25)</t>
  </si>
  <si>
    <t>Purchase - Calendar ()</t>
  </si>
  <si>
    <t>Purchase - Postcards (6)</t>
  </si>
  <si>
    <t>Purchase - Penang Heritage Food (6)</t>
  </si>
  <si>
    <t>Peranakn Tile Magnet (Single) - Purplelicious</t>
  </si>
  <si>
    <t>Ernest's Postcards</t>
  </si>
  <si>
    <t>SpeakOut Reload RM10 (Online)</t>
  </si>
  <si>
    <t>Perankan Tile Magnet (Purplelicious)</t>
  </si>
  <si>
    <t>Peranakan Tile Magnet (Lily White)</t>
  </si>
  <si>
    <t>book</t>
  </si>
  <si>
    <t>Purchase - Book (3)</t>
  </si>
  <si>
    <t>Purchase - Postcard (16)</t>
  </si>
  <si>
    <t>Purchase - Book (6)</t>
  </si>
  <si>
    <t>Purchase - Mirrors George Town T-shirt (66)</t>
  </si>
  <si>
    <t>Mirrorrs George Town T-shirt (Motorcycle) - Size M</t>
  </si>
  <si>
    <t>Mirrorrs George Town T-shirt (Motorcycle) - Size L</t>
  </si>
  <si>
    <t>George Town Walkabout Tour on 04/07/2013</t>
  </si>
  <si>
    <t>Mirrorrs George Town T-shirt (Bicycle) - Size M</t>
  </si>
  <si>
    <t>Mirrorrs George Town T-shirt (Motorcycle) - Size S</t>
  </si>
  <si>
    <t>Mirrorrs George Town T-shirt (Motorcycle) - Size XL</t>
  </si>
  <si>
    <t>George Town Walkabout Tour on 05/07/2013</t>
  </si>
  <si>
    <t>Long Series - Print: Dance of Cannonball Flowers</t>
  </si>
  <si>
    <t>Mirrorrs George Town T-shirt (Bicycle) - Size L</t>
  </si>
  <si>
    <t>Mirrorrs George Town T-shirt (Bicycle) - Size XL</t>
  </si>
  <si>
    <t>0285</t>
  </si>
  <si>
    <t>0286</t>
  </si>
  <si>
    <t>0287</t>
  </si>
  <si>
    <t>0288</t>
  </si>
  <si>
    <t>0289</t>
  </si>
  <si>
    <t>0291</t>
  </si>
  <si>
    <t>0293</t>
  </si>
  <si>
    <t>0294</t>
  </si>
  <si>
    <t>0295</t>
  </si>
  <si>
    <t>0296</t>
  </si>
  <si>
    <t>0297</t>
  </si>
  <si>
    <t>0298</t>
  </si>
  <si>
    <t>0300</t>
  </si>
  <si>
    <t>7501</t>
  </si>
  <si>
    <t>7502</t>
  </si>
  <si>
    <t>7503</t>
  </si>
  <si>
    <t>7506</t>
  </si>
  <si>
    <t>7507</t>
  </si>
  <si>
    <t>7510</t>
  </si>
  <si>
    <t>7511</t>
  </si>
  <si>
    <t>7512</t>
  </si>
  <si>
    <t>7513</t>
  </si>
  <si>
    <t>7514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</si>
  <si>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</si>
  <si>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</si>
  <si>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</si>
  <si>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</si>
  <si>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</si>
  <si>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</si>
  <si>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</si>
  <si>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</si>
  <si>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</si>
  <si>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</si>
  <si>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0476</t>
  </si>
  <si>
    <t>0477</t>
  </si>
  <si>
    <t>0478</t>
  </si>
  <si>
    <t>0479</t>
  </si>
  <si>
    <t>0481</t>
  </si>
  <si>
    <t>0483</t>
  </si>
  <si>
    <t>0484</t>
  </si>
  <si>
    <t>0485</t>
  </si>
  <si>
    <t>0486</t>
  </si>
  <si>
    <t>0487</t>
  </si>
  <si>
    <t>0488</t>
  </si>
  <si>
    <t>0489</t>
  </si>
  <si>
    <t>0490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</si>
  <si>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</si>
  <si>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</si>
  <si>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</si>
  <si>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</si>
  <si>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</si>
  <si>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</si>
  <si>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</si>
  <si>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</si>
  <si>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</si>
  <si>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0451</t>
  </si>
  <si>
    <t>0452</t>
  </si>
  <si>
    <t>0453</t>
  </si>
  <si>
    <t>0454</t>
  </si>
  <si>
    <t>0455</t>
  </si>
  <si>
    <t>0459</t>
  </si>
  <si>
    <t>0456</t>
  </si>
  <si>
    <t>0457</t>
  </si>
  <si>
    <t>0458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</si>
  <si>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</si>
  <si>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</si>
  <si>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</si>
  <si>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</si>
  <si>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</si>
  <si>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</si>
  <si>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</si>
  <si>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</si>
  <si>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</si>
  <si>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</si>
  <si>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</si>
  <si>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</si>
  <si>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</si>
  <si>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</si>
  <si>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0475</t>
  </si>
  <si>
    <t>0301</t>
  </si>
  <si>
    <t>0302</t>
  </si>
  <si>
    <t>0303</t>
  </si>
  <si>
    <t>0304</t>
  </si>
  <si>
    <t>0306</t>
  </si>
  <si>
    <t>Receipt 
No.</t>
  </si>
  <si>
    <t>Purchase - Sketch &amp; Print (6)</t>
  </si>
  <si>
    <t>Purchase - Bag (12)</t>
  </si>
  <si>
    <t>Purchase - Mug (20)</t>
  </si>
  <si>
    <t>Purchase - Memo Pad (7)</t>
  </si>
  <si>
    <t>George Town Walkabout Tour on 24/07/2013</t>
  </si>
  <si>
    <t>Purchase - Magnet - set of 4 (18)</t>
  </si>
  <si>
    <t>Purchase - Magnet - single (32)</t>
  </si>
  <si>
    <t>Purchase - Rapid Passport (5)</t>
  </si>
  <si>
    <t>Purchase - Book (5)</t>
  </si>
  <si>
    <t>Purchase - Penang Heritage Food (3)</t>
  </si>
  <si>
    <t>Purchase - Mirrors George Town T-shirt (42)</t>
  </si>
  <si>
    <t>SpeakOut RM10 Reload (Online)</t>
  </si>
  <si>
    <t>George Town Walkabout Tour @ 06/08/2013</t>
  </si>
  <si>
    <t>George Town Walkabout Tour @ 12/08/2013</t>
  </si>
  <si>
    <t>George Town Walkabout Tour @ 13/08/2013</t>
  </si>
  <si>
    <t>George Town Walkabout Tour @ 17/08/2013</t>
  </si>
  <si>
    <t>George Town Walkabout Tour @ 20/08/2013</t>
  </si>
  <si>
    <t>George Town Walkabout Tour @ 24/08/2013</t>
  </si>
  <si>
    <t>George Town Walkabout Tour @ 30/08/2013</t>
  </si>
  <si>
    <t>Recollections of Tan Tiong Liat</t>
  </si>
  <si>
    <t>Long Series Print: The Cactus Valley</t>
  </si>
  <si>
    <t>Long Series Print: Succulent Hidden Princess</t>
  </si>
  <si>
    <t>Long Series Print: Two Hydrangea's Elfs</t>
  </si>
  <si>
    <t>Penang Calendar 2014</t>
  </si>
  <si>
    <t>SpeakOut SIMcard (1612 0413 8318 0851)</t>
  </si>
  <si>
    <t>Street Sculpture Postcards</t>
  </si>
  <si>
    <t>Penang Hill &amp; Temple Tour</t>
  </si>
  <si>
    <t>0308</t>
  </si>
  <si>
    <t>0309</t>
  </si>
  <si>
    <t>0311</t>
  </si>
  <si>
    <t>0312</t>
  </si>
  <si>
    <t>0313</t>
  </si>
  <si>
    <t>0314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</si>
  <si>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</si>
  <si>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</si>
  <si>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</si>
  <si>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</si>
  <si>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</si>
  <si>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</si>
  <si>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</si>
  <si>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</si>
  <si>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</si>
  <si>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</si>
  <si>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0426</t>
  </si>
  <si>
    <t>0427</t>
  </si>
  <si>
    <t>0428</t>
  </si>
  <si>
    <t>0429</t>
  </si>
  <si>
    <t>0430</t>
  </si>
  <si>
    <t>0431</t>
  </si>
  <si>
    <t>0432</t>
  </si>
  <si>
    <t>0434</t>
  </si>
  <si>
    <t>0435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</si>
  <si>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</si>
  <si>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</si>
  <si>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</si>
  <si>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</si>
  <si>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</si>
  <si>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</si>
  <si>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</si>
  <si>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</si>
  <si>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</si>
  <si>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</si>
  <si>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</si>
  <si>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</si>
  <si>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</si>
  <si>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</si>
  <si>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</si>
  <si>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</si>
  <si>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</si>
  <si>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</si>
  <si>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</si>
  <si>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</si>
  <si>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</si>
  <si>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</si>
  <si>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</si>
  <si>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</si>
  <si>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</si>
  <si>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</si>
  <si>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1016</t>
  </si>
  <si>
    <t>1017</t>
  </si>
  <si>
    <t>1018</t>
  </si>
  <si>
    <t>1019</t>
  </si>
  <si>
    <t>1020</t>
  </si>
  <si>
    <t>1021</t>
  </si>
  <si>
    <t>1022</t>
  </si>
  <si>
    <t>1024</t>
  </si>
  <si>
    <t>1025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</si>
  <si>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</si>
  <si>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</si>
  <si>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</si>
  <si>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</si>
  <si>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</si>
  <si>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</si>
  <si>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</si>
  <si>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</si>
  <si>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</si>
  <si>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</si>
  <si>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</si>
  <si>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</si>
  <si>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</si>
  <si>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Purchase - Postcard (3)</t>
  </si>
  <si>
    <t>Purchase - Collar Pin (4)</t>
  </si>
  <si>
    <t>Purchase - Mug (13)</t>
  </si>
  <si>
    <t>Purchase - Memo Pad (6)</t>
  </si>
  <si>
    <t>Purchase - Pen (2)</t>
  </si>
  <si>
    <t>Purchase - Tour (16)</t>
  </si>
  <si>
    <t>Purchase - Rapid Passport (4)</t>
  </si>
  <si>
    <t>Purchase - Penang Hill &amp; Temple Tour (2)</t>
  </si>
  <si>
    <t>Purchase - Street Art Notebook (1)</t>
  </si>
  <si>
    <t>Editoral Associates</t>
  </si>
  <si>
    <t>Purchase - Mirrors George Town T-shirt (10)</t>
  </si>
  <si>
    <t>Purchase - SIMcard (1)</t>
  </si>
  <si>
    <t>0436</t>
  </si>
  <si>
    <t>Peranakan Tiles Magnet (Single) - Purplelicious</t>
  </si>
  <si>
    <t>Purchase - Magnet - set of 4 (23)</t>
  </si>
  <si>
    <t>Purchase - Magnet - single (8)</t>
  </si>
  <si>
    <t>Purchase - Postcards (10)</t>
  </si>
  <si>
    <t>Pearly's Penang - A Nyonya Inheritage</t>
  </si>
  <si>
    <t>George Town Walkabout Tour @ 05/09/2013</t>
  </si>
  <si>
    <t>Postcards - Ernest Zacherevic</t>
  </si>
  <si>
    <t>SpeakOut Reload RM10 (610000553973)</t>
  </si>
  <si>
    <t>Long Series Print: Cannonball Flower Princess</t>
  </si>
  <si>
    <t xml:space="preserve">Long Series Print: The Cactus Valley </t>
  </si>
  <si>
    <t>Uncles in Kopitiam Postcards</t>
  </si>
  <si>
    <t xml:space="preserve">Penang Hill &amp; Temple Tour </t>
  </si>
  <si>
    <t xml:space="preserve">George Town Heritage Tour </t>
  </si>
  <si>
    <t xml:space="preserve">Penang Island Discovery Tour </t>
  </si>
  <si>
    <t>George Town Walkabout Tour @ 14/09/2013</t>
  </si>
  <si>
    <t>Stamps - 30 cents</t>
  </si>
  <si>
    <t>George Town Walkabout Tour @ 20/09/2013 9am</t>
  </si>
  <si>
    <t>George Town Walkabout Tour @ 20/09/2013 3pm</t>
  </si>
  <si>
    <t>George Town Walkabout Tour @ 26/09/2013</t>
  </si>
  <si>
    <t>Stamps - 20 cents</t>
  </si>
  <si>
    <t>George Town Walkabout Tour @ 27/09/2013</t>
  </si>
  <si>
    <t>George Town Walkabout Tour @28/09/2013</t>
  </si>
  <si>
    <t>A4 Print: Flower &amp; Goldfishes</t>
  </si>
  <si>
    <t>OE Design: La Storia Penang Bridge Charm</t>
  </si>
  <si>
    <t>OE Design: La Storia Trishaw Charm</t>
  </si>
  <si>
    <t>Street of Harmony Mug (Buy 5 free 1 discount)</t>
  </si>
  <si>
    <t>George Town Walkabout Tour @ 04/10/2013</t>
  </si>
  <si>
    <t>Stamps</t>
  </si>
  <si>
    <t>Li Jynn</t>
  </si>
  <si>
    <t>Purchase - Sketch &amp; Print (4)</t>
  </si>
  <si>
    <t>Purchase - Mug (47)</t>
  </si>
  <si>
    <t>Purchase - Memo Pad (5)</t>
  </si>
  <si>
    <t>Purchase - Pen (10)</t>
  </si>
  <si>
    <t>Purchase - Tour (14)</t>
  </si>
  <si>
    <t>Purchase - Magnet - set of 4 (14)</t>
  </si>
  <si>
    <t>Purchase - Magnet - single (11)</t>
  </si>
  <si>
    <t>Purchase - Stamps  (24)</t>
  </si>
  <si>
    <t>Purchase - Calendar (2)</t>
  </si>
  <si>
    <t>Purchase - Rapid Passport (6)</t>
  </si>
  <si>
    <t>Purchase - La Storia Pendant (2)</t>
  </si>
  <si>
    <t>Purchase -  Tour (8)</t>
  </si>
  <si>
    <t>Purchase - Postcards (12)</t>
  </si>
  <si>
    <t>Purchase - Postcards (1)</t>
  </si>
  <si>
    <t xml:space="preserve">  </t>
  </si>
  <si>
    <t>Purchase - Mirrors George Town T-shirt (8)</t>
  </si>
  <si>
    <t>Purchase - Reload (4)</t>
  </si>
  <si>
    <t>Clement</t>
  </si>
  <si>
    <t>May Yeap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</si>
</sst>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/yyyy;@"/>
    <numFmt numFmtId="169" formatCode="m/d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Alignment="1"/>
    <xf numFmtId="166" fontId="6" fillId="0" borderId="0" xfId="1" applyNumberFormat="1" applyFont="1" applyAlignment="1"/>
    <xf numFmtId="165" fontId="7" fillId="0" borderId="0" xfId="1" applyNumberFormat="1" applyFont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12" fillId="0" borderId="1" xfId="2" applyNumberFormat="1" applyBorder="1"/>
    <xf numFmtId="0" fontId="12" fillId="0" borderId="1" xfId="2" applyBorder="1"/>
    <xf numFmtId="168" fontId="1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9" fillId="0" borderId="1" xfId="1" applyNumberFormat="1" applyFont="1" applyBorder="1" applyAlignment="1"/>
    <xf numFmtId="169" fontId="1" fillId="0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 applyAlignment="1"/>
    <xf numFmtId="165" fontId="5" fillId="0" borderId="1" xfId="1" applyNumberFormat="1" applyFont="1" applyFill="1" applyBorder="1" applyAlignment="1"/>
    <xf numFmtId="169" fontId="1" fillId="0" borderId="1" xfId="1" applyNumberFormat="1" applyFont="1" applyBorder="1" applyAlignment="1">
      <alignment horizontal="center"/>
    </xf>
    <xf numFmtId="0" fontId="12" fillId="0" borderId="1" xfId="2" applyFill="1" applyBorder="1"/>
    <xf numFmtId="0" fontId="1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43" fontId="0" fillId="0" borderId="1" xfId="3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0" xfId="3" applyFont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8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  <xf numFmtId="43" fontId="1" fillId="0" borderId="0" xfId="1" applyNumberFormat="1"/>
    <xf numFmtId="0" fontId="0" fillId="0" borderId="6" xfId="0" applyFill="1" applyBorder="1"/>
    <xf numFmtId="0" fontId="0" fillId="0" borderId="1" xfId="0" applyBorder="1" applyAlignment="1">
      <alignment wrapText="1"/>
    </xf>
    <xf numFmtId="167" fontId="0" fillId="0" borderId="1" xfId="0" applyNumberFormat="1" applyFill="1" applyBorder="1"/>
    <xf numFmtId="167" fontId="6" fillId="0" borderId="1" xfId="0" applyNumberFormat="1" applyFont="1" applyFill="1" applyBorder="1"/>
    <xf numFmtId="0" fontId="6" fillId="0" borderId="1" xfId="0" applyFont="1" applyFill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15" fillId="0" borderId="1" xfId="1" applyFont="1" applyBorder="1"/>
    <xf numFmtId="49" fontId="17" fillId="0" borderId="1" xfId="0" applyNumberFormat="1" applyFont="1" applyBorder="1" applyAlignment="1">
      <alignment horizontal="center" wrapText="1"/>
    </xf>
    <xf numFmtId="0" fontId="15" fillId="0" borderId="1" xfId="1" applyFont="1" applyBorder="1" applyAlignment="1">
      <alignment horizontal="center" wrapText="1"/>
    </xf>
    <xf numFmtId="167" fontId="0" fillId="3" borderId="1" xfId="0" applyNumberFormat="1" applyFill="1" applyBorder="1"/>
    <xf numFmtId="0" fontId="0" fillId="3" borderId="1" xfId="0" applyFill="1" applyBorder="1"/>
    <xf numFmtId="0" fontId="0" fillId="3" borderId="1" xfId="1" applyFont="1" applyFill="1" applyBorder="1" applyAlignment="1">
      <alignment horizontal="center"/>
    </xf>
    <xf numFmtId="165" fontId="5" fillId="3" borderId="1" xfId="1" applyNumberFormat="1" applyFont="1" applyFill="1" applyBorder="1" applyAlignment="1"/>
    <xf numFmtId="165" fontId="13" fillId="3" borderId="1" xfId="1" applyNumberFormat="1" applyFont="1" applyFill="1" applyBorder="1" applyAlignment="1"/>
    <xf numFmtId="165" fontId="14" fillId="3" borderId="2" xfId="3" applyNumberFormat="1" applyFont="1" applyFill="1" applyBorder="1" applyAlignment="1"/>
    <xf numFmtId="165" fontId="9" fillId="3" borderId="1" xfId="1" applyNumberFormat="1" applyFont="1" applyFill="1" applyBorder="1" applyAlignment="1"/>
    <xf numFmtId="49" fontId="0" fillId="3" borderId="1" xfId="0" applyNumberFormat="1" applyFill="1" applyBorder="1" applyAlignment="1">
      <alignment horizontal="right"/>
    </xf>
    <xf numFmtId="169" fontId="0" fillId="3" borderId="1" xfId="1" applyNumberFormat="1" applyFont="1" applyFill="1" applyBorder="1" applyAlignment="1">
      <alignment horizontal="center"/>
    </xf>
    <xf numFmtId="49" fontId="0" fillId="0" borderId="0" xfId="0" applyNumberFormat="1" applyAlignment="1">
      <alignment horizontal="right"/>
    </xf>
    <xf numFmtId="43" fontId="1" fillId="0" borderId="1" xfId="3" applyFont="1" applyBorder="1" applyAlignment="1">
      <alignment horizontal="center"/>
    </xf>
    <xf numFmtId="49" fontId="0" fillId="0" borderId="0" xfId="0" applyNumberFormat="1" applyFont="1" applyAlignment="1">
      <alignment horizontal="right"/>
    </xf>
    <xf numFmtId="2" fontId="1" fillId="0" borderId="1" xfId="1" applyNumberFormat="1" applyFont="1" applyBorder="1" applyAlignment="1">
      <alignment horizontal="right"/>
    </xf>
    <xf numFmtId="0" fontId="0" fillId="0" borderId="0" xfId="1" applyFont="1"/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F66" sqref="F66"/>
    </sheetView>
  </sheetViews>
  <sheetFormatPr defaultRowHeight="15" x14ac:dyDescent="0.25"/>
  <cols>
    <col min="1" max="1" width="13.5703125" style="10" customWidth="1"/>
    <col min="2" max="2" width="47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41276</v>
      </c>
      <c r="B4" s="56" t="s">
        <v>34</v>
      </c>
      <c r="C4" s="58" t="s">
        <v>23</v>
      </c>
      <c r="D4" s="56" t="s">
        <v>35</v>
      </c>
      <c r="E4" s="23">
        <v>20</v>
      </c>
      <c r="F4" s="23">
        <f t="shared" ref="F4:F53" si="0">E4*G4</f>
        <v>40</v>
      </c>
      <c r="G4" s="56">
        <v>2</v>
      </c>
      <c r="H4" s="24">
        <v>25</v>
      </c>
      <c r="I4" s="25">
        <f t="shared" ref="I4:I53" si="1">H4*G4</f>
        <v>50</v>
      </c>
      <c r="J4" s="25">
        <v>4.8</v>
      </c>
      <c r="K4" s="23">
        <f t="shared" ref="K4:K53" si="2">I4-F4</f>
        <v>10</v>
      </c>
      <c r="L4" s="26">
        <f>K4</f>
        <v>10</v>
      </c>
    </row>
    <row r="5" spans="1:12" x14ac:dyDescent="0.25">
      <c r="A5" s="55">
        <v>41276</v>
      </c>
      <c r="B5" s="56" t="s">
        <v>37</v>
      </c>
      <c r="C5" s="59" t="s">
        <v>20</v>
      </c>
      <c r="D5" s="56" t="s">
        <v>21</v>
      </c>
      <c r="E5" s="23">
        <v>17.5</v>
      </c>
      <c r="F5" s="23">
        <f t="shared" si="0"/>
        <v>17.5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7.5</v>
      </c>
      <c r="L5" s="26">
        <f t="shared" ref="L5:L53" si="3">L4+K5</f>
        <v>17.5</v>
      </c>
    </row>
    <row r="6" spans="1:12" x14ac:dyDescent="0.25">
      <c r="A6" s="55">
        <v>41276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18.190000000000001</v>
      </c>
    </row>
    <row r="7" spans="1:12" ht="16.5" customHeight="1" x14ac:dyDescent="0.25">
      <c r="A7" s="55">
        <v>41276</v>
      </c>
      <c r="B7" s="56" t="s">
        <v>74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24.590000000000003</v>
      </c>
    </row>
    <row r="8" spans="1:12" x14ac:dyDescent="0.25">
      <c r="A8" s="55">
        <v>41277</v>
      </c>
      <c r="B8" s="57" t="s">
        <v>67</v>
      </c>
      <c r="C8" s="60" t="s">
        <v>30</v>
      </c>
      <c r="D8" s="56" t="s">
        <v>13</v>
      </c>
      <c r="E8" s="23">
        <v>3</v>
      </c>
      <c r="F8" s="23">
        <f t="shared" si="0"/>
        <v>3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22</v>
      </c>
      <c r="L8" s="26">
        <f t="shared" si="3"/>
        <v>46.59</v>
      </c>
    </row>
    <row r="9" spans="1:12" x14ac:dyDescent="0.25">
      <c r="A9" s="55">
        <v>41277</v>
      </c>
      <c r="B9" s="57" t="s">
        <v>68</v>
      </c>
      <c r="C9" s="60" t="s">
        <v>12</v>
      </c>
      <c r="D9" s="56" t="s">
        <v>13</v>
      </c>
      <c r="E9" s="23">
        <v>14.3</v>
      </c>
      <c r="F9" s="23">
        <f t="shared" si="0"/>
        <v>14.3</v>
      </c>
      <c r="G9" s="56">
        <v>1</v>
      </c>
      <c r="H9" s="28">
        <v>35</v>
      </c>
      <c r="I9" s="25">
        <f t="shared" si="1"/>
        <v>35</v>
      </c>
      <c r="J9" s="25">
        <v>6</v>
      </c>
      <c r="K9" s="23">
        <f t="shared" si="2"/>
        <v>20.7</v>
      </c>
      <c r="L9" s="26">
        <f t="shared" si="3"/>
        <v>67.290000000000006</v>
      </c>
    </row>
    <row r="10" spans="1:12" x14ac:dyDescent="0.25">
      <c r="A10" s="55">
        <v>41277</v>
      </c>
      <c r="B10" s="57" t="s">
        <v>38</v>
      </c>
      <c r="C10" s="60" t="s">
        <v>31</v>
      </c>
      <c r="D10" s="56" t="s">
        <v>21</v>
      </c>
      <c r="E10" s="23">
        <v>77</v>
      </c>
      <c r="F10" s="23">
        <f t="shared" si="0"/>
        <v>77</v>
      </c>
      <c r="G10" s="56">
        <v>1</v>
      </c>
      <c r="H10" s="28">
        <v>110</v>
      </c>
      <c r="I10" s="25">
        <f t="shared" si="1"/>
        <v>110</v>
      </c>
      <c r="J10" s="25">
        <v>6</v>
      </c>
      <c r="K10" s="23">
        <f t="shared" si="2"/>
        <v>33</v>
      </c>
      <c r="L10" s="26">
        <f t="shared" si="3"/>
        <v>100.29</v>
      </c>
    </row>
    <row r="11" spans="1:12" x14ac:dyDescent="0.25">
      <c r="A11" s="55">
        <v>41278</v>
      </c>
      <c r="B11" s="57" t="s">
        <v>17</v>
      </c>
      <c r="C11" s="60" t="s">
        <v>18</v>
      </c>
      <c r="D11" s="56" t="s">
        <v>13</v>
      </c>
      <c r="E11" s="23">
        <v>4.5999999999999996</v>
      </c>
      <c r="F11" s="23">
        <f t="shared" si="0"/>
        <v>4.5999999999999996</v>
      </c>
      <c r="G11" s="56">
        <v>1</v>
      </c>
      <c r="H11" s="28">
        <v>20</v>
      </c>
      <c r="I11" s="25">
        <f t="shared" si="1"/>
        <v>20</v>
      </c>
      <c r="J11" s="25">
        <v>6</v>
      </c>
      <c r="K11" s="23">
        <f t="shared" si="2"/>
        <v>15.4</v>
      </c>
      <c r="L11" s="26">
        <f t="shared" si="3"/>
        <v>115.69000000000001</v>
      </c>
    </row>
    <row r="12" spans="1:12" x14ac:dyDescent="0.25">
      <c r="A12" s="55">
        <v>41278</v>
      </c>
      <c r="B12" s="57" t="s">
        <v>39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121.69000000000001</v>
      </c>
    </row>
    <row r="13" spans="1:12" x14ac:dyDescent="0.25">
      <c r="A13" s="55">
        <v>41278</v>
      </c>
      <c r="B13" s="57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128.99</v>
      </c>
    </row>
    <row r="14" spans="1:12" x14ac:dyDescent="0.25">
      <c r="A14" s="55">
        <v>41278</v>
      </c>
      <c r="B14" s="57" t="s">
        <v>69</v>
      </c>
      <c r="C14" s="60" t="s">
        <v>31</v>
      </c>
      <c r="D14" s="56" t="s">
        <v>24</v>
      </c>
      <c r="E14" s="23">
        <v>14</v>
      </c>
      <c r="F14" s="23">
        <f t="shared" si="0"/>
        <v>14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6</v>
      </c>
      <c r="L14" s="26">
        <f t="shared" si="3"/>
        <v>134.99</v>
      </c>
    </row>
    <row r="15" spans="1:12" x14ac:dyDescent="0.25">
      <c r="A15" s="55">
        <v>41278</v>
      </c>
      <c r="B15" s="57" t="s">
        <v>70</v>
      </c>
      <c r="C15" s="60" t="s">
        <v>31</v>
      </c>
      <c r="D15" s="56" t="s">
        <v>24</v>
      </c>
      <c r="E15" s="23">
        <v>17.5</v>
      </c>
      <c r="F15" s="23">
        <f t="shared" si="0"/>
        <v>17.5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7.5</v>
      </c>
      <c r="L15" s="26">
        <f t="shared" si="3"/>
        <v>142.49</v>
      </c>
    </row>
    <row r="16" spans="1:12" x14ac:dyDescent="0.25">
      <c r="A16" s="55">
        <v>41279</v>
      </c>
      <c r="B16" s="57" t="s">
        <v>17</v>
      </c>
      <c r="C16" s="60" t="s">
        <v>18</v>
      </c>
      <c r="D16" s="56" t="s">
        <v>13</v>
      </c>
      <c r="E16" s="23">
        <v>4.5999999999999996</v>
      </c>
      <c r="F16" s="23">
        <f t="shared" si="0"/>
        <v>4.5999999999999996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15.4</v>
      </c>
      <c r="L16" s="26">
        <f t="shared" si="3"/>
        <v>157.89000000000001</v>
      </c>
    </row>
    <row r="17" spans="1:12" x14ac:dyDescent="0.25">
      <c r="A17" s="55">
        <v>41279</v>
      </c>
      <c r="B17" s="57" t="s">
        <v>32</v>
      </c>
      <c r="C17" s="60" t="s">
        <v>23</v>
      </c>
      <c r="D17" s="56" t="s">
        <v>33</v>
      </c>
      <c r="E17" s="23">
        <v>15</v>
      </c>
      <c r="F17" s="23">
        <f t="shared" si="0"/>
        <v>15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5</v>
      </c>
      <c r="L17" s="26">
        <f t="shared" si="3"/>
        <v>162.89000000000001</v>
      </c>
    </row>
    <row r="18" spans="1:12" x14ac:dyDescent="0.25">
      <c r="A18" s="55">
        <v>41279</v>
      </c>
      <c r="B18" s="57" t="s">
        <v>39</v>
      </c>
      <c r="C18" s="61" t="s">
        <v>20</v>
      </c>
      <c r="D18" s="56" t="s">
        <v>24</v>
      </c>
      <c r="E18" s="23">
        <v>14</v>
      </c>
      <c r="F18" s="23">
        <f t="shared" si="0"/>
        <v>14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6</v>
      </c>
      <c r="L18" s="26">
        <f t="shared" si="3"/>
        <v>168.89000000000001</v>
      </c>
    </row>
    <row r="19" spans="1:12" x14ac:dyDescent="0.25">
      <c r="A19" s="55">
        <v>41280</v>
      </c>
      <c r="B19" s="57" t="s">
        <v>71</v>
      </c>
      <c r="C19" s="61" t="s">
        <v>20</v>
      </c>
      <c r="D19" s="56" t="s">
        <v>24</v>
      </c>
      <c r="E19" s="23">
        <v>14</v>
      </c>
      <c r="F19" s="23">
        <f t="shared" si="0"/>
        <v>14</v>
      </c>
      <c r="G19" s="56">
        <v>1</v>
      </c>
      <c r="H19" s="28">
        <v>20</v>
      </c>
      <c r="I19" s="25">
        <f t="shared" si="1"/>
        <v>20</v>
      </c>
      <c r="J19" s="25">
        <v>4.8</v>
      </c>
      <c r="K19" s="23">
        <f t="shared" si="2"/>
        <v>6</v>
      </c>
      <c r="L19" s="26">
        <f t="shared" si="3"/>
        <v>174.89000000000001</v>
      </c>
    </row>
    <row r="20" spans="1:12" x14ac:dyDescent="0.25">
      <c r="A20" s="55">
        <v>41280</v>
      </c>
      <c r="B20" s="57" t="s">
        <v>37</v>
      </c>
      <c r="C20" s="61" t="s">
        <v>20</v>
      </c>
      <c r="D20" s="56" t="s">
        <v>21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182.39000000000001</v>
      </c>
    </row>
    <row r="21" spans="1:12" x14ac:dyDescent="0.25">
      <c r="A21" s="55">
        <v>41280</v>
      </c>
      <c r="B21" s="57" t="s">
        <v>14</v>
      </c>
      <c r="C21" s="61" t="s">
        <v>15</v>
      </c>
      <c r="D21" s="56" t="s">
        <v>16</v>
      </c>
      <c r="E21" s="23">
        <v>28</v>
      </c>
      <c r="F21" s="23">
        <f t="shared" si="0"/>
        <v>28</v>
      </c>
      <c r="G21" s="56">
        <v>1</v>
      </c>
      <c r="H21" s="28">
        <v>30</v>
      </c>
      <c r="I21" s="25">
        <f t="shared" si="1"/>
        <v>30</v>
      </c>
      <c r="J21" s="25">
        <v>10</v>
      </c>
      <c r="K21" s="23">
        <f t="shared" si="2"/>
        <v>2</v>
      </c>
      <c r="L21" s="26">
        <f t="shared" si="3"/>
        <v>184.39000000000001</v>
      </c>
    </row>
    <row r="22" spans="1:12" x14ac:dyDescent="0.25">
      <c r="A22" s="55">
        <v>41282</v>
      </c>
      <c r="B22" s="57" t="s">
        <v>14</v>
      </c>
      <c r="C22" s="61" t="s">
        <v>15</v>
      </c>
      <c r="D22" s="56" t="s">
        <v>16</v>
      </c>
      <c r="E22" s="23">
        <v>28</v>
      </c>
      <c r="F22" s="23">
        <f t="shared" si="0"/>
        <v>28</v>
      </c>
      <c r="G22" s="56">
        <v>1</v>
      </c>
      <c r="H22" s="28">
        <v>30</v>
      </c>
      <c r="I22" s="25">
        <f t="shared" si="1"/>
        <v>30</v>
      </c>
      <c r="J22" s="25">
        <v>4.8</v>
      </c>
      <c r="K22" s="23">
        <f t="shared" si="2"/>
        <v>2</v>
      </c>
      <c r="L22" s="26">
        <f t="shared" si="3"/>
        <v>186.39000000000001</v>
      </c>
    </row>
    <row r="23" spans="1:12" x14ac:dyDescent="0.25">
      <c r="A23" s="55">
        <v>41282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192.79000000000002</v>
      </c>
    </row>
    <row r="24" spans="1:12" x14ac:dyDescent="0.25">
      <c r="A24" s="55">
        <v>41282</v>
      </c>
      <c r="B24" s="57" t="s">
        <v>73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199.19000000000003</v>
      </c>
    </row>
    <row r="25" spans="1:12" x14ac:dyDescent="0.25">
      <c r="A25" s="55">
        <v>41283</v>
      </c>
      <c r="B25" s="57" t="s">
        <v>39</v>
      </c>
      <c r="C25" s="59" t="s">
        <v>20</v>
      </c>
      <c r="D25" s="56" t="s">
        <v>24</v>
      </c>
      <c r="E25" s="29">
        <v>14</v>
      </c>
      <c r="F25" s="23">
        <f t="shared" si="0"/>
        <v>14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6</v>
      </c>
      <c r="L25" s="26">
        <f t="shared" si="3"/>
        <v>205.19000000000003</v>
      </c>
    </row>
    <row r="26" spans="1:12" x14ac:dyDescent="0.25">
      <c r="A26" s="55">
        <v>41284</v>
      </c>
      <c r="B26" s="57" t="s">
        <v>68</v>
      </c>
      <c r="C26" s="60" t="s">
        <v>12</v>
      </c>
      <c r="D26" s="56" t="s">
        <v>13</v>
      </c>
      <c r="E26" s="23">
        <v>14.3</v>
      </c>
      <c r="F26" s="23">
        <f t="shared" si="0"/>
        <v>14.3</v>
      </c>
      <c r="G26" s="56">
        <v>1</v>
      </c>
      <c r="H26" s="28">
        <v>35</v>
      </c>
      <c r="I26" s="25">
        <f t="shared" si="1"/>
        <v>35</v>
      </c>
      <c r="J26" s="25">
        <v>15</v>
      </c>
      <c r="K26" s="23">
        <f t="shared" si="2"/>
        <v>20.7</v>
      </c>
      <c r="L26" s="26">
        <f t="shared" si="3"/>
        <v>225.89000000000001</v>
      </c>
    </row>
    <row r="27" spans="1:12" x14ac:dyDescent="0.25">
      <c r="A27" s="55">
        <v>41287</v>
      </c>
      <c r="B27" s="57" t="s">
        <v>34</v>
      </c>
      <c r="C27" s="60" t="s">
        <v>23</v>
      </c>
      <c r="D27" s="56" t="s">
        <v>35</v>
      </c>
      <c r="E27" s="23">
        <v>20</v>
      </c>
      <c r="F27" s="23">
        <f t="shared" si="0"/>
        <v>20</v>
      </c>
      <c r="G27" s="56">
        <v>1</v>
      </c>
      <c r="H27" s="28">
        <v>25</v>
      </c>
      <c r="I27" s="25">
        <f t="shared" si="1"/>
        <v>25</v>
      </c>
      <c r="J27" s="25">
        <v>10</v>
      </c>
      <c r="K27" s="23">
        <f t="shared" si="2"/>
        <v>5</v>
      </c>
      <c r="L27" s="26">
        <f t="shared" si="3"/>
        <v>230.89000000000001</v>
      </c>
    </row>
    <row r="28" spans="1:12" x14ac:dyDescent="0.25">
      <c r="A28" s="55">
        <v>41290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237.29000000000002</v>
      </c>
    </row>
    <row r="29" spans="1:12" x14ac:dyDescent="0.25">
      <c r="A29" s="55">
        <v>41291</v>
      </c>
      <c r="B29" s="57" t="s">
        <v>74</v>
      </c>
      <c r="C29" s="60" t="s">
        <v>12</v>
      </c>
      <c r="D29" s="56" t="s">
        <v>13</v>
      </c>
      <c r="E29" s="23">
        <v>3.6</v>
      </c>
      <c r="F29" s="23">
        <f t="shared" si="0"/>
        <v>3.6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6.4</v>
      </c>
      <c r="L29" s="26">
        <f t="shared" si="3"/>
        <v>243.69000000000003</v>
      </c>
    </row>
    <row r="30" spans="1:12" x14ac:dyDescent="0.25">
      <c r="A30" s="55">
        <v>41295</v>
      </c>
      <c r="B30" s="57" t="s">
        <v>75</v>
      </c>
      <c r="C30" s="60" t="s">
        <v>27</v>
      </c>
      <c r="D30" s="56" t="s">
        <v>13</v>
      </c>
      <c r="E30" s="23">
        <v>93</v>
      </c>
      <c r="F30" s="23">
        <f t="shared" si="0"/>
        <v>93</v>
      </c>
      <c r="G30" s="56">
        <v>1</v>
      </c>
      <c r="H30" s="28">
        <v>50</v>
      </c>
      <c r="I30" s="25">
        <f t="shared" si="1"/>
        <v>50</v>
      </c>
      <c r="J30" s="25">
        <v>6</v>
      </c>
      <c r="K30" s="23">
        <f t="shared" si="2"/>
        <v>-43</v>
      </c>
      <c r="L30" s="26">
        <f t="shared" si="3"/>
        <v>200.69000000000003</v>
      </c>
    </row>
    <row r="31" spans="1:12" x14ac:dyDescent="0.25">
      <c r="A31" s="55">
        <v>41295</v>
      </c>
      <c r="B31" s="57" t="s">
        <v>40</v>
      </c>
      <c r="C31" s="61" t="s">
        <v>41</v>
      </c>
      <c r="D31" s="56" t="s">
        <v>13</v>
      </c>
      <c r="E31" s="23">
        <v>4.7</v>
      </c>
      <c r="F31" s="23">
        <f t="shared" si="0"/>
        <v>4.7</v>
      </c>
      <c r="G31" s="56">
        <v>1</v>
      </c>
      <c r="H31" s="28">
        <v>12</v>
      </c>
      <c r="I31" s="25">
        <f t="shared" si="1"/>
        <v>12</v>
      </c>
      <c r="J31" s="25">
        <v>0.69</v>
      </c>
      <c r="K31" s="23">
        <f t="shared" si="2"/>
        <v>7.3</v>
      </c>
      <c r="L31" s="26">
        <f t="shared" si="3"/>
        <v>207.99000000000004</v>
      </c>
    </row>
    <row r="32" spans="1:12" x14ac:dyDescent="0.25">
      <c r="A32" s="55">
        <v>41295</v>
      </c>
      <c r="B32" s="57" t="s">
        <v>76</v>
      </c>
      <c r="C32" s="61" t="s">
        <v>12</v>
      </c>
      <c r="D32" s="56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214.39000000000004</v>
      </c>
    </row>
    <row r="33" spans="1:12" x14ac:dyDescent="0.25">
      <c r="A33" s="55">
        <v>41295</v>
      </c>
      <c r="B33" s="57" t="s">
        <v>74</v>
      </c>
      <c r="C33" s="61" t="s">
        <v>12</v>
      </c>
      <c r="D33" s="56" t="s">
        <v>13</v>
      </c>
      <c r="E33" s="23">
        <v>3.6</v>
      </c>
      <c r="F33" s="23">
        <f t="shared" si="0"/>
        <v>3.6</v>
      </c>
      <c r="G33" s="56">
        <v>1</v>
      </c>
      <c r="H33" s="28">
        <v>10</v>
      </c>
      <c r="I33" s="25">
        <f t="shared" si="1"/>
        <v>10</v>
      </c>
      <c r="J33" s="25">
        <v>6</v>
      </c>
      <c r="K33" s="23">
        <f t="shared" si="2"/>
        <v>6.4</v>
      </c>
      <c r="L33" s="26">
        <f t="shared" si="3"/>
        <v>220.79000000000005</v>
      </c>
    </row>
    <row r="34" spans="1:12" x14ac:dyDescent="0.25">
      <c r="A34" s="55">
        <v>41295</v>
      </c>
      <c r="B34" s="57" t="s">
        <v>73</v>
      </c>
      <c r="C34" s="61" t="s">
        <v>12</v>
      </c>
      <c r="D34" s="56" t="s">
        <v>13</v>
      </c>
      <c r="E34" s="23">
        <v>3.6</v>
      </c>
      <c r="F34" s="23">
        <f t="shared" si="0"/>
        <v>3.6</v>
      </c>
      <c r="G34" s="56">
        <v>1</v>
      </c>
      <c r="H34" s="28">
        <v>10</v>
      </c>
      <c r="I34" s="25">
        <f t="shared" si="1"/>
        <v>10</v>
      </c>
      <c r="J34" s="25">
        <v>10</v>
      </c>
      <c r="K34" s="23">
        <f t="shared" si="2"/>
        <v>6.4</v>
      </c>
      <c r="L34" s="26">
        <f t="shared" si="3"/>
        <v>227.19000000000005</v>
      </c>
    </row>
    <row r="35" spans="1:12" x14ac:dyDescent="0.25">
      <c r="A35" s="55">
        <v>41299</v>
      </c>
      <c r="B35" s="57" t="s">
        <v>39</v>
      </c>
      <c r="C35" s="61" t="s">
        <v>20</v>
      </c>
      <c r="D35" s="56" t="s">
        <v>24</v>
      </c>
      <c r="E35" s="23">
        <v>14</v>
      </c>
      <c r="F35" s="23">
        <f t="shared" si="0"/>
        <v>14</v>
      </c>
      <c r="G35" s="56">
        <v>1</v>
      </c>
      <c r="H35" s="28">
        <v>20</v>
      </c>
      <c r="I35" s="25">
        <f t="shared" si="1"/>
        <v>20</v>
      </c>
      <c r="J35" s="25">
        <v>4.8</v>
      </c>
      <c r="K35" s="23">
        <f t="shared" si="2"/>
        <v>6</v>
      </c>
      <c r="L35" s="26">
        <f t="shared" si="3"/>
        <v>233.19000000000005</v>
      </c>
    </row>
    <row r="36" spans="1:12" x14ac:dyDescent="0.25">
      <c r="A36" s="55">
        <v>41299</v>
      </c>
      <c r="B36" s="57" t="s">
        <v>25</v>
      </c>
      <c r="C36" s="60" t="s">
        <v>20</v>
      </c>
      <c r="D36" s="56" t="s">
        <v>21</v>
      </c>
      <c r="E36" s="23">
        <v>11.2</v>
      </c>
      <c r="F36" s="23">
        <f t="shared" si="0"/>
        <v>11.2</v>
      </c>
      <c r="G36" s="56">
        <v>1</v>
      </c>
      <c r="H36" s="28">
        <v>16</v>
      </c>
      <c r="I36" s="25">
        <f t="shared" si="1"/>
        <v>16</v>
      </c>
      <c r="J36" s="25">
        <v>10</v>
      </c>
      <c r="K36" s="23">
        <f t="shared" si="2"/>
        <v>4.8000000000000007</v>
      </c>
      <c r="L36" s="26">
        <f t="shared" si="3"/>
        <v>237.99000000000007</v>
      </c>
    </row>
    <row r="37" spans="1:12" x14ac:dyDescent="0.25">
      <c r="A37" s="55">
        <v>41299</v>
      </c>
      <c r="B37" s="57" t="s">
        <v>36</v>
      </c>
      <c r="C37" s="60" t="s">
        <v>18</v>
      </c>
      <c r="D37" s="56" t="s">
        <v>13</v>
      </c>
      <c r="E37" s="23">
        <v>3.5</v>
      </c>
      <c r="F37" s="23">
        <f t="shared" si="0"/>
        <v>3.5</v>
      </c>
      <c r="G37" s="56">
        <v>1</v>
      </c>
      <c r="H37" s="28">
        <v>20</v>
      </c>
      <c r="I37" s="25">
        <f t="shared" si="1"/>
        <v>20</v>
      </c>
      <c r="J37" s="25">
        <v>3</v>
      </c>
      <c r="K37" s="23">
        <f t="shared" si="2"/>
        <v>16.5</v>
      </c>
      <c r="L37" s="26">
        <f t="shared" si="3"/>
        <v>254.49000000000007</v>
      </c>
    </row>
    <row r="38" spans="1:12" x14ac:dyDescent="0.25">
      <c r="A38" s="55">
        <v>41299</v>
      </c>
      <c r="B38" s="57" t="s">
        <v>19</v>
      </c>
      <c r="C38" s="60" t="s">
        <v>20</v>
      </c>
      <c r="D38" s="56" t="s">
        <v>21</v>
      </c>
      <c r="E38" s="23">
        <v>7</v>
      </c>
      <c r="F38" s="23">
        <f t="shared" si="0"/>
        <v>21</v>
      </c>
      <c r="G38" s="56">
        <v>3</v>
      </c>
      <c r="H38" s="28">
        <v>10</v>
      </c>
      <c r="I38" s="25">
        <f t="shared" si="1"/>
        <v>30</v>
      </c>
      <c r="J38" s="25">
        <v>15</v>
      </c>
      <c r="K38" s="23">
        <f t="shared" si="2"/>
        <v>9</v>
      </c>
      <c r="L38" s="26">
        <f t="shared" si="3"/>
        <v>263.49000000000007</v>
      </c>
    </row>
    <row r="39" spans="1:12" x14ac:dyDescent="0.25">
      <c r="A39" s="55">
        <v>41299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270.79000000000008</v>
      </c>
    </row>
    <row r="40" spans="1:12" x14ac:dyDescent="0.25">
      <c r="A40" s="55">
        <v>41299</v>
      </c>
      <c r="B40" s="57" t="s">
        <v>40</v>
      </c>
      <c r="C40" s="61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0.69</v>
      </c>
      <c r="K40" s="23">
        <f t="shared" si="2"/>
        <v>7.3</v>
      </c>
      <c r="L40" s="26">
        <f t="shared" si="3"/>
        <v>278.09000000000009</v>
      </c>
    </row>
    <row r="41" spans="1:12" x14ac:dyDescent="0.25">
      <c r="A41" s="55">
        <v>41299</v>
      </c>
      <c r="B41" s="57" t="s">
        <v>34</v>
      </c>
      <c r="C41" s="61" t="s">
        <v>23</v>
      </c>
      <c r="D41" s="56" t="s">
        <v>35</v>
      </c>
      <c r="E41" s="23">
        <v>20</v>
      </c>
      <c r="F41" s="23">
        <f t="shared" si="0"/>
        <v>20</v>
      </c>
      <c r="G41" s="56">
        <v>1</v>
      </c>
      <c r="H41" s="28">
        <v>25</v>
      </c>
      <c r="I41" s="25">
        <f t="shared" si="1"/>
        <v>25</v>
      </c>
      <c r="J41" s="25">
        <v>4.8</v>
      </c>
      <c r="K41" s="23">
        <f t="shared" si="2"/>
        <v>5</v>
      </c>
      <c r="L41" s="26">
        <f t="shared" si="3"/>
        <v>283.09000000000009</v>
      </c>
    </row>
    <row r="42" spans="1:12" x14ac:dyDescent="0.25">
      <c r="A42" s="55">
        <v>41299</v>
      </c>
      <c r="B42" s="57" t="s">
        <v>26</v>
      </c>
      <c r="C42" s="61" t="s">
        <v>20</v>
      </c>
      <c r="D42" s="56" t="s">
        <v>21</v>
      </c>
      <c r="E42" s="23">
        <v>11.2</v>
      </c>
      <c r="F42" s="23">
        <f t="shared" si="0"/>
        <v>11.2</v>
      </c>
      <c r="G42" s="56">
        <v>1</v>
      </c>
      <c r="H42" s="28">
        <v>16</v>
      </c>
      <c r="I42" s="25">
        <f t="shared" si="1"/>
        <v>16</v>
      </c>
      <c r="J42" s="25">
        <v>6</v>
      </c>
      <c r="K42" s="23">
        <f t="shared" si="2"/>
        <v>4.8000000000000007</v>
      </c>
      <c r="L42" s="26">
        <f t="shared" si="3"/>
        <v>287.8900000000001</v>
      </c>
    </row>
    <row r="43" spans="1:12" x14ac:dyDescent="0.25">
      <c r="A43" s="55">
        <v>41300</v>
      </c>
      <c r="B43" s="57" t="s">
        <v>36</v>
      </c>
      <c r="C43" s="61" t="s">
        <v>18</v>
      </c>
      <c r="D43" s="56" t="s">
        <v>13</v>
      </c>
      <c r="E43" s="23">
        <v>3.5</v>
      </c>
      <c r="F43" s="23">
        <f t="shared" si="0"/>
        <v>3.5</v>
      </c>
      <c r="G43" s="56">
        <v>1</v>
      </c>
      <c r="H43" s="28">
        <v>20</v>
      </c>
      <c r="I43" s="25">
        <f t="shared" si="1"/>
        <v>20</v>
      </c>
      <c r="J43" s="25">
        <v>10</v>
      </c>
      <c r="K43" s="23">
        <f t="shared" si="2"/>
        <v>16.5</v>
      </c>
      <c r="L43" s="26">
        <f t="shared" si="3"/>
        <v>304.3900000000001</v>
      </c>
    </row>
    <row r="44" spans="1:12" x14ac:dyDescent="0.25">
      <c r="A44" s="55">
        <v>41300</v>
      </c>
      <c r="B44" s="57" t="s">
        <v>72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310.79000000000008</v>
      </c>
    </row>
    <row r="45" spans="1:12" x14ac:dyDescent="0.25">
      <c r="A45" s="55">
        <v>41300</v>
      </c>
      <c r="B45" s="57" t="s">
        <v>39</v>
      </c>
      <c r="C45" s="60" t="s">
        <v>20</v>
      </c>
      <c r="D45" s="56" t="s">
        <v>24</v>
      </c>
      <c r="E45" s="23">
        <v>14</v>
      </c>
      <c r="F45" s="23">
        <f t="shared" si="0"/>
        <v>14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6</v>
      </c>
      <c r="L45" s="26">
        <f t="shared" si="3"/>
        <v>316.79000000000008</v>
      </c>
    </row>
    <row r="46" spans="1:12" x14ac:dyDescent="0.25">
      <c r="A46" s="55">
        <v>41300</v>
      </c>
      <c r="B46" s="57" t="s">
        <v>19</v>
      </c>
      <c r="C46" s="60" t="s">
        <v>20</v>
      </c>
      <c r="D46" s="56" t="s">
        <v>21</v>
      </c>
      <c r="E46" s="23">
        <v>7</v>
      </c>
      <c r="F46" s="23">
        <f t="shared" si="0"/>
        <v>7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3</v>
      </c>
      <c r="L46" s="26">
        <f t="shared" si="3"/>
        <v>319.79000000000008</v>
      </c>
    </row>
    <row r="47" spans="1:12" x14ac:dyDescent="0.25">
      <c r="A47" s="55">
        <v>41301</v>
      </c>
      <c r="B47" s="57" t="s">
        <v>77</v>
      </c>
      <c r="C47" s="59" t="s">
        <v>30</v>
      </c>
      <c r="D47" s="56" t="s">
        <v>13</v>
      </c>
      <c r="E47" s="29">
        <v>3</v>
      </c>
      <c r="F47" s="23">
        <f t="shared" si="0"/>
        <v>3</v>
      </c>
      <c r="G47" s="56">
        <v>1</v>
      </c>
      <c r="H47" s="28">
        <v>15</v>
      </c>
      <c r="I47" s="25">
        <f t="shared" si="1"/>
        <v>15</v>
      </c>
      <c r="J47" s="25">
        <v>3</v>
      </c>
      <c r="K47" s="23">
        <f t="shared" si="2"/>
        <v>12</v>
      </c>
      <c r="L47" s="26">
        <f t="shared" si="3"/>
        <v>331.79000000000008</v>
      </c>
    </row>
    <row r="48" spans="1:12" x14ac:dyDescent="0.25">
      <c r="A48" s="55">
        <v>41303</v>
      </c>
      <c r="B48" s="57" t="s">
        <v>77</v>
      </c>
      <c r="C48" s="60" t="s">
        <v>30</v>
      </c>
      <c r="D48" s="56" t="s">
        <v>13</v>
      </c>
      <c r="E48" s="23">
        <v>3</v>
      </c>
      <c r="F48" s="23">
        <f t="shared" si="0"/>
        <v>6</v>
      </c>
      <c r="G48" s="56">
        <v>2</v>
      </c>
      <c r="H48" s="28">
        <v>15</v>
      </c>
      <c r="I48" s="25">
        <f t="shared" si="1"/>
        <v>30</v>
      </c>
      <c r="J48" s="25">
        <v>15</v>
      </c>
      <c r="K48" s="23">
        <f t="shared" si="2"/>
        <v>24</v>
      </c>
      <c r="L48" s="26">
        <f t="shared" si="3"/>
        <v>355.79000000000008</v>
      </c>
    </row>
    <row r="49" spans="1:12" x14ac:dyDescent="0.25">
      <c r="A49" s="55">
        <v>41304</v>
      </c>
      <c r="B49" s="57" t="s">
        <v>37</v>
      </c>
      <c r="C49" s="60" t="s">
        <v>20</v>
      </c>
      <c r="D49" s="56" t="s">
        <v>21</v>
      </c>
      <c r="E49" s="23">
        <v>17.5</v>
      </c>
      <c r="F49" s="23">
        <f t="shared" si="0"/>
        <v>17.5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7.5</v>
      </c>
      <c r="L49" s="26">
        <f t="shared" si="3"/>
        <v>363.29000000000008</v>
      </c>
    </row>
    <row r="50" spans="1:12" x14ac:dyDescent="0.25">
      <c r="A50" s="55">
        <v>41304</v>
      </c>
      <c r="B50" s="57" t="s">
        <v>22</v>
      </c>
      <c r="C50" s="60" t="s">
        <v>23</v>
      </c>
      <c r="D50" s="56" t="s">
        <v>24</v>
      </c>
      <c r="E50" s="23">
        <v>35</v>
      </c>
      <c r="F50" s="23">
        <f t="shared" si="0"/>
        <v>35</v>
      </c>
      <c r="G50" s="56">
        <v>1</v>
      </c>
      <c r="H50" s="28">
        <v>50</v>
      </c>
      <c r="I50" s="25">
        <f t="shared" si="1"/>
        <v>50</v>
      </c>
      <c r="J50" s="25">
        <v>3</v>
      </c>
      <c r="K50" s="23">
        <f t="shared" si="2"/>
        <v>15</v>
      </c>
      <c r="L50" s="26">
        <f t="shared" si="3"/>
        <v>378.29000000000008</v>
      </c>
    </row>
    <row r="51" spans="1:12" x14ac:dyDescent="0.25">
      <c r="A51" s="55">
        <v>41304</v>
      </c>
      <c r="B51" s="57" t="s">
        <v>17</v>
      </c>
      <c r="C51" s="60" t="s">
        <v>18</v>
      </c>
      <c r="D51" s="56" t="s">
        <v>13</v>
      </c>
      <c r="E51" s="23">
        <v>4.5999999999999996</v>
      </c>
      <c r="F51" s="23">
        <f t="shared" si="0"/>
        <v>4.5999999999999996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15.4</v>
      </c>
      <c r="L51" s="26">
        <f t="shared" si="3"/>
        <v>393.69000000000005</v>
      </c>
    </row>
    <row r="52" spans="1:12" x14ac:dyDescent="0.25">
      <c r="A52" s="55">
        <v>41305</v>
      </c>
      <c r="B52" s="57" t="s">
        <v>77</v>
      </c>
      <c r="C52" s="60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3"/>
        <v>405.69000000000005</v>
      </c>
    </row>
    <row r="53" spans="1:12" x14ac:dyDescent="0.25">
      <c r="A53" s="55">
        <v>41305</v>
      </c>
      <c r="B53" s="57" t="s">
        <v>78</v>
      </c>
      <c r="C53" s="61" t="s">
        <v>28</v>
      </c>
      <c r="D53" s="56" t="s">
        <v>29</v>
      </c>
      <c r="E53" s="23">
        <v>54.4</v>
      </c>
      <c r="F53" s="23">
        <f t="shared" si="0"/>
        <v>54.4</v>
      </c>
      <c r="G53" s="56">
        <v>1</v>
      </c>
      <c r="H53" s="28">
        <v>68</v>
      </c>
      <c r="I53" s="25">
        <f t="shared" si="1"/>
        <v>68</v>
      </c>
      <c r="J53" s="25">
        <v>0.69</v>
      </c>
      <c r="K53" s="23">
        <f t="shared" si="2"/>
        <v>13.600000000000001</v>
      </c>
      <c r="L53" s="26">
        <f t="shared" si="3"/>
        <v>419.29000000000008</v>
      </c>
    </row>
    <row r="54" spans="1:12" s="40" customFormat="1" ht="18.75" customHeight="1" x14ac:dyDescent="0.25">
      <c r="A54" s="33"/>
      <c r="B54" s="34" t="s">
        <v>42</v>
      </c>
      <c r="C54" s="35"/>
      <c r="D54" s="35"/>
      <c r="E54" s="36"/>
      <c r="F54" s="37">
        <f>SUBTOTAL(9,F4:F53)</f>
        <v>744.71000000000038</v>
      </c>
      <c r="G54" s="38">
        <f>SUBTOTAL(9,G4:G53)</f>
        <v>54</v>
      </c>
      <c r="H54" s="39"/>
      <c r="I54" s="37">
        <f>SUBTOTAL(9,I4:I53)</f>
        <v>1164</v>
      </c>
      <c r="J54" s="37">
        <f>SUBTOTAL(9,J4:J22)</f>
        <v>143.38999999999999</v>
      </c>
      <c r="K54" s="37">
        <f>SUBTOTAL(9,K4:K53)</f>
        <v>419.29000000000008</v>
      </c>
      <c r="L54" s="38"/>
    </row>
    <row r="55" spans="1:12" x14ac:dyDescent="0.25">
      <c r="A55" s="2"/>
      <c r="B55" s="2"/>
      <c r="C55" s="2"/>
      <c r="D55" s="41"/>
      <c r="E55" s="4"/>
      <c r="F55" s="4"/>
      <c r="G55" s="5"/>
      <c r="H55" s="6"/>
      <c r="I55" s="11"/>
      <c r="J55" s="11"/>
      <c r="K55" s="8"/>
      <c r="L55" s="9"/>
    </row>
    <row r="56" spans="1:12" x14ac:dyDescent="0.25">
      <c r="A56" s="2"/>
      <c r="B56" s="2"/>
      <c r="C56" s="2"/>
      <c r="D56" s="41"/>
      <c r="E56" s="4"/>
      <c r="F56" s="4"/>
      <c r="G56" s="5"/>
      <c r="H56" s="6"/>
      <c r="I56" s="11"/>
      <c r="J56" s="11"/>
      <c r="K56" s="8"/>
      <c r="L56" s="9"/>
    </row>
    <row r="57" spans="1:12" x14ac:dyDescent="0.25">
      <c r="A57" s="2"/>
      <c r="B57" s="2"/>
      <c r="C57" s="2"/>
      <c r="D57" s="41"/>
      <c r="E57" s="4"/>
      <c r="F57" s="4"/>
      <c r="G57" s="5"/>
      <c r="H57" s="6"/>
      <c r="I57" s="11"/>
      <c r="J57" s="11"/>
      <c r="K57" s="8"/>
      <c r="L57" s="9"/>
    </row>
    <row r="58" spans="1:12" x14ac:dyDescent="0.25">
      <c r="A58" s="2"/>
      <c r="B58" s="42" t="s">
        <v>43</v>
      </c>
      <c r="C58" s="43"/>
      <c r="D58" s="44"/>
      <c r="E58" s="4"/>
      <c r="F58" s="4"/>
      <c r="G58" s="5"/>
      <c r="H58" s="6"/>
      <c r="I58" s="11"/>
      <c r="J58" s="11"/>
      <c r="K58" s="8"/>
      <c r="L58" s="9"/>
    </row>
    <row r="59" spans="1:12" x14ac:dyDescent="0.25">
      <c r="B59" s="45" t="s">
        <v>44</v>
      </c>
      <c r="C59" s="46" t="s">
        <v>45</v>
      </c>
      <c r="D59" s="47" t="s">
        <v>46</v>
      </c>
    </row>
    <row r="60" spans="1:12" ht="15.75" customHeight="1" x14ac:dyDescent="0.25">
      <c r="B60" s="62" t="s">
        <v>79</v>
      </c>
      <c r="C60" s="49">
        <v>84</v>
      </c>
      <c r="D60" s="49">
        <v>120</v>
      </c>
    </row>
    <row r="61" spans="1:12" ht="15.75" customHeight="1" x14ac:dyDescent="0.25">
      <c r="B61" s="62" t="s">
        <v>49</v>
      </c>
      <c r="C61" s="49">
        <v>31.5</v>
      </c>
      <c r="D61" s="49">
        <v>45</v>
      </c>
    </row>
    <row r="62" spans="1:12" ht="15.75" customHeight="1" x14ac:dyDescent="0.25">
      <c r="B62" s="48" t="s">
        <v>47</v>
      </c>
      <c r="C62" s="49">
        <v>35</v>
      </c>
      <c r="D62" s="49">
        <v>50</v>
      </c>
    </row>
    <row r="63" spans="1:12" s="50" customFormat="1" ht="18" customHeight="1" x14ac:dyDescent="0.25">
      <c r="B63" s="51" t="s">
        <v>42</v>
      </c>
      <c r="C63" s="52">
        <f>SUM(C60:C62)</f>
        <v>150.5</v>
      </c>
      <c r="D63" s="53">
        <f>SUM(D60:D62)</f>
        <v>215</v>
      </c>
    </row>
    <row r="64" spans="1:12" x14ac:dyDescent="0.25">
      <c r="C64" s="54"/>
    </row>
    <row r="65" spans="2:4" x14ac:dyDescent="0.25">
      <c r="B65" s="42" t="s">
        <v>13</v>
      </c>
      <c r="C65" s="43"/>
      <c r="D65" s="44"/>
    </row>
    <row r="66" spans="2:4" x14ac:dyDescent="0.25">
      <c r="B66" s="45" t="s">
        <v>44</v>
      </c>
      <c r="C66" s="46" t="s">
        <v>45</v>
      </c>
      <c r="D66" s="47" t="s">
        <v>46</v>
      </c>
    </row>
    <row r="67" spans="2:4" x14ac:dyDescent="0.25">
      <c r="B67" s="62" t="s">
        <v>80</v>
      </c>
      <c r="C67" s="49">
        <v>21.11</v>
      </c>
      <c r="D67" s="49">
        <v>101</v>
      </c>
    </row>
    <row r="68" spans="2:4" x14ac:dyDescent="0.25">
      <c r="B68" s="62" t="s">
        <v>81</v>
      </c>
      <c r="C68" s="49">
        <v>15</v>
      </c>
      <c r="D68" s="49">
        <v>85</v>
      </c>
    </row>
    <row r="69" spans="2:4" x14ac:dyDescent="0.25">
      <c r="B69" s="62" t="s">
        <v>82</v>
      </c>
      <c r="C69" s="49">
        <v>18.8</v>
      </c>
      <c r="D69" s="49">
        <v>48</v>
      </c>
    </row>
    <row r="70" spans="2:4" x14ac:dyDescent="0.25">
      <c r="B70" s="62" t="s">
        <v>83</v>
      </c>
      <c r="C70" s="49">
        <v>93</v>
      </c>
      <c r="D70" s="49">
        <v>50</v>
      </c>
    </row>
    <row r="71" spans="2:4" x14ac:dyDescent="0.25">
      <c r="B71" s="62" t="s">
        <v>84</v>
      </c>
      <c r="C71" s="49">
        <v>28.6</v>
      </c>
      <c r="D71" s="49">
        <v>70</v>
      </c>
    </row>
    <row r="72" spans="2:4" x14ac:dyDescent="0.25">
      <c r="B72" s="62" t="s">
        <v>85</v>
      </c>
      <c r="C72" s="49">
        <v>32.4</v>
      </c>
      <c r="D72" s="49">
        <v>90</v>
      </c>
    </row>
    <row r="73" spans="2:4" x14ac:dyDescent="0.25">
      <c r="B73" s="51" t="s">
        <v>42</v>
      </c>
      <c r="C73" s="52">
        <f>SUM(C67:C72)</f>
        <v>208.91</v>
      </c>
      <c r="D73" s="53">
        <f>SUM(D67:D72)</f>
        <v>444</v>
      </c>
    </row>
    <row r="74" spans="2:4" x14ac:dyDescent="0.25">
      <c r="C74" s="54"/>
    </row>
    <row r="75" spans="2:4" x14ac:dyDescent="0.25">
      <c r="B75" s="42" t="s">
        <v>21</v>
      </c>
      <c r="C75" s="43"/>
      <c r="D75" s="44"/>
    </row>
    <row r="76" spans="2:4" x14ac:dyDescent="0.25">
      <c r="B76" s="45" t="s">
        <v>44</v>
      </c>
      <c r="C76" s="46" t="s">
        <v>45</v>
      </c>
      <c r="D76" s="47" t="s">
        <v>46</v>
      </c>
    </row>
    <row r="77" spans="2:4" x14ac:dyDescent="0.25">
      <c r="B77" s="62" t="s">
        <v>86</v>
      </c>
      <c r="C77" s="49">
        <v>102.9</v>
      </c>
      <c r="D77" s="49">
        <v>147</v>
      </c>
    </row>
    <row r="78" spans="2:4" x14ac:dyDescent="0.25">
      <c r="B78" s="62" t="s">
        <v>87</v>
      </c>
      <c r="C78" s="49">
        <v>77</v>
      </c>
      <c r="D78" s="49">
        <v>110</v>
      </c>
    </row>
    <row r="79" spans="2:4" x14ac:dyDescent="0.25">
      <c r="B79" s="51" t="s">
        <v>42</v>
      </c>
      <c r="C79" s="52">
        <f>SUM(C77:C78)</f>
        <v>179.9</v>
      </c>
      <c r="D79" s="53">
        <f>SUM(D77:D78)</f>
        <v>257</v>
      </c>
    </row>
    <row r="81" spans="2:4" x14ac:dyDescent="0.25">
      <c r="B81" s="42" t="s">
        <v>16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88</v>
      </c>
      <c r="C83" s="49">
        <v>56</v>
      </c>
      <c r="D83" s="49">
        <v>60</v>
      </c>
    </row>
    <row r="84" spans="2:4" x14ac:dyDescent="0.25">
      <c r="B84" s="51" t="s">
        <v>42</v>
      </c>
      <c r="C84" s="52">
        <f>SUM(C83:C83)</f>
        <v>56</v>
      </c>
      <c r="D84" s="53">
        <f>SUM(D83:D83)</f>
        <v>60</v>
      </c>
    </row>
    <row r="86" spans="2:4" x14ac:dyDescent="0.25">
      <c r="B86" s="42" t="s">
        <v>29</v>
      </c>
      <c r="C86" s="43"/>
      <c r="D86" s="44"/>
    </row>
    <row r="87" spans="2:4" x14ac:dyDescent="0.25">
      <c r="B87" s="45" t="s">
        <v>44</v>
      </c>
      <c r="C87" s="46" t="s">
        <v>45</v>
      </c>
      <c r="D87" s="47" t="s">
        <v>46</v>
      </c>
    </row>
    <row r="88" spans="2:4" x14ac:dyDescent="0.25">
      <c r="B88" s="62" t="s">
        <v>89</v>
      </c>
      <c r="C88" s="49">
        <v>54.4</v>
      </c>
      <c r="D88" s="49">
        <v>68</v>
      </c>
    </row>
    <row r="89" spans="2:4" x14ac:dyDescent="0.25">
      <c r="B89" s="51" t="s">
        <v>42</v>
      </c>
      <c r="C89" s="52">
        <f>SUM(C88:C88)</f>
        <v>54.4</v>
      </c>
      <c r="D89" s="53">
        <f>SUM(D88:D88)</f>
        <v>68</v>
      </c>
    </row>
    <row r="91" spans="2:4" x14ac:dyDescent="0.25">
      <c r="B91" s="42" t="s">
        <v>52</v>
      </c>
      <c r="C91" s="43"/>
      <c r="D91" s="44"/>
    </row>
    <row r="92" spans="2:4" x14ac:dyDescent="0.25">
      <c r="B92" s="45" t="s">
        <v>44</v>
      </c>
      <c r="C92" s="46" t="s">
        <v>45</v>
      </c>
      <c r="D92" s="47" t="s">
        <v>46</v>
      </c>
    </row>
    <row r="93" spans="2:4" x14ac:dyDescent="0.25">
      <c r="B93" s="62" t="s">
        <v>90</v>
      </c>
      <c r="C93" s="49">
        <v>80</v>
      </c>
      <c r="D93" s="49">
        <v>100</v>
      </c>
    </row>
    <row r="94" spans="2:4" x14ac:dyDescent="0.25">
      <c r="B94" s="51" t="s">
        <v>42</v>
      </c>
      <c r="C94" s="52">
        <f>SUM(C93:C93)</f>
        <v>80</v>
      </c>
      <c r="D94" s="53">
        <f>SUM(D93:D93)</f>
        <v>100</v>
      </c>
    </row>
    <row r="96" spans="2:4" x14ac:dyDescent="0.25">
      <c r="B96" s="42" t="s">
        <v>33</v>
      </c>
      <c r="C96" s="43"/>
      <c r="D96" s="44"/>
    </row>
    <row r="97" spans="2:4" x14ac:dyDescent="0.25">
      <c r="B97" s="45" t="s">
        <v>44</v>
      </c>
      <c r="C97" s="46" t="s">
        <v>45</v>
      </c>
      <c r="D97" s="47" t="s">
        <v>46</v>
      </c>
    </row>
    <row r="98" spans="2:4" x14ac:dyDescent="0.25">
      <c r="B98" s="48" t="s">
        <v>53</v>
      </c>
      <c r="C98" s="49">
        <v>15</v>
      </c>
      <c r="D98" s="49">
        <v>20</v>
      </c>
    </row>
    <row r="99" spans="2:4" x14ac:dyDescent="0.25">
      <c r="B99" s="51" t="s">
        <v>42</v>
      </c>
      <c r="C99" s="52">
        <f>SUM(C98:C98)</f>
        <v>15</v>
      </c>
      <c r="D99" s="53">
        <f>SUM(D98:D98)</f>
        <v>20</v>
      </c>
    </row>
  </sheetData>
  <sheetProtection password="BC28" sheet="1" objects="1" scenarios="1"/>
  <autoFilter ref="A3:L53"/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C138" sqref="C138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56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73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94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zoomScaleNormal="100" workbookViewId="0">
      <selection activeCell="G49" sqref="G4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41306</v>
      </c>
      <c r="B4" s="56" t="s">
        <v>91</v>
      </c>
      <c r="C4" s="58" t="s">
        <v>15</v>
      </c>
      <c r="D4" s="56" t="s">
        <v>16</v>
      </c>
      <c r="E4" s="23">
        <v>28</v>
      </c>
      <c r="F4" s="23">
        <f t="shared" ref="F4:F67" si="0">E4*G4</f>
        <v>28</v>
      </c>
      <c r="G4" s="56">
        <v>1</v>
      </c>
      <c r="H4" s="24">
        <v>30</v>
      </c>
      <c r="I4" s="25">
        <f t="shared" ref="I4:I67" si="1">H4*G4</f>
        <v>30</v>
      </c>
      <c r="J4" s="25">
        <v>4.8</v>
      </c>
      <c r="K4" s="23">
        <f t="shared" ref="K4:K67" si="2">I4-F4</f>
        <v>2</v>
      </c>
      <c r="L4" s="26">
        <f>K4</f>
        <v>2</v>
      </c>
    </row>
    <row r="5" spans="1:12" x14ac:dyDescent="0.25">
      <c r="A5" s="55">
        <v>41307</v>
      </c>
      <c r="B5" s="56" t="s">
        <v>74</v>
      </c>
      <c r="C5" s="59" t="s">
        <v>12</v>
      </c>
      <c r="D5" s="56" t="s">
        <v>13</v>
      </c>
      <c r="E5" s="23">
        <v>3.6</v>
      </c>
      <c r="F5" s="23">
        <f t="shared" si="0"/>
        <v>3.6</v>
      </c>
      <c r="G5" s="56">
        <v>1</v>
      </c>
      <c r="H5" s="28">
        <v>10</v>
      </c>
      <c r="I5" s="25">
        <f t="shared" si="1"/>
        <v>10</v>
      </c>
      <c r="J5" s="25">
        <v>4.8</v>
      </c>
      <c r="K5" s="23">
        <f t="shared" si="2"/>
        <v>6.4</v>
      </c>
      <c r="L5" s="26">
        <f t="shared" ref="L5:L67" si="3">L4+K5</f>
        <v>8.4</v>
      </c>
    </row>
    <row r="6" spans="1:12" x14ac:dyDescent="0.25">
      <c r="A6" s="55">
        <v>41307</v>
      </c>
      <c r="B6" s="56" t="s">
        <v>77</v>
      </c>
      <c r="C6" s="59" t="s">
        <v>30</v>
      </c>
      <c r="D6" s="56" t="s">
        <v>13</v>
      </c>
      <c r="E6" s="29">
        <v>3</v>
      </c>
      <c r="F6" s="23">
        <f t="shared" si="0"/>
        <v>3</v>
      </c>
      <c r="G6" s="56">
        <v>1</v>
      </c>
      <c r="H6" s="28">
        <v>15</v>
      </c>
      <c r="I6" s="25">
        <f t="shared" si="1"/>
        <v>15</v>
      </c>
      <c r="J6" s="25">
        <v>7.5</v>
      </c>
      <c r="K6" s="23">
        <f t="shared" si="2"/>
        <v>12</v>
      </c>
      <c r="L6" s="26">
        <f t="shared" si="3"/>
        <v>20.399999999999999</v>
      </c>
    </row>
    <row r="7" spans="1:12" ht="16.5" customHeight="1" x14ac:dyDescent="0.25">
      <c r="A7" s="55">
        <v>41307</v>
      </c>
      <c r="B7" s="56" t="s">
        <v>68</v>
      </c>
      <c r="C7" s="60" t="s">
        <v>12</v>
      </c>
      <c r="D7" s="56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61.8</v>
      </c>
    </row>
    <row r="8" spans="1:12" x14ac:dyDescent="0.25">
      <c r="A8" s="55">
        <v>41309</v>
      </c>
      <c r="B8" s="56" t="s">
        <v>76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68.2</v>
      </c>
    </row>
    <row r="9" spans="1:12" x14ac:dyDescent="0.25">
      <c r="A9" s="55">
        <v>41309</v>
      </c>
      <c r="B9" s="57" t="s">
        <v>34</v>
      </c>
      <c r="C9" s="60" t="s">
        <v>23</v>
      </c>
      <c r="D9" s="56" t="s">
        <v>35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73.2</v>
      </c>
    </row>
    <row r="10" spans="1:12" x14ac:dyDescent="0.25">
      <c r="A10" s="55">
        <v>41309</v>
      </c>
      <c r="B10" s="57" t="s">
        <v>40</v>
      </c>
      <c r="C10" s="60" t="s">
        <v>41</v>
      </c>
      <c r="D10" s="56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80.5</v>
      </c>
    </row>
    <row r="11" spans="1:12" x14ac:dyDescent="0.25">
      <c r="A11" s="55">
        <v>41309</v>
      </c>
      <c r="B11" s="57" t="s">
        <v>40</v>
      </c>
      <c r="C11" s="60" t="s">
        <v>41</v>
      </c>
      <c r="D11" s="56" t="s">
        <v>13</v>
      </c>
      <c r="E11" s="23">
        <v>4.7</v>
      </c>
      <c r="F11" s="23">
        <f t="shared" si="0"/>
        <v>4.7</v>
      </c>
      <c r="G11" s="56">
        <v>1</v>
      </c>
      <c r="H11" s="28">
        <v>12</v>
      </c>
      <c r="I11" s="25">
        <f t="shared" si="1"/>
        <v>12</v>
      </c>
      <c r="J11" s="25">
        <v>6</v>
      </c>
      <c r="K11" s="23">
        <f t="shared" si="2"/>
        <v>7.3</v>
      </c>
      <c r="L11" s="26">
        <f t="shared" si="3"/>
        <v>87.8</v>
      </c>
    </row>
    <row r="12" spans="1:12" x14ac:dyDescent="0.25">
      <c r="A12" s="55">
        <v>41311</v>
      </c>
      <c r="B12" s="57" t="s">
        <v>68</v>
      </c>
      <c r="C12" s="59" t="s">
        <v>12</v>
      </c>
      <c r="D12" s="56" t="s">
        <v>13</v>
      </c>
      <c r="E12" s="29">
        <v>14.3</v>
      </c>
      <c r="F12" s="23">
        <f t="shared" si="0"/>
        <v>28.6</v>
      </c>
      <c r="G12" s="56">
        <v>2</v>
      </c>
      <c r="H12" s="28">
        <v>35</v>
      </c>
      <c r="I12" s="25">
        <f t="shared" si="1"/>
        <v>70</v>
      </c>
      <c r="J12" s="25">
        <v>3</v>
      </c>
      <c r="K12" s="23">
        <f t="shared" si="2"/>
        <v>41.4</v>
      </c>
      <c r="L12" s="26">
        <f t="shared" si="3"/>
        <v>129.19999999999999</v>
      </c>
    </row>
    <row r="13" spans="1:12" x14ac:dyDescent="0.25">
      <c r="A13" s="55">
        <v>41311</v>
      </c>
      <c r="B13" s="57" t="s">
        <v>92</v>
      </c>
      <c r="C13" s="60" t="s">
        <v>31</v>
      </c>
      <c r="D13" s="56" t="s">
        <v>24</v>
      </c>
      <c r="E13" s="23">
        <v>14</v>
      </c>
      <c r="F13" s="23">
        <f t="shared" si="0"/>
        <v>42</v>
      </c>
      <c r="G13" s="56">
        <v>3</v>
      </c>
      <c r="H13" s="28">
        <v>20</v>
      </c>
      <c r="I13" s="25">
        <f t="shared" si="1"/>
        <v>60</v>
      </c>
      <c r="J13" s="25">
        <v>15</v>
      </c>
      <c r="K13" s="23">
        <f t="shared" si="2"/>
        <v>18</v>
      </c>
      <c r="L13" s="26">
        <f t="shared" si="3"/>
        <v>147.19999999999999</v>
      </c>
    </row>
    <row r="14" spans="1:12" x14ac:dyDescent="0.25">
      <c r="A14" s="55">
        <v>41311</v>
      </c>
      <c r="B14" s="57" t="s">
        <v>36</v>
      </c>
      <c r="C14" s="60" t="s">
        <v>18</v>
      </c>
      <c r="D14" s="56" t="s">
        <v>13</v>
      </c>
      <c r="E14" s="23">
        <v>3.5</v>
      </c>
      <c r="F14" s="23">
        <f t="shared" si="0"/>
        <v>3.5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16.5</v>
      </c>
      <c r="L14" s="26">
        <f t="shared" si="3"/>
        <v>163.69999999999999</v>
      </c>
    </row>
    <row r="15" spans="1:12" x14ac:dyDescent="0.25">
      <c r="A15" s="55">
        <v>41311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171</v>
      </c>
    </row>
    <row r="16" spans="1:12" x14ac:dyDescent="0.25">
      <c r="A16" s="55">
        <v>41311</v>
      </c>
      <c r="B16" s="57" t="s">
        <v>36</v>
      </c>
      <c r="C16" s="60" t="s">
        <v>18</v>
      </c>
      <c r="D16" s="56" t="s">
        <v>13</v>
      </c>
      <c r="E16" s="23">
        <v>3.5</v>
      </c>
      <c r="F16" s="23">
        <f t="shared" si="0"/>
        <v>3.5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16.5</v>
      </c>
      <c r="L16" s="26">
        <f t="shared" si="3"/>
        <v>187.5</v>
      </c>
    </row>
    <row r="17" spans="1:12" x14ac:dyDescent="0.25">
      <c r="A17" s="55">
        <v>41311</v>
      </c>
      <c r="B17" s="57" t="s">
        <v>68</v>
      </c>
      <c r="C17" s="60" t="s">
        <v>12</v>
      </c>
      <c r="D17" s="56" t="s">
        <v>13</v>
      </c>
      <c r="E17" s="23">
        <v>14.3</v>
      </c>
      <c r="F17" s="23">
        <f t="shared" si="0"/>
        <v>14.3</v>
      </c>
      <c r="G17" s="56">
        <v>1</v>
      </c>
      <c r="H17" s="28">
        <v>35</v>
      </c>
      <c r="I17" s="25">
        <f t="shared" si="1"/>
        <v>35</v>
      </c>
      <c r="J17" s="25">
        <v>6</v>
      </c>
      <c r="K17" s="23">
        <f t="shared" si="2"/>
        <v>20.7</v>
      </c>
      <c r="L17" s="26">
        <f t="shared" si="3"/>
        <v>208.2</v>
      </c>
    </row>
    <row r="18" spans="1:12" x14ac:dyDescent="0.25">
      <c r="A18" s="55">
        <v>41311</v>
      </c>
      <c r="B18" s="57" t="s">
        <v>34</v>
      </c>
      <c r="C18" s="61" t="s">
        <v>23</v>
      </c>
      <c r="D18" s="56" t="s">
        <v>35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213.2</v>
      </c>
    </row>
    <row r="19" spans="1:12" x14ac:dyDescent="0.25">
      <c r="A19" s="55">
        <v>41312</v>
      </c>
      <c r="B19" s="57" t="s">
        <v>91</v>
      </c>
      <c r="C19" s="61" t="s">
        <v>15</v>
      </c>
      <c r="D19" s="56" t="s">
        <v>16</v>
      </c>
      <c r="E19" s="23">
        <v>28</v>
      </c>
      <c r="F19" s="23">
        <f t="shared" si="0"/>
        <v>28</v>
      </c>
      <c r="G19" s="56">
        <v>1</v>
      </c>
      <c r="H19" s="28">
        <v>30</v>
      </c>
      <c r="I19" s="25">
        <f t="shared" si="1"/>
        <v>30</v>
      </c>
      <c r="J19" s="25">
        <v>4.8</v>
      </c>
      <c r="K19" s="23">
        <f t="shared" si="2"/>
        <v>2</v>
      </c>
      <c r="L19" s="26">
        <f t="shared" si="3"/>
        <v>215.2</v>
      </c>
    </row>
    <row r="20" spans="1:12" x14ac:dyDescent="0.25">
      <c r="A20" s="55">
        <v>41312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3.5</v>
      </c>
      <c r="G20" s="56">
        <v>1</v>
      </c>
      <c r="H20" s="28">
        <v>20</v>
      </c>
      <c r="I20" s="25">
        <f t="shared" si="1"/>
        <v>20</v>
      </c>
      <c r="J20" s="25">
        <v>6</v>
      </c>
      <c r="K20" s="23">
        <f t="shared" si="2"/>
        <v>16.5</v>
      </c>
      <c r="L20" s="26">
        <f t="shared" si="3"/>
        <v>231.7</v>
      </c>
    </row>
    <row r="21" spans="1:12" x14ac:dyDescent="0.25">
      <c r="A21" s="55">
        <v>41314</v>
      </c>
      <c r="B21" s="57" t="s">
        <v>93</v>
      </c>
      <c r="C21" s="61" t="s">
        <v>102</v>
      </c>
      <c r="D21" s="56" t="s">
        <v>21</v>
      </c>
      <c r="E21" s="23">
        <v>31.5</v>
      </c>
      <c r="F21" s="23">
        <f t="shared" si="0"/>
        <v>31.5</v>
      </c>
      <c r="G21" s="56">
        <v>1</v>
      </c>
      <c r="H21" s="28">
        <v>45</v>
      </c>
      <c r="I21" s="25">
        <f t="shared" si="1"/>
        <v>45</v>
      </c>
      <c r="J21" s="25">
        <v>10</v>
      </c>
      <c r="K21" s="23">
        <f t="shared" si="2"/>
        <v>13.5</v>
      </c>
      <c r="L21" s="26">
        <f t="shared" si="3"/>
        <v>245.2</v>
      </c>
    </row>
    <row r="22" spans="1:12" x14ac:dyDescent="0.25">
      <c r="A22" s="55">
        <v>41314</v>
      </c>
      <c r="B22" s="57" t="s">
        <v>94</v>
      </c>
      <c r="C22" s="61" t="s">
        <v>23</v>
      </c>
      <c r="D22" s="56" t="s">
        <v>35</v>
      </c>
      <c r="E22" s="23">
        <v>48</v>
      </c>
      <c r="F22" s="23">
        <f t="shared" si="0"/>
        <v>48</v>
      </c>
      <c r="G22" s="56">
        <v>1</v>
      </c>
      <c r="H22" s="28">
        <v>60</v>
      </c>
      <c r="I22" s="25">
        <f t="shared" si="1"/>
        <v>60</v>
      </c>
      <c r="J22" s="25">
        <v>4.8</v>
      </c>
      <c r="K22" s="23">
        <f t="shared" si="2"/>
        <v>12</v>
      </c>
      <c r="L22" s="26">
        <f t="shared" si="3"/>
        <v>257.2</v>
      </c>
    </row>
    <row r="23" spans="1:12" x14ac:dyDescent="0.25">
      <c r="A23" s="55">
        <v>41314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263.59999999999997</v>
      </c>
    </row>
    <row r="24" spans="1:12" x14ac:dyDescent="0.25">
      <c r="A24" s="55">
        <v>41314</v>
      </c>
      <c r="B24" s="57" t="s">
        <v>77</v>
      </c>
      <c r="C24" s="60" t="s">
        <v>30</v>
      </c>
      <c r="D24" s="56" t="s">
        <v>13</v>
      </c>
      <c r="E24" s="23">
        <v>3</v>
      </c>
      <c r="F24" s="23">
        <f t="shared" si="0"/>
        <v>3</v>
      </c>
      <c r="G24" s="56">
        <v>1</v>
      </c>
      <c r="H24" s="28">
        <v>15</v>
      </c>
      <c r="I24" s="25">
        <f t="shared" si="1"/>
        <v>15</v>
      </c>
      <c r="J24" s="25">
        <v>6</v>
      </c>
      <c r="K24" s="23">
        <f t="shared" si="2"/>
        <v>12</v>
      </c>
      <c r="L24" s="26">
        <f t="shared" si="3"/>
        <v>275.59999999999997</v>
      </c>
    </row>
    <row r="25" spans="1:12" x14ac:dyDescent="0.25">
      <c r="A25" s="55">
        <v>41314</v>
      </c>
      <c r="B25" s="57" t="s">
        <v>76</v>
      </c>
      <c r="C25" s="59" t="s">
        <v>12</v>
      </c>
      <c r="D25" s="56" t="s">
        <v>13</v>
      </c>
      <c r="E25" s="29">
        <v>3.6</v>
      </c>
      <c r="F25" s="23">
        <f t="shared" si="0"/>
        <v>3.6</v>
      </c>
      <c r="G25" s="56">
        <v>1</v>
      </c>
      <c r="H25" s="28">
        <v>10</v>
      </c>
      <c r="I25" s="25">
        <f t="shared" si="1"/>
        <v>10</v>
      </c>
      <c r="J25" s="25">
        <v>3</v>
      </c>
      <c r="K25" s="23">
        <f t="shared" si="2"/>
        <v>6.4</v>
      </c>
      <c r="L25" s="26">
        <f t="shared" si="3"/>
        <v>281.99999999999994</v>
      </c>
    </row>
    <row r="26" spans="1:12" x14ac:dyDescent="0.25">
      <c r="A26" s="55">
        <v>41314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9.1999999999999993</v>
      </c>
      <c r="G26" s="56">
        <v>2</v>
      </c>
      <c r="H26" s="28">
        <v>20</v>
      </c>
      <c r="I26" s="25">
        <f t="shared" si="1"/>
        <v>40</v>
      </c>
      <c r="J26" s="25">
        <v>15</v>
      </c>
      <c r="K26" s="23">
        <f t="shared" si="2"/>
        <v>30.8</v>
      </c>
      <c r="L26" s="26">
        <f t="shared" si="3"/>
        <v>312.79999999999995</v>
      </c>
    </row>
    <row r="27" spans="1:12" x14ac:dyDescent="0.25">
      <c r="A27" s="55">
        <v>41314</v>
      </c>
      <c r="B27" s="57" t="s">
        <v>95</v>
      </c>
      <c r="C27" s="60" t="s">
        <v>103</v>
      </c>
      <c r="D27" s="56" t="s">
        <v>13</v>
      </c>
      <c r="E27" s="23">
        <v>2.5</v>
      </c>
      <c r="F27" s="23">
        <f t="shared" si="0"/>
        <v>2.5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7.5</v>
      </c>
      <c r="L27" s="26">
        <f t="shared" si="3"/>
        <v>320.29999999999995</v>
      </c>
    </row>
    <row r="28" spans="1:12" x14ac:dyDescent="0.25">
      <c r="A28" s="55">
        <v>41317</v>
      </c>
      <c r="B28" s="57" t="s">
        <v>68</v>
      </c>
      <c r="C28" s="60" t="s">
        <v>12</v>
      </c>
      <c r="D28" s="56" t="s">
        <v>13</v>
      </c>
      <c r="E28" s="23">
        <v>14.3</v>
      </c>
      <c r="F28" s="23">
        <f t="shared" si="0"/>
        <v>14.3</v>
      </c>
      <c r="G28" s="56">
        <v>1</v>
      </c>
      <c r="H28" s="28">
        <v>35</v>
      </c>
      <c r="I28" s="25">
        <f t="shared" si="1"/>
        <v>35</v>
      </c>
      <c r="J28" s="25">
        <v>3</v>
      </c>
      <c r="K28" s="23">
        <f t="shared" si="2"/>
        <v>20.7</v>
      </c>
      <c r="L28" s="26">
        <f t="shared" si="3"/>
        <v>340.99999999999994</v>
      </c>
    </row>
    <row r="29" spans="1:12" x14ac:dyDescent="0.25">
      <c r="A29" s="55">
        <v>41317</v>
      </c>
      <c r="B29" s="57" t="s">
        <v>40</v>
      </c>
      <c r="C29" s="60" t="s">
        <v>41</v>
      </c>
      <c r="D29" s="56" t="s">
        <v>13</v>
      </c>
      <c r="E29" s="23">
        <v>4.7</v>
      </c>
      <c r="F29" s="23">
        <f t="shared" si="0"/>
        <v>4.7</v>
      </c>
      <c r="G29" s="56">
        <v>1</v>
      </c>
      <c r="H29" s="28">
        <v>12</v>
      </c>
      <c r="I29" s="25">
        <f t="shared" si="1"/>
        <v>12</v>
      </c>
      <c r="J29" s="25">
        <v>15</v>
      </c>
      <c r="K29" s="23">
        <f t="shared" si="2"/>
        <v>7.3</v>
      </c>
      <c r="L29" s="26">
        <f t="shared" si="3"/>
        <v>348.29999999999995</v>
      </c>
    </row>
    <row r="30" spans="1:12" x14ac:dyDescent="0.25">
      <c r="A30" s="55">
        <v>41318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355.79999999999995</v>
      </c>
    </row>
    <row r="31" spans="1:12" x14ac:dyDescent="0.25">
      <c r="A31" s="55">
        <v>41318</v>
      </c>
      <c r="B31" s="57" t="s">
        <v>19</v>
      </c>
      <c r="C31" s="61" t="s">
        <v>20</v>
      </c>
      <c r="D31" s="56" t="s">
        <v>21</v>
      </c>
      <c r="E31" s="23">
        <v>7</v>
      </c>
      <c r="F31" s="23">
        <f t="shared" si="0"/>
        <v>35</v>
      </c>
      <c r="G31" s="56">
        <v>5</v>
      </c>
      <c r="H31" s="28">
        <v>10</v>
      </c>
      <c r="I31" s="25">
        <f t="shared" si="1"/>
        <v>50</v>
      </c>
      <c r="J31" s="25">
        <v>0.69</v>
      </c>
      <c r="K31" s="23">
        <f t="shared" si="2"/>
        <v>15</v>
      </c>
      <c r="L31" s="26">
        <f t="shared" si="3"/>
        <v>370.79999999999995</v>
      </c>
    </row>
    <row r="32" spans="1:12" x14ac:dyDescent="0.25">
      <c r="A32" s="55">
        <v>41318</v>
      </c>
      <c r="B32" s="57" t="s">
        <v>40</v>
      </c>
      <c r="C32" s="61" t="s">
        <v>41</v>
      </c>
      <c r="D32" s="56" t="s">
        <v>13</v>
      </c>
      <c r="E32" s="23">
        <v>4.7</v>
      </c>
      <c r="F32" s="23">
        <f t="shared" si="0"/>
        <v>4.7</v>
      </c>
      <c r="G32" s="56">
        <v>1</v>
      </c>
      <c r="H32" s="28">
        <v>12</v>
      </c>
      <c r="I32" s="25">
        <f t="shared" si="1"/>
        <v>12</v>
      </c>
      <c r="J32" s="25">
        <v>4.8</v>
      </c>
      <c r="K32" s="23">
        <f t="shared" si="2"/>
        <v>7.3</v>
      </c>
      <c r="L32" s="26">
        <f t="shared" si="3"/>
        <v>378.09999999999997</v>
      </c>
    </row>
    <row r="33" spans="1:12" x14ac:dyDescent="0.25">
      <c r="A33" s="55">
        <v>41318</v>
      </c>
      <c r="B33" s="57" t="s">
        <v>91</v>
      </c>
      <c r="C33" s="61" t="s">
        <v>15</v>
      </c>
      <c r="D33" s="56" t="s">
        <v>16</v>
      </c>
      <c r="E33" s="23">
        <v>28</v>
      </c>
      <c r="F33" s="23">
        <f t="shared" si="0"/>
        <v>28</v>
      </c>
      <c r="G33" s="56">
        <v>1</v>
      </c>
      <c r="H33" s="28">
        <v>30</v>
      </c>
      <c r="I33" s="25">
        <f t="shared" si="1"/>
        <v>30</v>
      </c>
      <c r="J33" s="25">
        <v>6</v>
      </c>
      <c r="K33" s="23">
        <f t="shared" si="2"/>
        <v>2</v>
      </c>
      <c r="L33" s="26">
        <f t="shared" si="3"/>
        <v>380.09999999999997</v>
      </c>
    </row>
    <row r="34" spans="1:12" x14ac:dyDescent="0.25">
      <c r="A34" s="55">
        <v>41318</v>
      </c>
      <c r="B34" s="57" t="s">
        <v>19</v>
      </c>
      <c r="C34" s="61" t="s">
        <v>20</v>
      </c>
      <c r="D34" s="56" t="s">
        <v>21</v>
      </c>
      <c r="E34" s="23">
        <v>7</v>
      </c>
      <c r="F34" s="23">
        <f t="shared" si="0"/>
        <v>21</v>
      </c>
      <c r="G34" s="56">
        <v>3</v>
      </c>
      <c r="H34" s="28">
        <v>10</v>
      </c>
      <c r="I34" s="25">
        <f t="shared" si="1"/>
        <v>30</v>
      </c>
      <c r="J34" s="25">
        <v>10</v>
      </c>
      <c r="K34" s="23">
        <f t="shared" si="2"/>
        <v>9</v>
      </c>
      <c r="L34" s="26">
        <f t="shared" si="3"/>
        <v>389.09999999999997</v>
      </c>
    </row>
    <row r="35" spans="1:12" x14ac:dyDescent="0.25">
      <c r="A35" s="55">
        <v>41318</v>
      </c>
      <c r="B35" s="57" t="s">
        <v>68</v>
      </c>
      <c r="C35" s="61" t="s">
        <v>12</v>
      </c>
      <c r="D35" s="56" t="s">
        <v>13</v>
      </c>
      <c r="E35" s="23">
        <v>14.3</v>
      </c>
      <c r="F35" s="23">
        <f t="shared" si="0"/>
        <v>14.3</v>
      </c>
      <c r="G35" s="56">
        <v>1</v>
      </c>
      <c r="H35" s="28">
        <v>35</v>
      </c>
      <c r="I35" s="25">
        <f t="shared" si="1"/>
        <v>35</v>
      </c>
      <c r="J35" s="25">
        <v>4.8</v>
      </c>
      <c r="K35" s="23">
        <f t="shared" si="2"/>
        <v>20.7</v>
      </c>
      <c r="L35" s="26">
        <f t="shared" si="3"/>
        <v>409.79999999999995</v>
      </c>
    </row>
    <row r="36" spans="1:12" x14ac:dyDescent="0.25">
      <c r="A36" s="55">
        <v>41319</v>
      </c>
      <c r="B36" s="57" t="s">
        <v>68</v>
      </c>
      <c r="C36" s="60" t="s">
        <v>12</v>
      </c>
      <c r="D36" s="56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430.49999999999994</v>
      </c>
    </row>
    <row r="37" spans="1:12" x14ac:dyDescent="0.25">
      <c r="A37" s="55">
        <v>41319</v>
      </c>
      <c r="B37" s="57" t="s">
        <v>95</v>
      </c>
      <c r="C37" s="60" t="s">
        <v>103</v>
      </c>
      <c r="D37" s="56" t="s">
        <v>13</v>
      </c>
      <c r="E37" s="23">
        <v>2.5</v>
      </c>
      <c r="F37" s="23">
        <f t="shared" si="0"/>
        <v>2.5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7.5</v>
      </c>
      <c r="L37" s="26">
        <f t="shared" si="3"/>
        <v>437.99999999999994</v>
      </c>
    </row>
    <row r="38" spans="1:12" x14ac:dyDescent="0.25">
      <c r="A38" s="55">
        <v>41319</v>
      </c>
      <c r="B38" s="57" t="s">
        <v>77</v>
      </c>
      <c r="C38" s="60" t="s">
        <v>30</v>
      </c>
      <c r="D38" s="56" t="s">
        <v>13</v>
      </c>
      <c r="E38" s="23">
        <v>3</v>
      </c>
      <c r="F38" s="23">
        <f t="shared" si="0"/>
        <v>3</v>
      </c>
      <c r="G38" s="56">
        <v>1</v>
      </c>
      <c r="H38" s="28">
        <v>15</v>
      </c>
      <c r="I38" s="25">
        <f t="shared" si="1"/>
        <v>15</v>
      </c>
      <c r="J38" s="25">
        <v>15</v>
      </c>
      <c r="K38" s="23">
        <f t="shared" si="2"/>
        <v>12</v>
      </c>
      <c r="L38" s="26">
        <f t="shared" si="3"/>
        <v>449.99999999999994</v>
      </c>
    </row>
    <row r="39" spans="1:12" x14ac:dyDescent="0.25">
      <c r="A39" s="55">
        <v>41319</v>
      </c>
      <c r="B39" s="57" t="s">
        <v>68</v>
      </c>
      <c r="C39" s="60" t="s">
        <v>12</v>
      </c>
      <c r="D39" s="56" t="s">
        <v>13</v>
      </c>
      <c r="E39" s="23">
        <v>14.3</v>
      </c>
      <c r="F39" s="23">
        <f t="shared" si="0"/>
        <v>57.2</v>
      </c>
      <c r="G39" s="56">
        <v>4</v>
      </c>
      <c r="H39" s="28">
        <v>35</v>
      </c>
      <c r="I39" s="25">
        <f t="shared" si="1"/>
        <v>140</v>
      </c>
      <c r="J39" s="25">
        <v>6</v>
      </c>
      <c r="K39" s="23">
        <f t="shared" si="2"/>
        <v>82.8</v>
      </c>
      <c r="L39" s="26">
        <f t="shared" si="3"/>
        <v>532.79999999999995</v>
      </c>
    </row>
    <row r="40" spans="1:12" x14ac:dyDescent="0.25">
      <c r="A40" s="55">
        <v>41319</v>
      </c>
      <c r="B40" s="57" t="s">
        <v>34</v>
      </c>
      <c r="C40" s="61" t="s">
        <v>23</v>
      </c>
      <c r="D40" s="56" t="s">
        <v>35</v>
      </c>
      <c r="E40" s="23">
        <v>20</v>
      </c>
      <c r="F40" s="23">
        <f t="shared" si="0"/>
        <v>40</v>
      </c>
      <c r="G40" s="56">
        <v>2</v>
      </c>
      <c r="H40" s="28">
        <v>25</v>
      </c>
      <c r="I40" s="25">
        <f t="shared" si="1"/>
        <v>50</v>
      </c>
      <c r="J40" s="25">
        <v>0.69</v>
      </c>
      <c r="K40" s="23">
        <f t="shared" si="2"/>
        <v>10</v>
      </c>
      <c r="L40" s="26">
        <f t="shared" si="3"/>
        <v>542.79999999999995</v>
      </c>
    </row>
    <row r="41" spans="1:12" x14ac:dyDescent="0.25">
      <c r="A41" s="55">
        <v>41319</v>
      </c>
      <c r="B41" s="57" t="s">
        <v>73</v>
      </c>
      <c r="C41" s="61" t="s">
        <v>12</v>
      </c>
      <c r="D41" s="56" t="s">
        <v>13</v>
      </c>
      <c r="E41" s="23">
        <v>3.6</v>
      </c>
      <c r="F41" s="23">
        <f t="shared" si="0"/>
        <v>3.6</v>
      </c>
      <c r="G41" s="56">
        <v>1</v>
      </c>
      <c r="H41" s="28">
        <v>10</v>
      </c>
      <c r="I41" s="25">
        <f t="shared" si="1"/>
        <v>10</v>
      </c>
      <c r="J41" s="25">
        <v>4.8</v>
      </c>
      <c r="K41" s="23">
        <f t="shared" si="2"/>
        <v>6.4</v>
      </c>
      <c r="L41" s="26">
        <f t="shared" si="3"/>
        <v>549.19999999999993</v>
      </c>
    </row>
    <row r="42" spans="1:12" x14ac:dyDescent="0.25">
      <c r="A42" s="55">
        <v>41322</v>
      </c>
      <c r="B42" s="57" t="s">
        <v>72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6.4</v>
      </c>
      <c r="L42" s="26">
        <f t="shared" si="3"/>
        <v>555.59999999999991</v>
      </c>
    </row>
    <row r="43" spans="1:12" x14ac:dyDescent="0.25">
      <c r="A43" s="55">
        <v>41322</v>
      </c>
      <c r="B43" s="57" t="s">
        <v>96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559.69999999999993</v>
      </c>
    </row>
    <row r="44" spans="1:12" x14ac:dyDescent="0.25">
      <c r="A44" s="55">
        <v>41322</v>
      </c>
      <c r="B44" s="57" t="s">
        <v>73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566.09999999999991</v>
      </c>
    </row>
    <row r="45" spans="1:12" x14ac:dyDescent="0.25">
      <c r="A45" s="55">
        <v>41325</v>
      </c>
      <c r="B45" s="57" t="s">
        <v>17</v>
      </c>
      <c r="C45" s="60" t="s">
        <v>18</v>
      </c>
      <c r="D45" s="56" t="s">
        <v>13</v>
      </c>
      <c r="E45" s="23">
        <v>4.5999999999999996</v>
      </c>
      <c r="F45" s="23">
        <f t="shared" si="0"/>
        <v>4.5999999999999996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15.4</v>
      </c>
      <c r="L45" s="26">
        <f t="shared" si="3"/>
        <v>581.49999999999989</v>
      </c>
    </row>
    <row r="46" spans="1:12" x14ac:dyDescent="0.25">
      <c r="A46" s="55">
        <v>41325</v>
      </c>
      <c r="B46" s="57" t="s">
        <v>77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593.49999999999989</v>
      </c>
    </row>
    <row r="47" spans="1:12" x14ac:dyDescent="0.25">
      <c r="A47" s="55">
        <v>41325</v>
      </c>
      <c r="B47" s="57" t="s">
        <v>19</v>
      </c>
      <c r="C47" s="59" t="s">
        <v>20</v>
      </c>
      <c r="D47" s="56" t="s">
        <v>21</v>
      </c>
      <c r="E47" s="29">
        <v>7</v>
      </c>
      <c r="F47" s="23">
        <f t="shared" si="0"/>
        <v>7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3</v>
      </c>
      <c r="L47" s="26">
        <f t="shared" si="3"/>
        <v>596.49999999999989</v>
      </c>
    </row>
    <row r="48" spans="1:12" x14ac:dyDescent="0.25">
      <c r="A48" s="55">
        <v>41326</v>
      </c>
      <c r="B48" s="57" t="s">
        <v>104</v>
      </c>
      <c r="C48" s="60" t="s">
        <v>27</v>
      </c>
      <c r="D48" s="56" t="s">
        <v>13</v>
      </c>
      <c r="E48" s="23">
        <v>48</v>
      </c>
      <c r="F48" s="23">
        <f t="shared" si="0"/>
        <v>96</v>
      </c>
      <c r="G48" s="56">
        <v>2</v>
      </c>
      <c r="H48" s="28">
        <v>50</v>
      </c>
      <c r="I48" s="25">
        <f t="shared" si="1"/>
        <v>100</v>
      </c>
      <c r="J48" s="25">
        <v>15</v>
      </c>
      <c r="K48" s="23">
        <f t="shared" si="2"/>
        <v>4</v>
      </c>
      <c r="L48" s="26">
        <f t="shared" si="3"/>
        <v>600.49999999999989</v>
      </c>
    </row>
    <row r="49" spans="1:12" x14ac:dyDescent="0.25">
      <c r="A49" s="55">
        <v>41326</v>
      </c>
      <c r="B49" s="57" t="s">
        <v>40</v>
      </c>
      <c r="C49" s="60" t="s">
        <v>41</v>
      </c>
      <c r="D49" s="56" t="s">
        <v>13</v>
      </c>
      <c r="E49" s="23">
        <v>4.7</v>
      </c>
      <c r="F49" s="23">
        <f t="shared" si="0"/>
        <v>4.7</v>
      </c>
      <c r="G49" s="56">
        <v>1</v>
      </c>
      <c r="H49" s="28">
        <v>12</v>
      </c>
      <c r="I49" s="25">
        <f t="shared" si="1"/>
        <v>12</v>
      </c>
      <c r="J49" s="25">
        <v>10</v>
      </c>
      <c r="K49" s="23">
        <f t="shared" si="2"/>
        <v>7.3</v>
      </c>
      <c r="L49" s="26">
        <f t="shared" si="3"/>
        <v>607.79999999999984</v>
      </c>
    </row>
    <row r="50" spans="1:12" x14ac:dyDescent="0.25">
      <c r="A50" s="55">
        <v>41326</v>
      </c>
      <c r="B50" s="57" t="s">
        <v>68</v>
      </c>
      <c r="C50" s="60" t="s">
        <v>12</v>
      </c>
      <c r="D50" s="56" t="s">
        <v>13</v>
      </c>
      <c r="E50" s="23">
        <v>14.3</v>
      </c>
      <c r="F50" s="23">
        <f t="shared" si="0"/>
        <v>14.3</v>
      </c>
      <c r="G50" s="56">
        <v>1</v>
      </c>
      <c r="H50" s="28">
        <v>35</v>
      </c>
      <c r="I50" s="25">
        <f t="shared" si="1"/>
        <v>35</v>
      </c>
      <c r="J50" s="25">
        <v>3</v>
      </c>
      <c r="K50" s="23">
        <f t="shared" si="2"/>
        <v>20.7</v>
      </c>
      <c r="L50" s="26">
        <f t="shared" si="3"/>
        <v>628.49999999999989</v>
      </c>
    </row>
    <row r="51" spans="1:12" x14ac:dyDescent="0.25">
      <c r="A51" s="55">
        <v>41326</v>
      </c>
      <c r="B51" s="57" t="s">
        <v>97</v>
      </c>
      <c r="C51" s="60" t="s">
        <v>20</v>
      </c>
      <c r="D51" s="56" t="s">
        <v>24</v>
      </c>
      <c r="E51" s="23">
        <v>14</v>
      </c>
      <c r="F51" s="23">
        <f t="shared" si="0"/>
        <v>14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6</v>
      </c>
      <c r="L51" s="26">
        <f t="shared" si="3"/>
        <v>634.49999999999989</v>
      </c>
    </row>
    <row r="52" spans="1:12" x14ac:dyDescent="0.25">
      <c r="A52" s="55">
        <v>41326</v>
      </c>
      <c r="B52" s="57" t="s">
        <v>17</v>
      </c>
      <c r="C52" s="60" t="s">
        <v>18</v>
      </c>
      <c r="D52" s="56" t="s">
        <v>13</v>
      </c>
      <c r="E52" s="23">
        <v>4.5999999999999996</v>
      </c>
      <c r="F52" s="23">
        <f t="shared" si="0"/>
        <v>4.5999999999999996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15.4</v>
      </c>
      <c r="L52" s="26">
        <f t="shared" si="3"/>
        <v>649.89999999999986</v>
      </c>
    </row>
    <row r="53" spans="1:12" x14ac:dyDescent="0.25">
      <c r="A53" s="55">
        <v>41326</v>
      </c>
      <c r="B53" s="57" t="s">
        <v>77</v>
      </c>
      <c r="C53" s="61" t="s">
        <v>30</v>
      </c>
      <c r="D53" s="56" t="s">
        <v>13</v>
      </c>
      <c r="E53" s="23">
        <v>3</v>
      </c>
      <c r="F53" s="23">
        <f t="shared" si="0"/>
        <v>15</v>
      </c>
      <c r="G53" s="56">
        <v>5</v>
      </c>
      <c r="H53" s="28">
        <v>15</v>
      </c>
      <c r="I53" s="25">
        <f t="shared" si="1"/>
        <v>75</v>
      </c>
      <c r="J53" s="25">
        <v>0.69</v>
      </c>
      <c r="K53" s="23">
        <f t="shared" si="2"/>
        <v>60</v>
      </c>
      <c r="L53" s="26">
        <f t="shared" si="3"/>
        <v>709.89999999999986</v>
      </c>
    </row>
    <row r="54" spans="1:12" x14ac:dyDescent="0.25">
      <c r="A54" s="55">
        <v>41326</v>
      </c>
      <c r="B54" s="57" t="s">
        <v>40</v>
      </c>
      <c r="C54" s="61" t="s">
        <v>41</v>
      </c>
      <c r="D54" s="56" t="s">
        <v>13</v>
      </c>
      <c r="E54" s="23">
        <v>4.7</v>
      </c>
      <c r="F54" s="23">
        <f t="shared" si="0"/>
        <v>23.5</v>
      </c>
      <c r="G54" s="56">
        <v>5</v>
      </c>
      <c r="H54" s="28">
        <v>12</v>
      </c>
      <c r="I54" s="25">
        <f t="shared" si="1"/>
        <v>60</v>
      </c>
      <c r="J54" s="25">
        <v>4.8</v>
      </c>
      <c r="K54" s="23">
        <f t="shared" si="2"/>
        <v>36.5</v>
      </c>
      <c r="L54" s="26">
        <f t="shared" si="3"/>
        <v>746.39999999999986</v>
      </c>
    </row>
    <row r="55" spans="1:12" x14ac:dyDescent="0.25">
      <c r="A55" s="55">
        <v>41326</v>
      </c>
      <c r="B55" s="57" t="s">
        <v>32</v>
      </c>
      <c r="C55" s="61" t="s">
        <v>23</v>
      </c>
      <c r="D55" s="56" t="s">
        <v>33</v>
      </c>
      <c r="E55" s="23">
        <v>15</v>
      </c>
      <c r="F55" s="23">
        <f t="shared" si="0"/>
        <v>15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5</v>
      </c>
      <c r="L55" s="26">
        <f t="shared" si="3"/>
        <v>751.39999999999986</v>
      </c>
    </row>
    <row r="56" spans="1:12" x14ac:dyDescent="0.25">
      <c r="A56" s="55">
        <v>41326</v>
      </c>
      <c r="B56" s="57" t="s">
        <v>40</v>
      </c>
      <c r="C56" s="61" t="s">
        <v>41</v>
      </c>
      <c r="D56" s="56" t="s">
        <v>13</v>
      </c>
      <c r="E56" s="23">
        <v>4.7</v>
      </c>
      <c r="F56" s="23">
        <f t="shared" si="0"/>
        <v>4.7</v>
      </c>
      <c r="G56" s="56">
        <v>1</v>
      </c>
      <c r="H56" s="28">
        <v>12</v>
      </c>
      <c r="I56" s="25">
        <f t="shared" si="1"/>
        <v>12</v>
      </c>
      <c r="J56" s="25">
        <v>10</v>
      </c>
      <c r="K56" s="23">
        <f t="shared" si="2"/>
        <v>7.3</v>
      </c>
      <c r="L56" s="26">
        <f t="shared" si="3"/>
        <v>758.69999999999982</v>
      </c>
    </row>
    <row r="57" spans="1:12" x14ac:dyDescent="0.25">
      <c r="A57" s="55">
        <v>41327</v>
      </c>
      <c r="B57" s="57" t="s">
        <v>71</v>
      </c>
      <c r="C57" s="61" t="s">
        <v>20</v>
      </c>
      <c r="D57" s="56" t="s">
        <v>24</v>
      </c>
      <c r="E57" s="23">
        <v>14</v>
      </c>
      <c r="F57" s="23">
        <f t="shared" si="0"/>
        <v>14</v>
      </c>
      <c r="G57" s="56">
        <v>1</v>
      </c>
      <c r="H57" s="28">
        <v>20</v>
      </c>
      <c r="I57" s="25">
        <f t="shared" si="1"/>
        <v>20</v>
      </c>
      <c r="J57" s="25">
        <v>4.8</v>
      </c>
      <c r="K57" s="23">
        <f t="shared" si="2"/>
        <v>6</v>
      </c>
      <c r="L57" s="26">
        <f t="shared" si="3"/>
        <v>764.69999999999982</v>
      </c>
    </row>
    <row r="58" spans="1:12" x14ac:dyDescent="0.25">
      <c r="A58" s="55">
        <v>41327</v>
      </c>
      <c r="B58" s="57" t="s">
        <v>74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771.0999999999998</v>
      </c>
    </row>
    <row r="59" spans="1:12" x14ac:dyDescent="0.25">
      <c r="A59" s="55">
        <v>41332</v>
      </c>
      <c r="B59" s="57" t="s">
        <v>98</v>
      </c>
      <c r="C59" s="60" t="s">
        <v>27</v>
      </c>
      <c r="D59" s="56" t="s">
        <v>13</v>
      </c>
      <c r="E59" s="23">
        <v>30</v>
      </c>
      <c r="F59" s="23">
        <f t="shared" si="0"/>
        <v>60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-10</v>
      </c>
      <c r="L59" s="26">
        <f t="shared" si="3"/>
        <v>761.0999999999998</v>
      </c>
    </row>
    <row r="60" spans="1:12" x14ac:dyDescent="0.25">
      <c r="A60" s="55">
        <v>41332</v>
      </c>
      <c r="B60" s="57" t="s">
        <v>98</v>
      </c>
      <c r="C60" s="60" t="s">
        <v>27</v>
      </c>
      <c r="D60" s="56" t="s">
        <v>13</v>
      </c>
      <c r="E60" s="23">
        <v>30</v>
      </c>
      <c r="F60" s="23">
        <f t="shared" si="0"/>
        <v>30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-5</v>
      </c>
      <c r="L60" s="26">
        <f t="shared" si="3"/>
        <v>756.0999999999998</v>
      </c>
    </row>
    <row r="61" spans="1:12" x14ac:dyDescent="0.25">
      <c r="A61" s="55">
        <v>41333</v>
      </c>
      <c r="B61" s="57" t="s">
        <v>99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761.0999999999998</v>
      </c>
    </row>
    <row r="62" spans="1:12" x14ac:dyDescent="0.25">
      <c r="A62" s="55">
        <v>41333</v>
      </c>
      <c r="B62" s="57" t="s">
        <v>40</v>
      </c>
      <c r="C62" s="61" t="s">
        <v>41</v>
      </c>
      <c r="D62" s="56" t="s">
        <v>13</v>
      </c>
      <c r="E62" s="23">
        <v>4.7</v>
      </c>
      <c r="F62" s="23">
        <f t="shared" si="0"/>
        <v>18.8</v>
      </c>
      <c r="G62" s="56">
        <v>4</v>
      </c>
      <c r="H62" s="28">
        <v>12</v>
      </c>
      <c r="I62" s="25">
        <f t="shared" si="1"/>
        <v>48</v>
      </c>
      <c r="J62" s="25">
        <v>0.69</v>
      </c>
      <c r="K62" s="23">
        <f t="shared" si="2"/>
        <v>29.2</v>
      </c>
      <c r="L62" s="26">
        <f t="shared" si="3"/>
        <v>790.29999999999984</v>
      </c>
    </row>
    <row r="63" spans="1:12" x14ac:dyDescent="0.25">
      <c r="A63" s="55">
        <v>41333</v>
      </c>
      <c r="B63" s="57" t="s">
        <v>77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814.29999999999984</v>
      </c>
    </row>
    <row r="64" spans="1:12" x14ac:dyDescent="0.25">
      <c r="A64" s="55">
        <v>41333</v>
      </c>
      <c r="B64" s="57" t="s">
        <v>74</v>
      </c>
      <c r="C64" s="61" t="s">
        <v>12</v>
      </c>
      <c r="D64" s="56" t="s">
        <v>13</v>
      </c>
      <c r="E64" s="23">
        <v>3.6</v>
      </c>
      <c r="F64" s="23">
        <f t="shared" si="0"/>
        <v>3.6</v>
      </c>
      <c r="G64" s="56">
        <v>1</v>
      </c>
      <c r="H64" s="28">
        <v>10</v>
      </c>
      <c r="I64" s="25">
        <f t="shared" si="1"/>
        <v>10</v>
      </c>
      <c r="J64" s="25">
        <v>6</v>
      </c>
      <c r="K64" s="23">
        <f t="shared" si="2"/>
        <v>6.4</v>
      </c>
      <c r="L64" s="26">
        <f t="shared" si="3"/>
        <v>820.69999999999982</v>
      </c>
    </row>
    <row r="65" spans="1:12" x14ac:dyDescent="0.25">
      <c r="A65" s="55">
        <v>41333</v>
      </c>
      <c r="B65" s="57" t="s">
        <v>96</v>
      </c>
      <c r="C65" s="61" t="s">
        <v>23</v>
      </c>
      <c r="D65" s="56" t="s">
        <v>100</v>
      </c>
      <c r="E65" s="23">
        <v>35.799999999999997</v>
      </c>
      <c r="F65" s="23">
        <f t="shared" si="0"/>
        <v>35.799999999999997</v>
      </c>
      <c r="G65" s="56">
        <v>1</v>
      </c>
      <c r="H65" s="28">
        <v>39.9</v>
      </c>
      <c r="I65" s="25">
        <f t="shared" si="1"/>
        <v>39.9</v>
      </c>
      <c r="J65" s="25">
        <v>10</v>
      </c>
      <c r="K65" s="23">
        <f t="shared" si="2"/>
        <v>4.1000000000000014</v>
      </c>
      <c r="L65" s="26">
        <f t="shared" si="3"/>
        <v>824.79999999999984</v>
      </c>
    </row>
    <row r="66" spans="1:12" x14ac:dyDescent="0.25">
      <c r="A66" s="55">
        <v>41333</v>
      </c>
      <c r="B66" s="57" t="s">
        <v>77</v>
      </c>
      <c r="C66" s="61" t="s">
        <v>30</v>
      </c>
      <c r="D66" s="56" t="s">
        <v>13</v>
      </c>
      <c r="E66" s="23">
        <v>3</v>
      </c>
      <c r="F66" s="23">
        <f t="shared" si="0"/>
        <v>3</v>
      </c>
      <c r="G66" s="56">
        <v>1</v>
      </c>
      <c r="H66" s="28">
        <v>15</v>
      </c>
      <c r="I66" s="25">
        <f t="shared" si="1"/>
        <v>15</v>
      </c>
      <c r="J66" s="25">
        <v>4.8</v>
      </c>
      <c r="K66" s="23">
        <f t="shared" si="2"/>
        <v>12</v>
      </c>
      <c r="L66" s="26">
        <f t="shared" si="3"/>
        <v>836.79999999999984</v>
      </c>
    </row>
    <row r="67" spans="1:12" x14ac:dyDescent="0.25">
      <c r="A67" s="55">
        <v>41333</v>
      </c>
      <c r="B67" s="57" t="s">
        <v>74</v>
      </c>
      <c r="C67" s="60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6</v>
      </c>
      <c r="K67" s="23">
        <f t="shared" si="2"/>
        <v>6.4</v>
      </c>
      <c r="L67" s="26">
        <f t="shared" si="3"/>
        <v>843.19999999999982</v>
      </c>
    </row>
    <row r="68" spans="1:12" s="40" customFormat="1" ht="18.75" customHeight="1" x14ac:dyDescent="0.25">
      <c r="A68" s="33"/>
      <c r="B68" s="34" t="s">
        <v>42</v>
      </c>
      <c r="C68" s="35"/>
      <c r="D68" s="35"/>
      <c r="E68" s="36"/>
      <c r="F68" s="37">
        <f>SUBTOTAL(9,F4:F67)</f>
        <v>1038.6000000000001</v>
      </c>
      <c r="G68" s="38">
        <f>SUBTOTAL(9,G4:G67)</f>
        <v>93</v>
      </c>
      <c r="H68" s="39"/>
      <c r="I68" s="37">
        <f>SUBTOTAL(9,I4:I67)</f>
        <v>1881.8000000000002</v>
      </c>
      <c r="J68" s="37">
        <f>SUBTOTAL(9,J4:J22)</f>
        <v>143.38999999999999</v>
      </c>
      <c r="K68" s="37">
        <f>SUBTOTAL(9,K4:K67)</f>
        <v>843.19999999999982</v>
      </c>
      <c r="L68" s="38"/>
    </row>
    <row r="69" spans="1:12" x14ac:dyDescent="0.25">
      <c r="A69" s="2"/>
      <c r="B69" s="2"/>
      <c r="C69" s="2"/>
      <c r="D69" s="41"/>
      <c r="E69" s="4"/>
      <c r="F69" s="4"/>
      <c r="G69" s="5"/>
      <c r="H69" s="6"/>
      <c r="I69" s="11"/>
      <c r="J69" s="11"/>
      <c r="K69" s="8"/>
      <c r="L69" s="9"/>
    </row>
    <row r="70" spans="1:12" x14ac:dyDescent="0.25">
      <c r="A70" s="2"/>
      <c r="B70" s="2"/>
      <c r="C70" s="2"/>
      <c r="D70" s="41"/>
      <c r="E70" s="4"/>
      <c r="F70" s="4"/>
      <c r="G70" s="5"/>
      <c r="H70" s="6"/>
      <c r="I70" s="11"/>
      <c r="J70" s="11"/>
      <c r="K70" s="8"/>
      <c r="L70" s="9"/>
    </row>
    <row r="71" spans="1:12" x14ac:dyDescent="0.25">
      <c r="A71" s="2"/>
      <c r="B71" s="42" t="s">
        <v>43</v>
      </c>
      <c r="C71" s="43"/>
      <c r="D71" s="44"/>
      <c r="E71" s="4"/>
      <c r="F71" s="4"/>
      <c r="G71" s="5"/>
      <c r="H71" s="6"/>
      <c r="I71" s="11"/>
      <c r="J71" s="11"/>
      <c r="K71" s="8"/>
      <c r="L71" s="9"/>
    </row>
    <row r="72" spans="1:12" x14ac:dyDescent="0.25">
      <c r="B72" s="45" t="s">
        <v>44</v>
      </c>
      <c r="C72" s="46" t="s">
        <v>45</v>
      </c>
      <c r="D72" s="47" t="s">
        <v>46</v>
      </c>
    </row>
    <row r="73" spans="1:12" ht="15.75" customHeight="1" x14ac:dyDescent="0.25">
      <c r="B73" s="62" t="s">
        <v>106</v>
      </c>
      <c r="C73" s="49">
        <v>28</v>
      </c>
      <c r="D73" s="49">
        <v>40</v>
      </c>
    </row>
    <row r="74" spans="1:12" ht="15.75" customHeight="1" x14ac:dyDescent="0.25">
      <c r="B74" s="62" t="s">
        <v>107</v>
      </c>
      <c r="C74" s="49">
        <v>42</v>
      </c>
      <c r="D74" s="49">
        <v>60</v>
      </c>
    </row>
    <row r="75" spans="1:12" s="50" customFormat="1" ht="18" customHeight="1" x14ac:dyDescent="0.25">
      <c r="B75" s="51" t="s">
        <v>42</v>
      </c>
      <c r="C75" s="52">
        <f>SUM(C73:C74)</f>
        <v>70</v>
      </c>
      <c r="D75" s="53">
        <f>SUM(D73:D74)</f>
        <v>100</v>
      </c>
    </row>
    <row r="76" spans="1:12" x14ac:dyDescent="0.25">
      <c r="C76" s="54"/>
    </row>
    <row r="77" spans="1:12" x14ac:dyDescent="0.25">
      <c r="B77" s="42" t="s">
        <v>13</v>
      </c>
      <c r="C77" s="43"/>
      <c r="D77" s="44"/>
    </row>
    <row r="78" spans="1:12" x14ac:dyDescent="0.25">
      <c r="B78" s="45" t="s">
        <v>44</v>
      </c>
      <c r="C78" s="46" t="s">
        <v>45</v>
      </c>
      <c r="D78" s="47" t="s">
        <v>46</v>
      </c>
    </row>
    <row r="79" spans="1:12" x14ac:dyDescent="0.25">
      <c r="B79" s="62" t="s">
        <v>108</v>
      </c>
      <c r="C79" s="49">
        <v>28.9</v>
      </c>
      <c r="D79" s="49">
        <v>140</v>
      </c>
    </row>
    <row r="80" spans="1:12" x14ac:dyDescent="0.25">
      <c r="B80" s="62" t="s">
        <v>109</v>
      </c>
      <c r="C80" s="49">
        <v>36</v>
      </c>
      <c r="D80" s="49">
        <v>180</v>
      </c>
    </row>
    <row r="81" spans="2:4" x14ac:dyDescent="0.25">
      <c r="B81" s="62" t="s">
        <v>110</v>
      </c>
      <c r="C81" s="49">
        <v>75.2</v>
      </c>
      <c r="D81" s="49">
        <v>192</v>
      </c>
    </row>
    <row r="82" spans="2:4" x14ac:dyDescent="0.25">
      <c r="B82" s="62" t="s">
        <v>111</v>
      </c>
      <c r="C82" s="49">
        <v>7.5</v>
      </c>
      <c r="D82" s="49">
        <v>30</v>
      </c>
    </row>
    <row r="83" spans="2:4" x14ac:dyDescent="0.25">
      <c r="B83" s="62" t="s">
        <v>112</v>
      </c>
      <c r="C83" s="49">
        <v>186</v>
      </c>
      <c r="D83" s="49">
        <v>175</v>
      </c>
    </row>
    <row r="84" spans="2:4" x14ac:dyDescent="0.25">
      <c r="B84" s="62" t="s">
        <v>113</v>
      </c>
      <c r="C84" s="49">
        <v>185.9</v>
      </c>
      <c r="D84" s="49">
        <v>455</v>
      </c>
    </row>
    <row r="85" spans="2:4" x14ac:dyDescent="0.25">
      <c r="B85" s="62" t="s">
        <v>114</v>
      </c>
      <c r="C85" s="49">
        <v>36</v>
      </c>
      <c r="D85" s="49">
        <v>100</v>
      </c>
    </row>
    <row r="86" spans="2:4" x14ac:dyDescent="0.25">
      <c r="B86" s="51" t="s">
        <v>42</v>
      </c>
      <c r="C86" s="52">
        <f>SUM(C79:C85)</f>
        <v>555.5</v>
      </c>
      <c r="D86" s="53">
        <f>SUM(D79:D85)</f>
        <v>1272</v>
      </c>
    </row>
    <row r="87" spans="2:4" x14ac:dyDescent="0.25">
      <c r="C87" s="54"/>
    </row>
    <row r="88" spans="2:4" x14ac:dyDescent="0.25">
      <c r="B88" s="42" t="s">
        <v>21</v>
      </c>
      <c r="C88" s="43"/>
      <c r="D88" s="44"/>
    </row>
    <row r="89" spans="2:4" x14ac:dyDescent="0.25">
      <c r="B89" s="45" t="s">
        <v>44</v>
      </c>
      <c r="C89" s="46" t="s">
        <v>45</v>
      </c>
      <c r="D89" s="47" t="s">
        <v>46</v>
      </c>
    </row>
    <row r="90" spans="2:4" x14ac:dyDescent="0.25">
      <c r="B90" s="62" t="s">
        <v>86</v>
      </c>
      <c r="C90" s="49">
        <v>63</v>
      </c>
      <c r="D90" s="49">
        <v>90</v>
      </c>
    </row>
    <row r="91" spans="2:4" x14ac:dyDescent="0.25">
      <c r="B91" s="62" t="s">
        <v>115</v>
      </c>
      <c r="C91" s="49">
        <v>31.5</v>
      </c>
      <c r="D91" s="49">
        <v>45</v>
      </c>
    </row>
    <row r="92" spans="2:4" x14ac:dyDescent="0.25">
      <c r="B92" s="51" t="s">
        <v>42</v>
      </c>
      <c r="C92" s="52">
        <f>SUM(C90:C91)</f>
        <v>94.5</v>
      </c>
      <c r="D92" s="53">
        <f>SUM(D90:D91)</f>
        <v>135</v>
      </c>
    </row>
    <row r="94" spans="2:4" x14ac:dyDescent="0.25">
      <c r="B94" s="42" t="s">
        <v>16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62" t="s">
        <v>116</v>
      </c>
      <c r="C96" s="49">
        <v>84</v>
      </c>
      <c r="D96" s="49">
        <v>90</v>
      </c>
    </row>
    <row r="97" spans="2:9" x14ac:dyDescent="0.25">
      <c r="B97" s="51" t="s">
        <v>42</v>
      </c>
      <c r="C97" s="52">
        <f>SUM(C96:C96)</f>
        <v>84</v>
      </c>
      <c r="D97" s="53">
        <f>SUM(D96:D96)</f>
        <v>90</v>
      </c>
    </row>
    <row r="99" spans="2:9" x14ac:dyDescent="0.25">
      <c r="B99" s="42" t="s">
        <v>52</v>
      </c>
      <c r="C99" s="43"/>
      <c r="D99" s="44"/>
    </row>
    <row r="100" spans="2:9" x14ac:dyDescent="0.25">
      <c r="B100" s="45" t="s">
        <v>44</v>
      </c>
      <c r="C100" s="46" t="s">
        <v>45</v>
      </c>
      <c r="D100" s="47" t="s">
        <v>46</v>
      </c>
    </row>
    <row r="101" spans="2:9" x14ac:dyDescent="0.25">
      <c r="B101" s="62" t="s">
        <v>90</v>
      </c>
      <c r="C101" s="49">
        <v>80</v>
      </c>
      <c r="D101" s="49">
        <v>100</v>
      </c>
    </row>
    <row r="102" spans="2:9" x14ac:dyDescent="0.25">
      <c r="B102" s="62" t="s">
        <v>117</v>
      </c>
      <c r="C102" s="49">
        <v>48</v>
      </c>
      <c r="D102" s="49">
        <v>60</v>
      </c>
    </row>
    <row r="103" spans="2:9" x14ac:dyDescent="0.25">
      <c r="B103" s="51" t="s">
        <v>42</v>
      </c>
      <c r="C103" s="52">
        <f>SUM(C101:C102)</f>
        <v>128</v>
      </c>
      <c r="D103" s="53">
        <f>SUM(D101:D102)</f>
        <v>160</v>
      </c>
    </row>
    <row r="105" spans="2:9" x14ac:dyDescent="0.25">
      <c r="B105" s="42" t="s">
        <v>33</v>
      </c>
      <c r="C105" s="43"/>
      <c r="D105" s="44"/>
    </row>
    <row r="106" spans="2:9" x14ac:dyDescent="0.25">
      <c r="B106" s="45" t="s">
        <v>44</v>
      </c>
      <c r="C106" s="46" t="s">
        <v>45</v>
      </c>
      <c r="D106" s="47" t="s">
        <v>46</v>
      </c>
    </row>
    <row r="107" spans="2:9" x14ac:dyDescent="0.25">
      <c r="B107" s="48" t="s">
        <v>53</v>
      </c>
      <c r="C107" s="49">
        <v>15</v>
      </c>
      <c r="D107" s="49">
        <v>20</v>
      </c>
    </row>
    <row r="108" spans="2:9" x14ac:dyDescent="0.25">
      <c r="B108" s="51" t="s">
        <v>42</v>
      </c>
      <c r="C108" s="52">
        <f>SUM(C107:C107)</f>
        <v>15</v>
      </c>
      <c r="D108" s="53">
        <f>SUM(D107:D107)</f>
        <v>20</v>
      </c>
    </row>
    <row r="110" spans="2:9" x14ac:dyDescent="0.25">
      <c r="B110" s="42" t="s">
        <v>100</v>
      </c>
      <c r="C110" s="43"/>
      <c r="D110" s="44"/>
    </row>
    <row r="111" spans="2:9" x14ac:dyDescent="0.25">
      <c r="B111" s="45" t="s">
        <v>44</v>
      </c>
      <c r="C111" s="46" t="s">
        <v>45</v>
      </c>
      <c r="D111" s="47" t="s">
        <v>46</v>
      </c>
      <c r="I111" s="63"/>
    </row>
    <row r="112" spans="2:9" x14ac:dyDescent="0.25">
      <c r="B112" s="62" t="s">
        <v>118</v>
      </c>
      <c r="C112" s="49">
        <v>71.599999999999994</v>
      </c>
      <c r="D112" s="49">
        <v>79.8</v>
      </c>
    </row>
    <row r="113" spans="2:4" x14ac:dyDescent="0.25">
      <c r="B113" s="51" t="s">
        <v>42</v>
      </c>
      <c r="C113" s="52">
        <f>SUBTOTAL(9,C112)</f>
        <v>71.599999999999994</v>
      </c>
      <c r="D113" s="53">
        <f>SUBTOTAL(9,D112)</f>
        <v>79.8</v>
      </c>
    </row>
    <row r="115" spans="2:4" x14ac:dyDescent="0.25">
      <c r="B115" s="42" t="s">
        <v>101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119</v>
      </c>
      <c r="C117" s="49">
        <v>20</v>
      </c>
      <c r="D117" s="49">
        <v>25</v>
      </c>
    </row>
    <row r="118" spans="2:4" x14ac:dyDescent="0.25">
      <c r="B118" s="51" t="s">
        <v>42</v>
      </c>
      <c r="C118" s="52">
        <f>SUBTOTAL(9,C117)</f>
        <v>20</v>
      </c>
      <c r="D118" s="53">
        <f>SUBTOTAL(9,D117)</f>
        <v>25</v>
      </c>
    </row>
  </sheetData>
  <sheetProtection password="BC28" sheet="1" objects="1" scenarios="1"/>
  <autoFilter ref="A3:L67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opLeftCell="A28" zoomScaleNormal="100" workbookViewId="0">
      <selection activeCell="H128" sqref="H128"/>
    </sheetView>
  </sheetViews>
  <sheetFormatPr defaultRowHeight="15" x14ac:dyDescent="0.25"/>
  <cols>
    <col min="1" max="1" width="13.5703125" style="10" customWidth="1"/>
    <col min="2" max="2" width="49.710937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41334</v>
      </c>
      <c r="B4" s="56" t="s">
        <v>74</v>
      </c>
      <c r="C4" s="58" t="s">
        <v>12</v>
      </c>
      <c r="D4" s="56" t="s">
        <v>13</v>
      </c>
      <c r="E4" s="23">
        <v>3.6</v>
      </c>
      <c r="F4" s="23">
        <f t="shared" ref="F4:F67" si="0">E4*G4</f>
        <v>3.6</v>
      </c>
      <c r="G4" s="56">
        <v>1</v>
      </c>
      <c r="H4" s="24">
        <v>10</v>
      </c>
      <c r="I4" s="25">
        <f t="shared" ref="I4:I67" si="1">H4*G4</f>
        <v>10</v>
      </c>
      <c r="J4" s="25">
        <v>4.8</v>
      </c>
      <c r="K4" s="23">
        <f t="shared" ref="K4:K67" si="2">I4-F4</f>
        <v>6.4</v>
      </c>
      <c r="L4" s="26">
        <f>K4</f>
        <v>6.4</v>
      </c>
    </row>
    <row r="5" spans="1:12" x14ac:dyDescent="0.25">
      <c r="A5" s="55">
        <v>41334</v>
      </c>
      <c r="B5" s="56" t="s">
        <v>120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68" si="3">L4+K5</f>
        <v>11.4</v>
      </c>
    </row>
    <row r="6" spans="1:12" x14ac:dyDescent="0.25">
      <c r="A6" s="55">
        <v>41334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12.09</v>
      </c>
    </row>
    <row r="7" spans="1:12" ht="16.5" customHeight="1" x14ac:dyDescent="0.25">
      <c r="A7" s="55">
        <v>41335</v>
      </c>
      <c r="B7" s="56" t="s">
        <v>76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18.490000000000002</v>
      </c>
    </row>
    <row r="8" spans="1:12" x14ac:dyDescent="0.25">
      <c r="A8" s="55">
        <v>41335</v>
      </c>
      <c r="B8" s="57" t="s">
        <v>74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24.89</v>
      </c>
    </row>
    <row r="9" spans="1:12" x14ac:dyDescent="0.25">
      <c r="A9" s="55">
        <v>41335</v>
      </c>
      <c r="B9" s="57" t="s">
        <v>74</v>
      </c>
      <c r="C9" s="60" t="s">
        <v>12</v>
      </c>
      <c r="D9" s="56" t="s">
        <v>13</v>
      </c>
      <c r="E9" s="23">
        <v>3.6</v>
      </c>
      <c r="F9" s="23">
        <f t="shared" si="0"/>
        <v>3.6</v>
      </c>
      <c r="G9" s="56">
        <v>1</v>
      </c>
      <c r="H9" s="28">
        <v>10</v>
      </c>
      <c r="I9" s="25">
        <f t="shared" si="1"/>
        <v>10</v>
      </c>
      <c r="J9" s="25">
        <v>6</v>
      </c>
      <c r="K9" s="23">
        <f t="shared" si="2"/>
        <v>6.4</v>
      </c>
      <c r="L9" s="26">
        <f t="shared" si="3"/>
        <v>31.29</v>
      </c>
    </row>
    <row r="10" spans="1:12" x14ac:dyDescent="0.25">
      <c r="A10" s="55">
        <v>41335</v>
      </c>
      <c r="B10" s="57" t="s">
        <v>76</v>
      </c>
      <c r="C10" s="60" t="s">
        <v>12</v>
      </c>
      <c r="D10" s="56" t="s">
        <v>13</v>
      </c>
      <c r="E10" s="23">
        <v>3.6</v>
      </c>
      <c r="F10" s="23">
        <f t="shared" si="0"/>
        <v>3.6</v>
      </c>
      <c r="G10" s="56">
        <v>1</v>
      </c>
      <c r="H10" s="28">
        <v>10</v>
      </c>
      <c r="I10" s="25">
        <f t="shared" si="1"/>
        <v>10</v>
      </c>
      <c r="J10" s="25">
        <v>6</v>
      </c>
      <c r="K10" s="23">
        <f t="shared" si="2"/>
        <v>6.4</v>
      </c>
      <c r="L10" s="26">
        <f t="shared" si="3"/>
        <v>37.69</v>
      </c>
    </row>
    <row r="11" spans="1:12" x14ac:dyDescent="0.25">
      <c r="A11" s="55">
        <v>41335</v>
      </c>
      <c r="B11" s="57" t="s">
        <v>73</v>
      </c>
      <c r="C11" s="60" t="s">
        <v>12</v>
      </c>
      <c r="D11" s="56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44.089999999999996</v>
      </c>
    </row>
    <row r="12" spans="1:12" x14ac:dyDescent="0.25">
      <c r="A12" s="55">
        <v>41335</v>
      </c>
      <c r="B12" s="57" t="s">
        <v>72</v>
      </c>
      <c r="C12" s="59" t="s">
        <v>12</v>
      </c>
      <c r="D12" s="56" t="s">
        <v>13</v>
      </c>
      <c r="E12" s="29">
        <v>3.6</v>
      </c>
      <c r="F12" s="23">
        <f t="shared" si="0"/>
        <v>3.6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6.4</v>
      </c>
      <c r="L12" s="26">
        <f t="shared" si="3"/>
        <v>50.489999999999995</v>
      </c>
    </row>
    <row r="13" spans="1:12" x14ac:dyDescent="0.25">
      <c r="A13" s="55">
        <v>41335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57.989999999999995</v>
      </c>
    </row>
    <row r="14" spans="1:12" x14ac:dyDescent="0.25">
      <c r="A14" s="55">
        <v>41335</v>
      </c>
      <c r="B14" s="57" t="s">
        <v>17</v>
      </c>
      <c r="C14" s="60" t="s">
        <v>18</v>
      </c>
      <c r="D14" s="56" t="s">
        <v>13</v>
      </c>
      <c r="E14" s="23">
        <v>4.5999999999999996</v>
      </c>
      <c r="F14" s="23">
        <f t="shared" si="0"/>
        <v>4.5999999999999996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15.4</v>
      </c>
      <c r="L14" s="26">
        <f t="shared" si="3"/>
        <v>73.39</v>
      </c>
    </row>
    <row r="15" spans="1:12" x14ac:dyDescent="0.25">
      <c r="A15" s="55">
        <v>41335</v>
      </c>
      <c r="B15" s="57" t="s">
        <v>73</v>
      </c>
      <c r="C15" s="60" t="s">
        <v>12</v>
      </c>
      <c r="D15" s="56" t="s">
        <v>13</v>
      </c>
      <c r="E15" s="23">
        <v>3.6</v>
      </c>
      <c r="F15" s="23">
        <f t="shared" si="0"/>
        <v>3.6</v>
      </c>
      <c r="G15" s="56">
        <v>1</v>
      </c>
      <c r="H15" s="28">
        <v>10</v>
      </c>
      <c r="I15" s="25">
        <f t="shared" si="1"/>
        <v>10</v>
      </c>
      <c r="J15" s="25">
        <v>3</v>
      </c>
      <c r="K15" s="23">
        <f t="shared" si="2"/>
        <v>6.4</v>
      </c>
      <c r="L15" s="26">
        <f t="shared" si="3"/>
        <v>79.790000000000006</v>
      </c>
    </row>
    <row r="16" spans="1:12" x14ac:dyDescent="0.25">
      <c r="A16" s="55">
        <v>41335</v>
      </c>
      <c r="B16" s="57" t="s">
        <v>68</v>
      </c>
      <c r="C16" s="60" t="s">
        <v>12</v>
      </c>
      <c r="D16" s="56" t="s">
        <v>13</v>
      </c>
      <c r="E16" s="23">
        <v>14.3</v>
      </c>
      <c r="F16" s="23">
        <f t="shared" si="0"/>
        <v>14.3</v>
      </c>
      <c r="G16" s="56">
        <v>1</v>
      </c>
      <c r="H16" s="28">
        <v>35</v>
      </c>
      <c r="I16" s="25">
        <f t="shared" si="1"/>
        <v>35</v>
      </c>
      <c r="J16" s="25">
        <v>15</v>
      </c>
      <c r="K16" s="23">
        <f t="shared" si="2"/>
        <v>20.7</v>
      </c>
      <c r="L16" s="26">
        <f t="shared" si="3"/>
        <v>100.49000000000001</v>
      </c>
    </row>
    <row r="17" spans="1:12" x14ac:dyDescent="0.25">
      <c r="A17" s="55">
        <v>41335</v>
      </c>
      <c r="B17" s="57" t="s">
        <v>34</v>
      </c>
      <c r="C17" s="60" t="s">
        <v>23</v>
      </c>
      <c r="D17" s="56" t="s">
        <v>52</v>
      </c>
      <c r="E17" s="23">
        <v>20</v>
      </c>
      <c r="F17" s="23">
        <f t="shared" si="0"/>
        <v>40</v>
      </c>
      <c r="G17" s="56">
        <v>2</v>
      </c>
      <c r="H17" s="28">
        <v>25</v>
      </c>
      <c r="I17" s="25">
        <f t="shared" si="1"/>
        <v>50</v>
      </c>
      <c r="J17" s="25">
        <v>6</v>
      </c>
      <c r="K17" s="23">
        <f t="shared" si="2"/>
        <v>10</v>
      </c>
      <c r="L17" s="26">
        <f t="shared" si="3"/>
        <v>110.49000000000001</v>
      </c>
    </row>
    <row r="18" spans="1:12" x14ac:dyDescent="0.25">
      <c r="A18" s="55">
        <v>41335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125.89000000000001</v>
      </c>
    </row>
    <row r="19" spans="1:12" x14ac:dyDescent="0.25">
      <c r="A19" s="55">
        <v>41335</v>
      </c>
      <c r="B19" s="57" t="s">
        <v>121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137.89000000000001</v>
      </c>
    </row>
    <row r="20" spans="1:12" x14ac:dyDescent="0.25">
      <c r="A20" s="55">
        <v>41335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7</v>
      </c>
      <c r="G20" s="56">
        <v>2</v>
      </c>
      <c r="H20" s="28">
        <v>20</v>
      </c>
      <c r="I20" s="25">
        <f t="shared" si="1"/>
        <v>40</v>
      </c>
      <c r="J20" s="25">
        <v>6</v>
      </c>
      <c r="K20" s="23">
        <f t="shared" si="2"/>
        <v>33</v>
      </c>
      <c r="L20" s="26">
        <f t="shared" si="3"/>
        <v>170.89000000000001</v>
      </c>
    </row>
    <row r="21" spans="1:12" x14ac:dyDescent="0.25">
      <c r="A21" s="55">
        <v>41336</v>
      </c>
      <c r="B21" s="57" t="s">
        <v>25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175.69000000000003</v>
      </c>
    </row>
    <row r="22" spans="1:12" x14ac:dyDescent="0.25">
      <c r="A22" s="55">
        <v>41336</v>
      </c>
      <c r="B22" s="57" t="s">
        <v>68</v>
      </c>
      <c r="C22" s="61" t="s">
        <v>12</v>
      </c>
      <c r="D22" s="56" t="s">
        <v>13</v>
      </c>
      <c r="E22" s="23">
        <v>14.3</v>
      </c>
      <c r="F22" s="23">
        <f t="shared" si="0"/>
        <v>14.3</v>
      </c>
      <c r="G22" s="56">
        <v>1</v>
      </c>
      <c r="H22" s="28">
        <v>35</v>
      </c>
      <c r="I22" s="25">
        <f t="shared" si="1"/>
        <v>35</v>
      </c>
      <c r="J22" s="25">
        <v>4.8</v>
      </c>
      <c r="K22" s="23">
        <f t="shared" si="2"/>
        <v>20.7</v>
      </c>
      <c r="L22" s="26">
        <f t="shared" si="3"/>
        <v>196.39000000000001</v>
      </c>
    </row>
    <row r="23" spans="1:12" x14ac:dyDescent="0.25">
      <c r="A23" s="55">
        <v>41336</v>
      </c>
      <c r="B23" s="57" t="s">
        <v>121</v>
      </c>
      <c r="C23" s="60" t="s">
        <v>30</v>
      </c>
      <c r="D23" s="56" t="s">
        <v>13</v>
      </c>
      <c r="E23" s="23">
        <v>3</v>
      </c>
      <c r="F23" s="23">
        <f t="shared" si="0"/>
        <v>3</v>
      </c>
      <c r="G23" s="56">
        <v>1</v>
      </c>
      <c r="H23" s="28">
        <v>15</v>
      </c>
      <c r="I23" s="25">
        <f t="shared" si="1"/>
        <v>15</v>
      </c>
      <c r="J23" s="25">
        <v>6</v>
      </c>
      <c r="K23" s="23">
        <f t="shared" si="2"/>
        <v>12</v>
      </c>
      <c r="L23" s="26">
        <f t="shared" si="3"/>
        <v>208.39000000000001</v>
      </c>
    </row>
    <row r="24" spans="1:12" x14ac:dyDescent="0.25">
      <c r="A24" s="55">
        <v>41336</v>
      </c>
      <c r="B24" s="57" t="s">
        <v>122</v>
      </c>
      <c r="C24" s="60" t="s">
        <v>146</v>
      </c>
      <c r="D24" s="56" t="s">
        <v>13</v>
      </c>
      <c r="E24" s="23">
        <v>1.28</v>
      </c>
      <c r="F24" s="23">
        <f t="shared" si="0"/>
        <v>1.28</v>
      </c>
      <c r="G24" s="56">
        <v>1</v>
      </c>
      <c r="H24" s="28">
        <v>5</v>
      </c>
      <c r="I24" s="25">
        <f t="shared" si="1"/>
        <v>5</v>
      </c>
      <c r="J24" s="25">
        <v>6</v>
      </c>
      <c r="K24" s="23">
        <f t="shared" si="2"/>
        <v>3.7199999999999998</v>
      </c>
      <c r="L24" s="26">
        <f t="shared" si="3"/>
        <v>212.11</v>
      </c>
    </row>
    <row r="25" spans="1:12" x14ac:dyDescent="0.25">
      <c r="A25" s="55">
        <v>41336</v>
      </c>
      <c r="B25" s="57" t="s">
        <v>121</v>
      </c>
      <c r="C25" s="59" t="s">
        <v>30</v>
      </c>
      <c r="D25" s="56" t="s">
        <v>13</v>
      </c>
      <c r="E25" s="29">
        <v>3</v>
      </c>
      <c r="F25" s="23">
        <f t="shared" si="0"/>
        <v>3</v>
      </c>
      <c r="G25" s="56">
        <v>1</v>
      </c>
      <c r="H25" s="28">
        <v>15</v>
      </c>
      <c r="I25" s="25">
        <f t="shared" si="1"/>
        <v>15</v>
      </c>
      <c r="J25" s="25">
        <v>3</v>
      </c>
      <c r="K25" s="23">
        <f t="shared" si="2"/>
        <v>12</v>
      </c>
      <c r="L25" s="26">
        <f t="shared" si="3"/>
        <v>224.11</v>
      </c>
    </row>
    <row r="26" spans="1:12" x14ac:dyDescent="0.25">
      <c r="A26" s="55">
        <v>41336</v>
      </c>
      <c r="B26" s="57" t="s">
        <v>40</v>
      </c>
      <c r="C26" s="60" t="s">
        <v>41</v>
      </c>
      <c r="D26" s="56" t="s">
        <v>13</v>
      </c>
      <c r="E26" s="23">
        <v>4.7</v>
      </c>
      <c r="F26" s="23">
        <f t="shared" si="0"/>
        <v>4.7</v>
      </c>
      <c r="G26" s="56">
        <v>1</v>
      </c>
      <c r="H26" s="28">
        <v>12</v>
      </c>
      <c r="I26" s="25">
        <f t="shared" si="1"/>
        <v>12</v>
      </c>
      <c r="J26" s="25">
        <v>15</v>
      </c>
      <c r="K26" s="23">
        <f t="shared" si="2"/>
        <v>7.3</v>
      </c>
      <c r="L26" s="26">
        <f t="shared" si="3"/>
        <v>231.41000000000003</v>
      </c>
    </row>
    <row r="27" spans="1:12" x14ac:dyDescent="0.25">
      <c r="A27" s="55">
        <v>41336</v>
      </c>
      <c r="B27" s="57" t="s">
        <v>66</v>
      </c>
      <c r="C27" s="60" t="s">
        <v>18</v>
      </c>
      <c r="D27" s="56" t="s">
        <v>13</v>
      </c>
      <c r="E27" s="23">
        <v>0.31</v>
      </c>
      <c r="F27" s="23">
        <f t="shared" si="0"/>
        <v>0.31</v>
      </c>
      <c r="G27" s="56">
        <v>1</v>
      </c>
      <c r="H27" s="28">
        <v>1</v>
      </c>
      <c r="I27" s="25">
        <f t="shared" si="1"/>
        <v>1</v>
      </c>
      <c r="J27" s="25">
        <v>10</v>
      </c>
      <c r="K27" s="23">
        <f t="shared" si="2"/>
        <v>0.69</v>
      </c>
      <c r="L27" s="26">
        <f t="shared" si="3"/>
        <v>232.10000000000002</v>
      </c>
    </row>
    <row r="28" spans="1:12" x14ac:dyDescent="0.25">
      <c r="A28" s="55">
        <v>41337</v>
      </c>
      <c r="B28" s="57" t="s">
        <v>123</v>
      </c>
      <c r="C28" s="60" t="s">
        <v>18</v>
      </c>
      <c r="D28" s="56" t="s">
        <v>13</v>
      </c>
      <c r="E28" s="23">
        <v>4.5999999999999996</v>
      </c>
      <c r="F28" s="23">
        <f t="shared" si="0"/>
        <v>4.5999999999999996</v>
      </c>
      <c r="G28" s="56">
        <v>1</v>
      </c>
      <c r="H28" s="28">
        <v>20</v>
      </c>
      <c r="I28" s="25">
        <f t="shared" si="1"/>
        <v>20</v>
      </c>
      <c r="J28" s="25">
        <v>3</v>
      </c>
      <c r="K28" s="23">
        <f t="shared" si="2"/>
        <v>15.4</v>
      </c>
      <c r="L28" s="26">
        <f t="shared" si="3"/>
        <v>247.50000000000003</v>
      </c>
    </row>
    <row r="29" spans="1:12" x14ac:dyDescent="0.25">
      <c r="A29" s="55">
        <v>41339</v>
      </c>
      <c r="B29" s="57" t="s">
        <v>120</v>
      </c>
      <c r="C29" s="60" t="s">
        <v>105</v>
      </c>
      <c r="D29" s="56" t="s">
        <v>101</v>
      </c>
      <c r="E29" s="23">
        <v>20</v>
      </c>
      <c r="F29" s="23">
        <f t="shared" si="0"/>
        <v>20</v>
      </c>
      <c r="G29" s="56">
        <v>1</v>
      </c>
      <c r="H29" s="28">
        <v>25</v>
      </c>
      <c r="I29" s="25">
        <f t="shared" si="1"/>
        <v>25</v>
      </c>
      <c r="J29" s="25">
        <v>15</v>
      </c>
      <c r="K29" s="23">
        <f t="shared" si="2"/>
        <v>5</v>
      </c>
      <c r="L29" s="26">
        <f t="shared" si="3"/>
        <v>252.50000000000003</v>
      </c>
    </row>
    <row r="30" spans="1:12" x14ac:dyDescent="0.25">
      <c r="A30" s="55">
        <v>41339</v>
      </c>
      <c r="B30" s="64" t="s">
        <v>124</v>
      </c>
      <c r="C30" s="60" t="s">
        <v>20</v>
      </c>
      <c r="D30" s="56" t="s">
        <v>21</v>
      </c>
      <c r="E30" s="23">
        <v>7</v>
      </c>
      <c r="F30" s="23">
        <f t="shared" si="0"/>
        <v>14</v>
      </c>
      <c r="G30" s="56">
        <v>2</v>
      </c>
      <c r="H30" s="28">
        <v>10</v>
      </c>
      <c r="I30" s="25">
        <f t="shared" si="1"/>
        <v>20</v>
      </c>
      <c r="J30" s="25">
        <v>6</v>
      </c>
      <c r="K30" s="23">
        <f t="shared" si="2"/>
        <v>6</v>
      </c>
      <c r="L30" s="26">
        <f t="shared" si="3"/>
        <v>258.5</v>
      </c>
    </row>
    <row r="31" spans="1:12" x14ac:dyDescent="0.25">
      <c r="A31" s="55">
        <v>41339</v>
      </c>
      <c r="B31" s="57" t="s">
        <v>125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263.5</v>
      </c>
    </row>
    <row r="32" spans="1:12" x14ac:dyDescent="0.25">
      <c r="A32" s="55">
        <v>41342</v>
      </c>
      <c r="B32" s="57" t="s">
        <v>17</v>
      </c>
      <c r="C32" s="61" t="s">
        <v>18</v>
      </c>
      <c r="D32" s="56" t="s">
        <v>13</v>
      </c>
      <c r="E32" s="23">
        <v>4.5999999999999996</v>
      </c>
      <c r="F32" s="23">
        <f t="shared" si="0"/>
        <v>4.5999999999999996</v>
      </c>
      <c r="G32" s="56">
        <v>1</v>
      </c>
      <c r="H32" s="28">
        <v>20</v>
      </c>
      <c r="I32" s="25">
        <f t="shared" si="1"/>
        <v>20</v>
      </c>
      <c r="J32" s="25">
        <v>4.8</v>
      </c>
      <c r="K32" s="23">
        <f t="shared" si="2"/>
        <v>15.4</v>
      </c>
      <c r="L32" s="26">
        <f t="shared" si="3"/>
        <v>278.89999999999998</v>
      </c>
    </row>
    <row r="33" spans="1:12" x14ac:dyDescent="0.25">
      <c r="A33" s="55">
        <v>41342</v>
      </c>
      <c r="B33" s="57" t="s">
        <v>68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299.59999999999997</v>
      </c>
    </row>
    <row r="34" spans="1:12" x14ac:dyDescent="0.25">
      <c r="A34" s="55">
        <v>41345</v>
      </c>
      <c r="B34" s="57" t="s">
        <v>126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304.59999999999997</v>
      </c>
    </row>
    <row r="35" spans="1:12" x14ac:dyDescent="0.25">
      <c r="A35" s="55">
        <v>41346</v>
      </c>
      <c r="B35" s="57" t="s">
        <v>125</v>
      </c>
      <c r="C35" s="61" t="s">
        <v>105</v>
      </c>
      <c r="D35" s="56" t="s">
        <v>101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309.59999999999997</v>
      </c>
    </row>
    <row r="36" spans="1:12" x14ac:dyDescent="0.25">
      <c r="A36" s="55">
        <v>41347</v>
      </c>
      <c r="B36" s="57" t="s">
        <v>40</v>
      </c>
      <c r="C36" s="60" t="s">
        <v>41</v>
      </c>
      <c r="D36" s="56" t="s">
        <v>13</v>
      </c>
      <c r="E36" s="23">
        <v>4.7</v>
      </c>
      <c r="F36" s="23">
        <f t="shared" si="0"/>
        <v>4.7</v>
      </c>
      <c r="G36" s="56">
        <v>1</v>
      </c>
      <c r="H36" s="28">
        <v>12</v>
      </c>
      <c r="I36" s="25">
        <f t="shared" si="1"/>
        <v>12</v>
      </c>
      <c r="J36" s="25">
        <v>10</v>
      </c>
      <c r="K36" s="23">
        <f t="shared" si="2"/>
        <v>7.3</v>
      </c>
      <c r="L36" s="26">
        <f t="shared" si="3"/>
        <v>316.89999999999998</v>
      </c>
    </row>
    <row r="37" spans="1:12" x14ac:dyDescent="0.25">
      <c r="A37" s="55">
        <v>41347</v>
      </c>
      <c r="B37" s="57" t="s">
        <v>73</v>
      </c>
      <c r="C37" s="60" t="s">
        <v>12</v>
      </c>
      <c r="D37" s="56" t="s">
        <v>13</v>
      </c>
      <c r="E37" s="23">
        <v>3.6</v>
      </c>
      <c r="F37" s="23">
        <f t="shared" si="0"/>
        <v>3.6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6.4</v>
      </c>
      <c r="L37" s="26">
        <f t="shared" si="3"/>
        <v>323.29999999999995</v>
      </c>
    </row>
    <row r="38" spans="1:12" x14ac:dyDescent="0.25">
      <c r="A38" s="55">
        <v>41348</v>
      </c>
      <c r="B38" s="57" t="s">
        <v>68</v>
      </c>
      <c r="C38" s="60" t="s">
        <v>12</v>
      </c>
      <c r="D38" s="56" t="s">
        <v>13</v>
      </c>
      <c r="E38" s="23">
        <v>14.3</v>
      </c>
      <c r="F38" s="23">
        <f t="shared" si="0"/>
        <v>14.3</v>
      </c>
      <c r="G38" s="56">
        <v>1</v>
      </c>
      <c r="H38" s="28">
        <v>35</v>
      </c>
      <c r="I38" s="25">
        <f t="shared" si="1"/>
        <v>35</v>
      </c>
      <c r="J38" s="25">
        <v>15</v>
      </c>
      <c r="K38" s="23">
        <f t="shared" si="2"/>
        <v>20.7</v>
      </c>
      <c r="L38" s="26">
        <f t="shared" si="3"/>
        <v>343.99999999999994</v>
      </c>
    </row>
    <row r="39" spans="1:12" x14ac:dyDescent="0.25">
      <c r="A39" s="55">
        <v>41348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351.29999999999995</v>
      </c>
    </row>
    <row r="40" spans="1:12" x14ac:dyDescent="0.25">
      <c r="A40" s="55">
        <v>41348</v>
      </c>
      <c r="B40" s="57" t="s">
        <v>73</v>
      </c>
      <c r="C40" s="61" t="s">
        <v>12</v>
      </c>
      <c r="D40" s="56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357.69999999999993</v>
      </c>
    </row>
    <row r="41" spans="1:12" x14ac:dyDescent="0.25">
      <c r="A41" s="55">
        <v>41348</v>
      </c>
      <c r="B41" s="57" t="s">
        <v>68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378.39999999999992</v>
      </c>
    </row>
    <row r="42" spans="1:12" x14ac:dyDescent="0.25">
      <c r="A42" s="55">
        <v>41349</v>
      </c>
      <c r="B42" s="57" t="s">
        <v>95</v>
      </c>
      <c r="C42" s="61" t="s">
        <v>103</v>
      </c>
      <c r="D42" s="56" t="s">
        <v>13</v>
      </c>
      <c r="E42" s="23">
        <v>2.5</v>
      </c>
      <c r="F42" s="23">
        <f t="shared" si="0"/>
        <v>2.5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7.5</v>
      </c>
      <c r="L42" s="26">
        <f t="shared" si="3"/>
        <v>385.89999999999992</v>
      </c>
    </row>
    <row r="43" spans="1:12" x14ac:dyDescent="0.25">
      <c r="A43" s="55">
        <v>41349</v>
      </c>
      <c r="B43" s="57" t="s">
        <v>127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390.89999999999992</v>
      </c>
    </row>
    <row r="44" spans="1:12" x14ac:dyDescent="0.25">
      <c r="A44" s="55">
        <v>41349</v>
      </c>
      <c r="B44" s="57" t="s">
        <v>121</v>
      </c>
      <c r="C44" s="61" t="s">
        <v>30</v>
      </c>
      <c r="D44" s="56" t="s">
        <v>13</v>
      </c>
      <c r="E44" s="23">
        <v>3</v>
      </c>
      <c r="F44" s="23">
        <f t="shared" si="0"/>
        <v>3</v>
      </c>
      <c r="G44" s="56">
        <v>1</v>
      </c>
      <c r="H44" s="28">
        <v>15</v>
      </c>
      <c r="I44" s="25">
        <f t="shared" si="1"/>
        <v>15</v>
      </c>
      <c r="J44" s="25">
        <v>4.8</v>
      </c>
      <c r="K44" s="23">
        <f t="shared" si="2"/>
        <v>12</v>
      </c>
      <c r="L44" s="26">
        <f t="shared" si="3"/>
        <v>402.89999999999992</v>
      </c>
    </row>
    <row r="45" spans="1:12" x14ac:dyDescent="0.25">
      <c r="A45" s="55">
        <v>41349</v>
      </c>
      <c r="B45" s="57" t="s">
        <v>72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409.2999999999999</v>
      </c>
    </row>
    <row r="46" spans="1:12" x14ac:dyDescent="0.25">
      <c r="A46" s="55">
        <v>41349</v>
      </c>
      <c r="B46" s="57" t="s">
        <v>128</v>
      </c>
      <c r="C46" s="60" t="s">
        <v>105</v>
      </c>
      <c r="D46" s="56" t="s">
        <v>101</v>
      </c>
      <c r="E46" s="23">
        <v>20</v>
      </c>
      <c r="F46" s="23">
        <f t="shared" si="0"/>
        <v>20</v>
      </c>
      <c r="G46" s="56">
        <v>1</v>
      </c>
      <c r="H46" s="28">
        <v>25</v>
      </c>
      <c r="I46" s="25">
        <f t="shared" si="1"/>
        <v>25</v>
      </c>
      <c r="J46" s="25">
        <v>6</v>
      </c>
      <c r="K46" s="23">
        <f t="shared" si="2"/>
        <v>5</v>
      </c>
      <c r="L46" s="26">
        <f t="shared" si="3"/>
        <v>414.2999999999999</v>
      </c>
    </row>
    <row r="47" spans="1:12" x14ac:dyDescent="0.25">
      <c r="A47" s="55">
        <v>41349</v>
      </c>
      <c r="B47" s="57" t="s">
        <v>66</v>
      </c>
      <c r="C47" s="59" t="s">
        <v>18</v>
      </c>
      <c r="D47" s="56" t="s">
        <v>13</v>
      </c>
      <c r="E47" s="29">
        <v>0.31</v>
      </c>
      <c r="F47" s="23">
        <f t="shared" si="0"/>
        <v>0.31</v>
      </c>
      <c r="G47" s="56">
        <v>1</v>
      </c>
      <c r="H47" s="28">
        <v>1</v>
      </c>
      <c r="I47" s="25">
        <f t="shared" si="1"/>
        <v>1</v>
      </c>
      <c r="J47" s="25">
        <v>3</v>
      </c>
      <c r="K47" s="23">
        <f t="shared" si="2"/>
        <v>0.69</v>
      </c>
      <c r="L47" s="26">
        <f t="shared" si="3"/>
        <v>414.9899999999999</v>
      </c>
    </row>
    <row r="48" spans="1:12" x14ac:dyDescent="0.25">
      <c r="A48" s="55">
        <v>41350</v>
      </c>
      <c r="B48" s="57" t="s">
        <v>129</v>
      </c>
      <c r="C48" s="60" t="s">
        <v>31</v>
      </c>
      <c r="D48" s="56" t="s">
        <v>24</v>
      </c>
      <c r="E48" s="23">
        <v>14</v>
      </c>
      <c r="F48" s="23">
        <f t="shared" si="0"/>
        <v>14</v>
      </c>
      <c r="G48" s="56">
        <v>1</v>
      </c>
      <c r="H48" s="28">
        <v>20</v>
      </c>
      <c r="I48" s="25">
        <f t="shared" si="1"/>
        <v>20</v>
      </c>
      <c r="J48" s="25">
        <v>15</v>
      </c>
      <c r="K48" s="23">
        <f t="shared" si="2"/>
        <v>6</v>
      </c>
      <c r="L48" s="26">
        <f t="shared" si="3"/>
        <v>420.9899999999999</v>
      </c>
    </row>
    <row r="49" spans="1:12" x14ac:dyDescent="0.25">
      <c r="A49" s="55">
        <v>41350</v>
      </c>
      <c r="B49" s="57" t="s">
        <v>66</v>
      </c>
      <c r="C49" s="60" t="s">
        <v>18</v>
      </c>
      <c r="D49" s="56" t="s">
        <v>13</v>
      </c>
      <c r="E49" s="23">
        <v>0.31</v>
      </c>
      <c r="F49" s="23">
        <f t="shared" si="0"/>
        <v>0.31</v>
      </c>
      <c r="G49" s="56">
        <v>1</v>
      </c>
      <c r="H49" s="28">
        <v>1</v>
      </c>
      <c r="I49" s="25">
        <f t="shared" si="1"/>
        <v>1</v>
      </c>
      <c r="J49" s="25">
        <v>10</v>
      </c>
      <c r="K49" s="23">
        <f t="shared" si="2"/>
        <v>0.69</v>
      </c>
      <c r="L49" s="26">
        <f t="shared" si="3"/>
        <v>421.67999999999989</v>
      </c>
    </row>
    <row r="50" spans="1:12" x14ac:dyDescent="0.25">
      <c r="A50" s="55">
        <v>41351</v>
      </c>
      <c r="B50" s="57" t="s">
        <v>130</v>
      </c>
      <c r="C50" s="60" t="s">
        <v>27</v>
      </c>
      <c r="D50" s="56" t="s">
        <v>13</v>
      </c>
      <c r="E50" s="23">
        <v>90</v>
      </c>
      <c r="F50" s="23">
        <f t="shared" si="0"/>
        <v>90</v>
      </c>
      <c r="G50" s="56">
        <v>1</v>
      </c>
      <c r="H50" s="28">
        <v>25</v>
      </c>
      <c r="I50" s="25">
        <f t="shared" si="1"/>
        <v>25</v>
      </c>
      <c r="J50" s="25">
        <v>3</v>
      </c>
      <c r="K50" s="23">
        <f t="shared" si="2"/>
        <v>-65</v>
      </c>
      <c r="L50" s="26">
        <f t="shared" si="3"/>
        <v>356.67999999999989</v>
      </c>
    </row>
    <row r="51" spans="1:12" x14ac:dyDescent="0.25">
      <c r="A51" s="55">
        <v>41351</v>
      </c>
      <c r="B51" s="57" t="s">
        <v>121</v>
      </c>
      <c r="C51" s="60" t="s">
        <v>30</v>
      </c>
      <c r="D51" s="56" t="s">
        <v>13</v>
      </c>
      <c r="E51" s="23">
        <v>3</v>
      </c>
      <c r="F51" s="23">
        <f t="shared" si="0"/>
        <v>3</v>
      </c>
      <c r="G51" s="56">
        <v>1</v>
      </c>
      <c r="H51" s="28">
        <v>15</v>
      </c>
      <c r="I51" s="25">
        <f t="shared" si="1"/>
        <v>15</v>
      </c>
      <c r="J51" s="25">
        <v>15</v>
      </c>
      <c r="K51" s="23">
        <f t="shared" si="2"/>
        <v>12</v>
      </c>
      <c r="L51" s="26">
        <f t="shared" si="3"/>
        <v>368.67999999999989</v>
      </c>
    </row>
    <row r="52" spans="1:12" x14ac:dyDescent="0.25">
      <c r="A52" s="55">
        <v>41351</v>
      </c>
      <c r="B52" s="57" t="s">
        <v>128</v>
      </c>
      <c r="C52" s="60" t="s">
        <v>105</v>
      </c>
      <c r="D52" s="56" t="s">
        <v>101</v>
      </c>
      <c r="E52" s="23">
        <v>20</v>
      </c>
      <c r="F52" s="23">
        <f t="shared" si="0"/>
        <v>20</v>
      </c>
      <c r="G52" s="56">
        <v>1</v>
      </c>
      <c r="H52" s="28">
        <v>25</v>
      </c>
      <c r="I52" s="25">
        <f t="shared" si="1"/>
        <v>25</v>
      </c>
      <c r="J52" s="25">
        <v>6</v>
      </c>
      <c r="K52" s="23">
        <f t="shared" si="2"/>
        <v>5</v>
      </c>
      <c r="L52" s="26">
        <f t="shared" si="3"/>
        <v>373.67999999999989</v>
      </c>
    </row>
    <row r="53" spans="1:12" x14ac:dyDescent="0.25">
      <c r="A53" s="55">
        <v>41351</v>
      </c>
      <c r="B53" s="57" t="s">
        <v>127</v>
      </c>
      <c r="C53" s="61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0.69</v>
      </c>
      <c r="K53" s="23">
        <f t="shared" si="2"/>
        <v>5</v>
      </c>
      <c r="L53" s="26">
        <f t="shared" si="3"/>
        <v>378.67999999999989</v>
      </c>
    </row>
    <row r="54" spans="1:12" x14ac:dyDescent="0.25">
      <c r="A54" s="55">
        <v>41351</v>
      </c>
      <c r="B54" s="57" t="s">
        <v>142</v>
      </c>
      <c r="C54" s="61" t="s">
        <v>105</v>
      </c>
      <c r="D54" s="56" t="s">
        <v>101</v>
      </c>
      <c r="E54" s="23">
        <v>20</v>
      </c>
      <c r="F54" s="23">
        <f t="shared" si="0"/>
        <v>20</v>
      </c>
      <c r="G54" s="56">
        <v>1</v>
      </c>
      <c r="H54" s="28">
        <v>25</v>
      </c>
      <c r="I54" s="25">
        <f t="shared" si="1"/>
        <v>25</v>
      </c>
      <c r="J54" s="25">
        <v>4.8</v>
      </c>
      <c r="K54" s="23">
        <f t="shared" si="2"/>
        <v>5</v>
      </c>
      <c r="L54" s="26">
        <f t="shared" si="3"/>
        <v>383.67999999999989</v>
      </c>
    </row>
    <row r="55" spans="1:12" x14ac:dyDescent="0.25">
      <c r="A55" s="55">
        <v>41351</v>
      </c>
      <c r="B55" s="57" t="s">
        <v>126</v>
      </c>
      <c r="C55" s="61" t="s">
        <v>105</v>
      </c>
      <c r="D55" s="56" t="s">
        <v>101</v>
      </c>
      <c r="E55" s="23">
        <v>20</v>
      </c>
      <c r="F55" s="23">
        <f t="shared" si="0"/>
        <v>20</v>
      </c>
      <c r="G55" s="56">
        <v>1</v>
      </c>
      <c r="H55" s="28">
        <v>25</v>
      </c>
      <c r="I55" s="25">
        <f t="shared" si="1"/>
        <v>25</v>
      </c>
      <c r="J55" s="25">
        <v>6</v>
      </c>
      <c r="K55" s="23">
        <f t="shared" si="2"/>
        <v>5</v>
      </c>
      <c r="L55" s="26">
        <f t="shared" si="3"/>
        <v>388.67999999999989</v>
      </c>
    </row>
    <row r="56" spans="1:12" x14ac:dyDescent="0.25">
      <c r="A56" s="55">
        <v>41352</v>
      </c>
      <c r="B56" s="57" t="s">
        <v>136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393.67999999999989</v>
      </c>
    </row>
    <row r="57" spans="1:12" x14ac:dyDescent="0.25">
      <c r="A57" s="55">
        <v>41352</v>
      </c>
      <c r="B57" s="57" t="s">
        <v>126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398.67999999999989</v>
      </c>
    </row>
    <row r="58" spans="1:12" x14ac:dyDescent="0.25">
      <c r="A58" s="55">
        <v>41352</v>
      </c>
      <c r="B58" s="57" t="s">
        <v>34</v>
      </c>
      <c r="C58" s="60" t="s">
        <v>23</v>
      </c>
      <c r="D58" s="56" t="s">
        <v>52</v>
      </c>
      <c r="E58" s="23">
        <v>20</v>
      </c>
      <c r="F58" s="23">
        <f t="shared" si="0"/>
        <v>20</v>
      </c>
      <c r="G58" s="56">
        <v>1</v>
      </c>
      <c r="H58" s="28">
        <v>25</v>
      </c>
      <c r="I58" s="25">
        <f t="shared" si="1"/>
        <v>25</v>
      </c>
      <c r="J58" s="25">
        <v>10</v>
      </c>
      <c r="K58" s="23">
        <f t="shared" si="2"/>
        <v>5</v>
      </c>
      <c r="L58" s="26">
        <f t="shared" si="3"/>
        <v>403.67999999999989</v>
      </c>
    </row>
    <row r="59" spans="1:12" x14ac:dyDescent="0.25">
      <c r="A59" s="55">
        <v>41352</v>
      </c>
      <c r="B59" s="57" t="s">
        <v>17</v>
      </c>
      <c r="C59" s="60" t="s">
        <v>18</v>
      </c>
      <c r="D59" s="56" t="s">
        <v>13</v>
      </c>
      <c r="E59" s="23">
        <v>4.5999999999999996</v>
      </c>
      <c r="F59" s="23">
        <f t="shared" si="0"/>
        <v>4.5999999999999996</v>
      </c>
      <c r="G59" s="56">
        <v>1</v>
      </c>
      <c r="H59" s="28">
        <v>20</v>
      </c>
      <c r="I59" s="25">
        <f t="shared" si="1"/>
        <v>20</v>
      </c>
      <c r="J59" s="25">
        <v>3</v>
      </c>
      <c r="K59" s="23">
        <f t="shared" si="2"/>
        <v>15.4</v>
      </c>
      <c r="L59" s="26">
        <f t="shared" si="3"/>
        <v>419.07999999999987</v>
      </c>
    </row>
    <row r="60" spans="1:12" x14ac:dyDescent="0.25">
      <c r="A60" s="55">
        <v>41352</v>
      </c>
      <c r="B60" s="57" t="s">
        <v>131</v>
      </c>
      <c r="C60" s="60" t="s">
        <v>18</v>
      </c>
      <c r="D60" s="56" t="s">
        <v>13</v>
      </c>
      <c r="E60" s="23">
        <v>0.31</v>
      </c>
      <c r="F60" s="23">
        <f t="shared" si="0"/>
        <v>0.31</v>
      </c>
      <c r="G60" s="56">
        <v>1</v>
      </c>
      <c r="H60" s="28">
        <v>0</v>
      </c>
      <c r="I60" s="25">
        <f t="shared" si="1"/>
        <v>0</v>
      </c>
      <c r="J60" s="25">
        <v>15</v>
      </c>
      <c r="K60" s="23">
        <f t="shared" si="2"/>
        <v>-0.31</v>
      </c>
      <c r="L60" s="26">
        <f t="shared" si="3"/>
        <v>418.76999999999987</v>
      </c>
    </row>
    <row r="61" spans="1:12" x14ac:dyDescent="0.25">
      <c r="A61" s="55">
        <v>41353</v>
      </c>
      <c r="B61" s="57" t="s">
        <v>96</v>
      </c>
      <c r="C61" s="60" t="s">
        <v>23</v>
      </c>
      <c r="D61" s="56" t="s">
        <v>100</v>
      </c>
      <c r="E61" s="23">
        <v>35.799999999999997</v>
      </c>
      <c r="F61" s="23">
        <f t="shared" si="0"/>
        <v>35.799999999999997</v>
      </c>
      <c r="G61" s="56">
        <v>1</v>
      </c>
      <c r="H61" s="28">
        <v>39.9</v>
      </c>
      <c r="I61" s="25">
        <f t="shared" si="1"/>
        <v>39.9</v>
      </c>
      <c r="J61" s="25">
        <v>6</v>
      </c>
      <c r="K61" s="23">
        <f t="shared" si="2"/>
        <v>4.1000000000000014</v>
      </c>
      <c r="L61" s="26">
        <f t="shared" si="3"/>
        <v>422.86999999999989</v>
      </c>
    </row>
    <row r="62" spans="1:12" x14ac:dyDescent="0.25">
      <c r="A62" s="55">
        <v>41353</v>
      </c>
      <c r="B62" s="57" t="s">
        <v>131</v>
      </c>
      <c r="C62" s="61" t="s">
        <v>18</v>
      </c>
      <c r="D62" s="56" t="s">
        <v>13</v>
      </c>
      <c r="E62" s="23">
        <v>0.31</v>
      </c>
      <c r="F62" s="23">
        <f t="shared" si="0"/>
        <v>0.31</v>
      </c>
      <c r="G62" s="56">
        <v>1</v>
      </c>
      <c r="H62" s="28">
        <v>0</v>
      </c>
      <c r="I62" s="25">
        <f t="shared" si="1"/>
        <v>0</v>
      </c>
      <c r="J62" s="25">
        <v>0.69</v>
      </c>
      <c r="K62" s="23">
        <f t="shared" si="2"/>
        <v>-0.31</v>
      </c>
      <c r="L62" s="26">
        <f t="shared" si="3"/>
        <v>422.55999999999989</v>
      </c>
    </row>
    <row r="63" spans="1:12" x14ac:dyDescent="0.25">
      <c r="A63" s="55">
        <v>41353</v>
      </c>
      <c r="B63" s="57" t="s">
        <v>121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446.55999999999989</v>
      </c>
    </row>
    <row r="64" spans="1:12" x14ac:dyDescent="0.25">
      <c r="A64" s="55">
        <v>41353</v>
      </c>
      <c r="B64" s="57" t="s">
        <v>40</v>
      </c>
      <c r="C64" s="61" t="s">
        <v>41</v>
      </c>
      <c r="D64" s="56" t="s">
        <v>13</v>
      </c>
      <c r="E64" s="23">
        <v>4.7</v>
      </c>
      <c r="F64" s="23">
        <f t="shared" si="0"/>
        <v>4.7</v>
      </c>
      <c r="G64" s="56">
        <v>1</v>
      </c>
      <c r="H64" s="28">
        <v>12</v>
      </c>
      <c r="I64" s="25">
        <f t="shared" si="1"/>
        <v>12</v>
      </c>
      <c r="J64" s="25">
        <v>6</v>
      </c>
      <c r="K64" s="23">
        <f t="shared" si="2"/>
        <v>7.3</v>
      </c>
      <c r="L64" s="26">
        <f t="shared" si="3"/>
        <v>453.8599999999999</v>
      </c>
    </row>
    <row r="65" spans="1:12" x14ac:dyDescent="0.25">
      <c r="A65" s="55">
        <v>41353</v>
      </c>
      <c r="B65" s="57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7</v>
      </c>
      <c r="G65" s="56">
        <v>2</v>
      </c>
      <c r="H65" s="28">
        <v>20</v>
      </c>
      <c r="I65" s="25">
        <f t="shared" si="1"/>
        <v>40</v>
      </c>
      <c r="J65" s="25">
        <v>10</v>
      </c>
      <c r="K65" s="23">
        <f t="shared" si="2"/>
        <v>33</v>
      </c>
      <c r="L65" s="26">
        <f t="shared" si="3"/>
        <v>486.8599999999999</v>
      </c>
    </row>
    <row r="66" spans="1:12" x14ac:dyDescent="0.25">
      <c r="A66" s="55">
        <v>41353</v>
      </c>
      <c r="B66" s="56" t="s">
        <v>68</v>
      </c>
      <c r="C66" s="61" t="s">
        <v>12</v>
      </c>
      <c r="D66" s="56" t="s">
        <v>13</v>
      </c>
      <c r="E66" s="23">
        <v>14.3</v>
      </c>
      <c r="F66" s="23">
        <f t="shared" si="0"/>
        <v>14.3</v>
      </c>
      <c r="G66" s="56">
        <v>1</v>
      </c>
      <c r="H66" s="28">
        <v>35</v>
      </c>
      <c r="I66" s="25">
        <f t="shared" si="1"/>
        <v>35</v>
      </c>
      <c r="J66" s="25">
        <v>4.8</v>
      </c>
      <c r="K66" s="23">
        <f t="shared" si="2"/>
        <v>20.7</v>
      </c>
      <c r="L66" s="26">
        <f t="shared" si="3"/>
        <v>507.55999999999989</v>
      </c>
    </row>
    <row r="67" spans="1:12" x14ac:dyDescent="0.25">
      <c r="A67" s="55">
        <v>41353</v>
      </c>
      <c r="B67" s="56" t="s">
        <v>131</v>
      </c>
      <c r="C67" s="60" t="s">
        <v>18</v>
      </c>
      <c r="D67" s="56" t="s">
        <v>13</v>
      </c>
      <c r="E67" s="23">
        <v>0.31</v>
      </c>
      <c r="F67" s="23">
        <f t="shared" si="0"/>
        <v>0.31</v>
      </c>
      <c r="G67" s="56">
        <v>1</v>
      </c>
      <c r="H67" s="28">
        <v>0</v>
      </c>
      <c r="I67" s="25">
        <f t="shared" si="1"/>
        <v>0</v>
      </c>
      <c r="J67" s="25">
        <v>6</v>
      </c>
      <c r="K67" s="23">
        <f t="shared" si="2"/>
        <v>-0.31</v>
      </c>
      <c r="L67" s="26">
        <f t="shared" si="3"/>
        <v>507.24999999999989</v>
      </c>
    </row>
    <row r="68" spans="1:12" x14ac:dyDescent="0.25">
      <c r="A68" s="55">
        <v>41353</v>
      </c>
      <c r="B68" s="56" t="s">
        <v>125</v>
      </c>
      <c r="C68" s="60" t="s">
        <v>105</v>
      </c>
      <c r="D68" s="56" t="s">
        <v>101</v>
      </c>
      <c r="E68" s="23">
        <v>20</v>
      </c>
      <c r="F68" s="23">
        <f t="shared" ref="F68:F77" si="4">E68*G68</f>
        <v>20</v>
      </c>
      <c r="G68" s="56">
        <v>1</v>
      </c>
      <c r="H68" s="28">
        <v>25</v>
      </c>
      <c r="I68" s="25">
        <f t="shared" ref="I68:I77" si="5">H68*G68</f>
        <v>25</v>
      </c>
      <c r="J68" s="25">
        <v>6</v>
      </c>
      <c r="K68" s="23">
        <f t="shared" ref="K68:K77" si="6">I68-F68</f>
        <v>5</v>
      </c>
      <c r="L68" s="26">
        <f t="shared" si="3"/>
        <v>512.24999999999989</v>
      </c>
    </row>
    <row r="69" spans="1:12" x14ac:dyDescent="0.25">
      <c r="A69" s="55">
        <v>41353</v>
      </c>
      <c r="B69" s="56" t="s">
        <v>120</v>
      </c>
      <c r="C69" s="59" t="s">
        <v>105</v>
      </c>
      <c r="D69" s="56" t="s">
        <v>101</v>
      </c>
      <c r="E69" s="29">
        <v>20</v>
      </c>
      <c r="F69" s="23">
        <f t="shared" si="4"/>
        <v>20</v>
      </c>
      <c r="G69" s="56">
        <v>1</v>
      </c>
      <c r="H69" s="28">
        <v>25</v>
      </c>
      <c r="I69" s="25">
        <f t="shared" si="5"/>
        <v>25</v>
      </c>
      <c r="J69" s="25">
        <v>3</v>
      </c>
      <c r="K69" s="23">
        <f t="shared" si="6"/>
        <v>5</v>
      </c>
      <c r="L69" s="26">
        <f t="shared" ref="L69:L78" si="7">L68+K69</f>
        <v>517.24999999999989</v>
      </c>
    </row>
    <row r="70" spans="1:12" x14ac:dyDescent="0.25">
      <c r="A70" s="55">
        <v>41353</v>
      </c>
      <c r="B70" s="56" t="s">
        <v>136</v>
      </c>
      <c r="C70" s="60" t="s">
        <v>105</v>
      </c>
      <c r="D70" s="56" t="s">
        <v>101</v>
      </c>
      <c r="E70" s="23">
        <v>20</v>
      </c>
      <c r="F70" s="23">
        <f t="shared" si="4"/>
        <v>20</v>
      </c>
      <c r="G70" s="56">
        <v>1</v>
      </c>
      <c r="H70" s="28">
        <v>25</v>
      </c>
      <c r="I70" s="25">
        <f t="shared" si="5"/>
        <v>25</v>
      </c>
      <c r="J70" s="25">
        <v>15</v>
      </c>
      <c r="K70" s="23">
        <f t="shared" si="6"/>
        <v>5</v>
      </c>
      <c r="L70" s="26">
        <f t="shared" si="7"/>
        <v>522.24999999999989</v>
      </c>
    </row>
    <row r="71" spans="1:12" x14ac:dyDescent="0.25">
      <c r="A71" s="55">
        <v>41353</v>
      </c>
      <c r="B71" s="56" t="s">
        <v>126</v>
      </c>
      <c r="C71" s="60" t="s">
        <v>105</v>
      </c>
      <c r="D71" s="56" t="s">
        <v>101</v>
      </c>
      <c r="E71" s="23">
        <v>20</v>
      </c>
      <c r="F71" s="23">
        <f t="shared" si="4"/>
        <v>20</v>
      </c>
      <c r="G71" s="56">
        <v>1</v>
      </c>
      <c r="H71" s="28">
        <v>25</v>
      </c>
      <c r="I71" s="25">
        <f t="shared" si="5"/>
        <v>25</v>
      </c>
      <c r="J71" s="25">
        <v>6</v>
      </c>
      <c r="K71" s="23">
        <f t="shared" si="6"/>
        <v>5</v>
      </c>
      <c r="L71" s="26">
        <f t="shared" si="7"/>
        <v>527.24999999999989</v>
      </c>
    </row>
    <row r="72" spans="1:12" x14ac:dyDescent="0.25">
      <c r="A72" s="55">
        <v>41353</v>
      </c>
      <c r="B72" s="56" t="s">
        <v>34</v>
      </c>
      <c r="C72" s="61" t="s">
        <v>23</v>
      </c>
      <c r="D72" s="56" t="s">
        <v>52</v>
      </c>
      <c r="E72" s="23">
        <v>20</v>
      </c>
      <c r="F72" s="23">
        <f t="shared" si="4"/>
        <v>20</v>
      </c>
      <c r="G72" s="56">
        <v>1</v>
      </c>
      <c r="H72" s="28">
        <v>25</v>
      </c>
      <c r="I72" s="25">
        <f t="shared" si="5"/>
        <v>25</v>
      </c>
      <c r="J72" s="25">
        <v>0.69</v>
      </c>
      <c r="K72" s="23">
        <f t="shared" si="6"/>
        <v>5</v>
      </c>
      <c r="L72" s="26">
        <f t="shared" si="7"/>
        <v>532.24999999999989</v>
      </c>
    </row>
    <row r="73" spans="1:12" x14ac:dyDescent="0.25">
      <c r="A73" s="55">
        <v>41353</v>
      </c>
      <c r="B73" s="56" t="s">
        <v>131</v>
      </c>
      <c r="C73" s="61" t="s">
        <v>18</v>
      </c>
      <c r="D73" s="56" t="s">
        <v>13</v>
      </c>
      <c r="E73" s="23">
        <v>0.31</v>
      </c>
      <c r="F73" s="23">
        <f t="shared" si="4"/>
        <v>0.31</v>
      </c>
      <c r="G73" s="56">
        <v>1</v>
      </c>
      <c r="H73" s="28">
        <v>0</v>
      </c>
      <c r="I73" s="25">
        <f t="shared" si="5"/>
        <v>0</v>
      </c>
      <c r="J73" s="25">
        <v>4.8</v>
      </c>
      <c r="K73" s="23">
        <f t="shared" si="6"/>
        <v>-0.31</v>
      </c>
      <c r="L73" s="26">
        <f t="shared" si="7"/>
        <v>531.93999999999994</v>
      </c>
    </row>
    <row r="74" spans="1:12" x14ac:dyDescent="0.25">
      <c r="A74" s="55">
        <v>41353</v>
      </c>
      <c r="B74" s="56" t="s">
        <v>142</v>
      </c>
      <c r="C74" s="61" t="s">
        <v>105</v>
      </c>
      <c r="D74" s="56" t="s">
        <v>101</v>
      </c>
      <c r="E74" s="23">
        <v>20</v>
      </c>
      <c r="F74" s="23">
        <f t="shared" si="4"/>
        <v>20</v>
      </c>
      <c r="G74" s="56">
        <v>1</v>
      </c>
      <c r="H74" s="28">
        <v>25</v>
      </c>
      <c r="I74" s="25">
        <f t="shared" si="5"/>
        <v>25</v>
      </c>
      <c r="J74" s="25">
        <v>6</v>
      </c>
      <c r="K74" s="23">
        <f t="shared" si="6"/>
        <v>5</v>
      </c>
      <c r="L74" s="26">
        <f t="shared" si="7"/>
        <v>536.93999999999994</v>
      </c>
    </row>
    <row r="75" spans="1:12" x14ac:dyDescent="0.25">
      <c r="A75" s="55">
        <v>41353</v>
      </c>
      <c r="B75" s="56" t="s">
        <v>132</v>
      </c>
      <c r="C75" s="61" t="s">
        <v>27</v>
      </c>
      <c r="D75" s="56" t="s">
        <v>13</v>
      </c>
      <c r="E75" s="23">
        <v>90</v>
      </c>
      <c r="F75" s="23">
        <f t="shared" si="4"/>
        <v>90</v>
      </c>
      <c r="G75" s="56">
        <v>1</v>
      </c>
      <c r="H75" s="28">
        <v>25</v>
      </c>
      <c r="I75" s="25">
        <f t="shared" si="5"/>
        <v>25</v>
      </c>
      <c r="J75" s="25">
        <v>10</v>
      </c>
      <c r="K75" s="23">
        <f t="shared" si="6"/>
        <v>-65</v>
      </c>
      <c r="L75" s="26">
        <f t="shared" si="7"/>
        <v>471.93999999999994</v>
      </c>
    </row>
    <row r="76" spans="1:12" x14ac:dyDescent="0.25">
      <c r="A76" s="55">
        <v>41353</v>
      </c>
      <c r="B76" s="56" t="s">
        <v>40</v>
      </c>
      <c r="C76" s="61" t="s">
        <v>41</v>
      </c>
      <c r="D76" s="56" t="s">
        <v>13</v>
      </c>
      <c r="E76" s="23">
        <v>4.7</v>
      </c>
      <c r="F76" s="23">
        <f t="shared" si="4"/>
        <v>4.7</v>
      </c>
      <c r="G76" s="56">
        <v>1</v>
      </c>
      <c r="H76" s="28">
        <v>12</v>
      </c>
      <c r="I76" s="25">
        <f t="shared" si="5"/>
        <v>12</v>
      </c>
      <c r="J76" s="25">
        <v>4.8</v>
      </c>
      <c r="K76" s="23">
        <f t="shared" si="6"/>
        <v>7.3</v>
      </c>
      <c r="L76" s="26">
        <f t="shared" si="7"/>
        <v>479.23999999999995</v>
      </c>
    </row>
    <row r="77" spans="1:12" x14ac:dyDescent="0.25">
      <c r="A77" s="55">
        <v>41353</v>
      </c>
      <c r="B77" s="56" t="s">
        <v>68</v>
      </c>
      <c r="C77" s="60" t="s">
        <v>12</v>
      </c>
      <c r="D77" s="56" t="s">
        <v>13</v>
      </c>
      <c r="E77" s="23">
        <v>14.3</v>
      </c>
      <c r="F77" s="23">
        <f t="shared" si="4"/>
        <v>14.3</v>
      </c>
      <c r="G77" s="56">
        <v>1</v>
      </c>
      <c r="H77" s="28">
        <v>35</v>
      </c>
      <c r="I77" s="25">
        <f t="shared" si="5"/>
        <v>35</v>
      </c>
      <c r="J77" s="25">
        <v>6</v>
      </c>
      <c r="K77" s="23">
        <f t="shared" si="6"/>
        <v>20.7</v>
      </c>
      <c r="L77" s="26">
        <f t="shared" si="7"/>
        <v>499.93999999999994</v>
      </c>
    </row>
    <row r="78" spans="1:12" x14ac:dyDescent="0.25">
      <c r="A78" s="55">
        <v>41354</v>
      </c>
      <c r="B78" s="56" t="s">
        <v>137</v>
      </c>
      <c r="C78" s="60" t="s">
        <v>105</v>
      </c>
      <c r="D78" s="56" t="s">
        <v>101</v>
      </c>
      <c r="E78" s="23">
        <v>20</v>
      </c>
      <c r="F78" s="23">
        <f t="shared" ref="F78:F87" si="8">E78*G78</f>
        <v>20</v>
      </c>
      <c r="G78" s="56">
        <v>1</v>
      </c>
      <c r="H78" s="28">
        <v>25</v>
      </c>
      <c r="I78" s="25">
        <f t="shared" ref="I78:I87" si="9">H78*G78</f>
        <v>25</v>
      </c>
      <c r="J78" s="25">
        <v>6</v>
      </c>
      <c r="K78" s="23">
        <f t="shared" ref="K78:K87" si="10">I78-F78</f>
        <v>5</v>
      </c>
      <c r="L78" s="26">
        <f t="shared" si="7"/>
        <v>504.93999999999994</v>
      </c>
    </row>
    <row r="79" spans="1:12" x14ac:dyDescent="0.25">
      <c r="A79" s="55">
        <v>41354</v>
      </c>
      <c r="B79" s="56" t="s">
        <v>66</v>
      </c>
      <c r="C79" s="59" t="s">
        <v>18</v>
      </c>
      <c r="D79" s="56" t="s">
        <v>13</v>
      </c>
      <c r="E79" s="29">
        <v>0.31</v>
      </c>
      <c r="F79" s="23">
        <f t="shared" si="8"/>
        <v>0.31</v>
      </c>
      <c r="G79" s="56">
        <v>1</v>
      </c>
      <c r="H79" s="28">
        <v>1</v>
      </c>
      <c r="I79" s="25">
        <f t="shared" si="9"/>
        <v>1</v>
      </c>
      <c r="J79" s="25">
        <v>3</v>
      </c>
      <c r="K79" s="23">
        <f t="shared" si="10"/>
        <v>0.69</v>
      </c>
      <c r="L79" s="26">
        <f t="shared" ref="L79:L88" si="11">L78+K79</f>
        <v>505.62999999999994</v>
      </c>
    </row>
    <row r="80" spans="1:12" x14ac:dyDescent="0.25">
      <c r="A80" s="55">
        <v>41354</v>
      </c>
      <c r="B80" s="56" t="s">
        <v>133</v>
      </c>
      <c r="C80" s="60" t="s">
        <v>27</v>
      </c>
      <c r="D80" s="56" t="s">
        <v>144</v>
      </c>
      <c r="E80" s="23">
        <v>270</v>
      </c>
      <c r="F80" s="23">
        <f t="shared" si="8"/>
        <v>270</v>
      </c>
      <c r="G80" s="56">
        <v>1</v>
      </c>
      <c r="H80" s="28">
        <v>300</v>
      </c>
      <c r="I80" s="25">
        <f t="shared" si="9"/>
        <v>300</v>
      </c>
      <c r="J80" s="25">
        <v>15</v>
      </c>
      <c r="K80" s="23">
        <f t="shared" si="10"/>
        <v>30</v>
      </c>
      <c r="L80" s="26">
        <f t="shared" si="11"/>
        <v>535.62999999999988</v>
      </c>
    </row>
    <row r="81" spans="1:12" x14ac:dyDescent="0.25">
      <c r="A81" s="55">
        <v>41355</v>
      </c>
      <c r="B81" s="56" t="s">
        <v>125</v>
      </c>
      <c r="C81" s="60" t="s">
        <v>105</v>
      </c>
      <c r="D81" s="56" t="s">
        <v>101</v>
      </c>
      <c r="E81" s="23">
        <v>20</v>
      </c>
      <c r="F81" s="23">
        <f t="shared" si="8"/>
        <v>20</v>
      </c>
      <c r="G81" s="56">
        <v>1</v>
      </c>
      <c r="H81" s="28">
        <v>25</v>
      </c>
      <c r="I81" s="25">
        <f t="shared" si="9"/>
        <v>25</v>
      </c>
      <c r="J81" s="25">
        <v>6</v>
      </c>
      <c r="K81" s="23">
        <f t="shared" si="10"/>
        <v>5</v>
      </c>
      <c r="L81" s="26">
        <f t="shared" si="11"/>
        <v>540.62999999999988</v>
      </c>
    </row>
    <row r="82" spans="1:12" x14ac:dyDescent="0.25">
      <c r="A82" s="55">
        <v>41355</v>
      </c>
      <c r="B82" s="56" t="s">
        <v>134</v>
      </c>
      <c r="C82" s="61" t="s">
        <v>23</v>
      </c>
      <c r="D82" s="56" t="s">
        <v>52</v>
      </c>
      <c r="E82" s="23">
        <v>48</v>
      </c>
      <c r="F82" s="23">
        <f t="shared" si="8"/>
        <v>48</v>
      </c>
      <c r="G82" s="56">
        <v>1</v>
      </c>
      <c r="H82" s="28">
        <v>60</v>
      </c>
      <c r="I82" s="25">
        <f t="shared" si="9"/>
        <v>60</v>
      </c>
      <c r="J82" s="25">
        <v>0.69</v>
      </c>
      <c r="K82" s="23">
        <f t="shared" si="10"/>
        <v>12</v>
      </c>
      <c r="L82" s="26">
        <f t="shared" si="11"/>
        <v>552.62999999999988</v>
      </c>
    </row>
    <row r="83" spans="1:12" x14ac:dyDescent="0.25">
      <c r="A83" s="55">
        <v>41355</v>
      </c>
      <c r="B83" s="56" t="s">
        <v>135</v>
      </c>
      <c r="C83" s="61" t="s">
        <v>18</v>
      </c>
      <c r="D83" s="56" t="s">
        <v>13</v>
      </c>
      <c r="E83" s="23">
        <v>0.31</v>
      </c>
      <c r="F83" s="23">
        <f t="shared" si="8"/>
        <v>0.31</v>
      </c>
      <c r="G83" s="56">
        <v>1</v>
      </c>
      <c r="H83" s="28">
        <v>1</v>
      </c>
      <c r="I83" s="25">
        <f t="shared" si="9"/>
        <v>1</v>
      </c>
      <c r="J83" s="25">
        <v>4.8</v>
      </c>
      <c r="K83" s="23">
        <f t="shared" si="10"/>
        <v>0.69</v>
      </c>
      <c r="L83" s="26">
        <f t="shared" si="11"/>
        <v>553.31999999999994</v>
      </c>
    </row>
    <row r="84" spans="1:12" x14ac:dyDescent="0.25">
      <c r="A84" s="55">
        <v>41356</v>
      </c>
      <c r="B84" s="56" t="s">
        <v>120</v>
      </c>
      <c r="C84" s="61" t="s">
        <v>105</v>
      </c>
      <c r="D84" s="56" t="s">
        <v>101</v>
      </c>
      <c r="E84" s="23">
        <v>20</v>
      </c>
      <c r="F84" s="23">
        <f t="shared" si="8"/>
        <v>20</v>
      </c>
      <c r="G84" s="56">
        <v>1</v>
      </c>
      <c r="H84" s="28">
        <v>25</v>
      </c>
      <c r="I84" s="25">
        <f t="shared" si="9"/>
        <v>25</v>
      </c>
      <c r="J84" s="25">
        <v>6</v>
      </c>
      <c r="K84" s="23">
        <f t="shared" si="10"/>
        <v>5</v>
      </c>
      <c r="L84" s="26">
        <f t="shared" si="11"/>
        <v>558.31999999999994</v>
      </c>
    </row>
    <row r="85" spans="1:12" x14ac:dyDescent="0.25">
      <c r="A85" s="55">
        <v>41356</v>
      </c>
      <c r="B85" s="56" t="s">
        <v>126</v>
      </c>
      <c r="C85" s="61" t="s">
        <v>105</v>
      </c>
      <c r="D85" s="56" t="s">
        <v>101</v>
      </c>
      <c r="E85" s="23">
        <v>20</v>
      </c>
      <c r="F85" s="23">
        <f t="shared" si="8"/>
        <v>20</v>
      </c>
      <c r="G85" s="56">
        <v>1</v>
      </c>
      <c r="H85" s="28">
        <v>25</v>
      </c>
      <c r="I85" s="25">
        <f t="shared" si="9"/>
        <v>25</v>
      </c>
      <c r="J85" s="25">
        <v>10</v>
      </c>
      <c r="K85" s="23">
        <f t="shared" si="10"/>
        <v>5</v>
      </c>
      <c r="L85" s="26">
        <f t="shared" si="11"/>
        <v>563.31999999999994</v>
      </c>
    </row>
    <row r="86" spans="1:12" x14ac:dyDescent="0.25">
      <c r="A86" s="55">
        <v>41356</v>
      </c>
      <c r="B86" s="56" t="s">
        <v>66</v>
      </c>
      <c r="C86" s="61" t="s">
        <v>18</v>
      </c>
      <c r="D86" s="56" t="s">
        <v>13</v>
      </c>
      <c r="E86" s="23">
        <v>0.31</v>
      </c>
      <c r="F86" s="23">
        <f t="shared" si="8"/>
        <v>0.31</v>
      </c>
      <c r="G86" s="56">
        <v>1</v>
      </c>
      <c r="H86" s="28">
        <v>1</v>
      </c>
      <c r="I86" s="25">
        <f t="shared" si="9"/>
        <v>1</v>
      </c>
      <c r="J86" s="25">
        <v>4.8</v>
      </c>
      <c r="K86" s="23">
        <f t="shared" si="10"/>
        <v>0.69</v>
      </c>
      <c r="L86" s="26">
        <f t="shared" si="11"/>
        <v>564.01</v>
      </c>
    </row>
    <row r="87" spans="1:12" x14ac:dyDescent="0.25">
      <c r="A87" s="55">
        <v>41356</v>
      </c>
      <c r="B87" s="56" t="s">
        <v>136</v>
      </c>
      <c r="C87" s="60" t="s">
        <v>105</v>
      </c>
      <c r="D87" s="56" t="s">
        <v>101</v>
      </c>
      <c r="E87" s="23">
        <v>20</v>
      </c>
      <c r="F87" s="23">
        <f t="shared" si="8"/>
        <v>20</v>
      </c>
      <c r="G87" s="56">
        <v>1</v>
      </c>
      <c r="H87" s="28">
        <v>25</v>
      </c>
      <c r="I87" s="25">
        <f t="shared" si="9"/>
        <v>25</v>
      </c>
      <c r="J87" s="25">
        <v>6</v>
      </c>
      <c r="K87" s="23">
        <f t="shared" si="10"/>
        <v>5</v>
      </c>
      <c r="L87" s="26">
        <f t="shared" si="11"/>
        <v>569.01</v>
      </c>
    </row>
    <row r="88" spans="1:12" x14ac:dyDescent="0.25">
      <c r="A88" s="55">
        <v>41356</v>
      </c>
      <c r="B88" s="56" t="s">
        <v>66</v>
      </c>
      <c r="C88" s="60" t="s">
        <v>18</v>
      </c>
      <c r="D88" s="56" t="s">
        <v>13</v>
      </c>
      <c r="E88" s="23">
        <v>0.31</v>
      </c>
      <c r="F88" s="23">
        <f t="shared" ref="F88:F97" si="12">E88*G88</f>
        <v>0.31</v>
      </c>
      <c r="G88" s="56">
        <v>1</v>
      </c>
      <c r="H88" s="28">
        <v>1</v>
      </c>
      <c r="I88" s="25">
        <f t="shared" ref="I88:I97" si="13">H88*G88</f>
        <v>1</v>
      </c>
      <c r="J88" s="25">
        <v>6</v>
      </c>
      <c r="K88" s="23">
        <f t="shared" ref="K88:K97" si="14">I88-F88</f>
        <v>0.69</v>
      </c>
      <c r="L88" s="26">
        <f t="shared" si="11"/>
        <v>569.70000000000005</v>
      </c>
    </row>
    <row r="89" spans="1:12" x14ac:dyDescent="0.25">
      <c r="A89" s="55">
        <v>41356</v>
      </c>
      <c r="B89" s="56" t="s">
        <v>134</v>
      </c>
      <c r="C89" s="59" t="s">
        <v>23</v>
      </c>
      <c r="D89" s="56" t="s">
        <v>52</v>
      </c>
      <c r="E89" s="29">
        <v>48</v>
      </c>
      <c r="F89" s="23">
        <f t="shared" si="12"/>
        <v>48</v>
      </c>
      <c r="G89" s="56">
        <v>1</v>
      </c>
      <c r="H89" s="28">
        <v>60</v>
      </c>
      <c r="I89" s="25">
        <f t="shared" si="13"/>
        <v>60</v>
      </c>
      <c r="J89" s="25">
        <v>3</v>
      </c>
      <c r="K89" s="23">
        <f t="shared" si="14"/>
        <v>12</v>
      </c>
      <c r="L89" s="26">
        <f t="shared" ref="L89:L98" si="15">L88+K89</f>
        <v>581.70000000000005</v>
      </c>
    </row>
    <row r="90" spans="1:12" x14ac:dyDescent="0.25">
      <c r="A90" s="55">
        <v>41356</v>
      </c>
      <c r="B90" s="56" t="s">
        <v>34</v>
      </c>
      <c r="C90" s="60" t="s">
        <v>23</v>
      </c>
      <c r="D90" s="56" t="s">
        <v>52</v>
      </c>
      <c r="E90" s="23">
        <v>20</v>
      </c>
      <c r="F90" s="23">
        <f t="shared" si="12"/>
        <v>20</v>
      </c>
      <c r="G90" s="56">
        <v>1</v>
      </c>
      <c r="H90" s="28">
        <v>25</v>
      </c>
      <c r="I90" s="25">
        <f t="shared" si="13"/>
        <v>25</v>
      </c>
      <c r="J90" s="25">
        <v>15</v>
      </c>
      <c r="K90" s="23">
        <f t="shared" si="14"/>
        <v>5</v>
      </c>
      <c r="L90" s="26">
        <f t="shared" si="15"/>
        <v>586.70000000000005</v>
      </c>
    </row>
    <row r="91" spans="1:12" x14ac:dyDescent="0.25">
      <c r="A91" s="55">
        <v>41356</v>
      </c>
      <c r="B91" s="57" t="s">
        <v>121</v>
      </c>
      <c r="C91" s="60" t="s">
        <v>30</v>
      </c>
      <c r="D91" s="57" t="s">
        <v>13</v>
      </c>
      <c r="E91" s="23">
        <v>3</v>
      </c>
      <c r="F91" s="23">
        <f t="shared" si="12"/>
        <v>3</v>
      </c>
      <c r="G91" s="57">
        <v>1</v>
      </c>
      <c r="H91" s="28">
        <v>15</v>
      </c>
      <c r="I91" s="25">
        <f t="shared" si="13"/>
        <v>15</v>
      </c>
      <c r="J91" s="25">
        <v>6</v>
      </c>
      <c r="K91" s="23">
        <f t="shared" si="14"/>
        <v>12</v>
      </c>
      <c r="L91" s="26">
        <f t="shared" si="15"/>
        <v>598.70000000000005</v>
      </c>
    </row>
    <row r="92" spans="1:12" x14ac:dyDescent="0.25">
      <c r="A92" s="55">
        <v>41356</v>
      </c>
      <c r="B92" s="57" t="s">
        <v>66</v>
      </c>
      <c r="C92" s="61" t="s">
        <v>18</v>
      </c>
      <c r="D92" s="57" t="s">
        <v>13</v>
      </c>
      <c r="E92" s="23">
        <v>0.31</v>
      </c>
      <c r="F92" s="23">
        <f t="shared" si="12"/>
        <v>0.31</v>
      </c>
      <c r="G92" s="57">
        <v>1</v>
      </c>
      <c r="H92" s="28">
        <v>1</v>
      </c>
      <c r="I92" s="25">
        <f t="shared" si="13"/>
        <v>1</v>
      </c>
      <c r="J92" s="25">
        <v>0.69</v>
      </c>
      <c r="K92" s="23">
        <f t="shared" si="14"/>
        <v>0.69</v>
      </c>
      <c r="L92" s="26">
        <f t="shared" si="15"/>
        <v>599.3900000000001</v>
      </c>
    </row>
    <row r="93" spans="1:12" x14ac:dyDescent="0.25">
      <c r="A93" s="55">
        <v>41358</v>
      </c>
      <c r="B93" s="56" t="s">
        <v>122</v>
      </c>
      <c r="C93" s="61" t="s">
        <v>146</v>
      </c>
      <c r="D93" s="56" t="s">
        <v>13</v>
      </c>
      <c r="E93" s="23">
        <v>1.28</v>
      </c>
      <c r="F93" s="23">
        <f t="shared" si="12"/>
        <v>1.28</v>
      </c>
      <c r="G93" s="56">
        <v>1</v>
      </c>
      <c r="H93" s="28">
        <v>5</v>
      </c>
      <c r="I93" s="25">
        <f t="shared" si="13"/>
        <v>5</v>
      </c>
      <c r="J93" s="25">
        <v>4.8</v>
      </c>
      <c r="K93" s="23">
        <f t="shared" si="14"/>
        <v>3.7199999999999998</v>
      </c>
      <c r="L93" s="26">
        <f t="shared" si="15"/>
        <v>603.11000000000013</v>
      </c>
    </row>
    <row r="94" spans="1:12" x14ac:dyDescent="0.25">
      <c r="A94" s="55">
        <v>41358</v>
      </c>
      <c r="B94" s="56" t="s">
        <v>40</v>
      </c>
      <c r="C94" s="61" t="s">
        <v>41</v>
      </c>
      <c r="D94" s="56" t="s">
        <v>13</v>
      </c>
      <c r="E94" s="23">
        <v>4.7</v>
      </c>
      <c r="F94" s="23">
        <f t="shared" si="12"/>
        <v>9.4</v>
      </c>
      <c r="G94" s="56">
        <v>2</v>
      </c>
      <c r="H94" s="28">
        <v>12</v>
      </c>
      <c r="I94" s="25">
        <f t="shared" si="13"/>
        <v>24</v>
      </c>
      <c r="J94" s="25">
        <v>6</v>
      </c>
      <c r="K94" s="23">
        <f t="shared" si="14"/>
        <v>14.6</v>
      </c>
      <c r="L94" s="26">
        <f t="shared" si="15"/>
        <v>617.71000000000015</v>
      </c>
    </row>
    <row r="95" spans="1:12" x14ac:dyDescent="0.25">
      <c r="A95" s="55">
        <v>41358</v>
      </c>
      <c r="B95" s="56" t="s">
        <v>137</v>
      </c>
      <c r="C95" s="61" t="s">
        <v>105</v>
      </c>
      <c r="D95" s="56" t="s">
        <v>101</v>
      </c>
      <c r="E95" s="23">
        <v>20</v>
      </c>
      <c r="F95" s="23">
        <f t="shared" si="12"/>
        <v>20</v>
      </c>
      <c r="G95" s="56">
        <v>1</v>
      </c>
      <c r="H95" s="28">
        <v>25</v>
      </c>
      <c r="I95" s="25">
        <f t="shared" si="13"/>
        <v>25</v>
      </c>
      <c r="J95" s="25">
        <v>10</v>
      </c>
      <c r="K95" s="23">
        <f t="shared" si="14"/>
        <v>5</v>
      </c>
      <c r="L95" s="26">
        <f t="shared" si="15"/>
        <v>622.71000000000015</v>
      </c>
    </row>
    <row r="96" spans="1:12" x14ac:dyDescent="0.25">
      <c r="A96" s="55">
        <v>41358</v>
      </c>
      <c r="B96" s="56" t="s">
        <v>137</v>
      </c>
      <c r="C96" s="61" t="s">
        <v>105</v>
      </c>
      <c r="D96" s="56" t="s">
        <v>101</v>
      </c>
      <c r="E96" s="23">
        <v>20</v>
      </c>
      <c r="F96" s="23">
        <f t="shared" si="12"/>
        <v>20</v>
      </c>
      <c r="G96" s="56">
        <v>1</v>
      </c>
      <c r="H96" s="28">
        <v>25</v>
      </c>
      <c r="I96" s="25">
        <f t="shared" si="13"/>
        <v>25</v>
      </c>
      <c r="J96" s="25">
        <v>4.8</v>
      </c>
      <c r="K96" s="23">
        <f t="shared" si="14"/>
        <v>5</v>
      </c>
      <c r="L96" s="26">
        <f t="shared" si="15"/>
        <v>627.71000000000015</v>
      </c>
    </row>
    <row r="97" spans="1:12" x14ac:dyDescent="0.25">
      <c r="A97" s="55">
        <v>41358</v>
      </c>
      <c r="B97" s="56" t="s">
        <v>127</v>
      </c>
      <c r="C97" s="60" t="s">
        <v>105</v>
      </c>
      <c r="D97" s="56" t="s">
        <v>101</v>
      </c>
      <c r="E97" s="23">
        <v>20</v>
      </c>
      <c r="F97" s="23">
        <f t="shared" si="12"/>
        <v>20</v>
      </c>
      <c r="G97" s="56">
        <v>1</v>
      </c>
      <c r="H97" s="28">
        <v>25</v>
      </c>
      <c r="I97" s="25">
        <f t="shared" si="13"/>
        <v>25</v>
      </c>
      <c r="J97" s="25">
        <v>6</v>
      </c>
      <c r="K97" s="23">
        <f t="shared" si="14"/>
        <v>5</v>
      </c>
      <c r="L97" s="26">
        <f t="shared" si="15"/>
        <v>632.71000000000015</v>
      </c>
    </row>
    <row r="98" spans="1:12" x14ac:dyDescent="0.25">
      <c r="A98" s="55">
        <v>41359</v>
      </c>
      <c r="B98" s="56" t="s">
        <v>121</v>
      </c>
      <c r="C98" s="60" t="s">
        <v>30</v>
      </c>
      <c r="D98" s="56" t="s">
        <v>13</v>
      </c>
      <c r="E98" s="23">
        <v>3</v>
      </c>
      <c r="F98" s="23">
        <f t="shared" ref="F98:F118" si="16">E98*G98</f>
        <v>3</v>
      </c>
      <c r="G98" s="56">
        <v>1</v>
      </c>
      <c r="H98" s="28">
        <v>15</v>
      </c>
      <c r="I98" s="25">
        <f t="shared" ref="I98:I118" si="17">H98*G98</f>
        <v>15</v>
      </c>
      <c r="J98" s="25">
        <v>6</v>
      </c>
      <c r="K98" s="23">
        <f t="shared" ref="K98:K118" si="18">I98-F98</f>
        <v>12</v>
      </c>
      <c r="L98" s="26">
        <f t="shared" si="15"/>
        <v>644.71000000000015</v>
      </c>
    </row>
    <row r="99" spans="1:12" x14ac:dyDescent="0.25">
      <c r="A99" s="55">
        <v>41359</v>
      </c>
      <c r="B99" s="56" t="s">
        <v>76</v>
      </c>
      <c r="C99" s="59" t="s">
        <v>12</v>
      </c>
      <c r="D99" s="56" t="s">
        <v>13</v>
      </c>
      <c r="E99" s="29">
        <v>3.6</v>
      </c>
      <c r="F99" s="23">
        <f t="shared" si="16"/>
        <v>3.6</v>
      </c>
      <c r="G99" s="56">
        <v>1</v>
      </c>
      <c r="H99" s="28">
        <v>10</v>
      </c>
      <c r="I99" s="25">
        <f t="shared" si="17"/>
        <v>10</v>
      </c>
      <c r="J99" s="25">
        <v>3</v>
      </c>
      <c r="K99" s="23">
        <f t="shared" si="18"/>
        <v>6.4</v>
      </c>
      <c r="L99" s="26">
        <f t="shared" ref="L99:L118" si="19">L98+K99</f>
        <v>651.11000000000013</v>
      </c>
    </row>
    <row r="100" spans="1:12" x14ac:dyDescent="0.25">
      <c r="A100" s="55">
        <v>41359</v>
      </c>
      <c r="B100" s="56" t="s">
        <v>74</v>
      </c>
      <c r="C100" s="60" t="s">
        <v>12</v>
      </c>
      <c r="D100" s="56" t="s">
        <v>13</v>
      </c>
      <c r="E100" s="23">
        <v>3.6</v>
      </c>
      <c r="F100" s="23">
        <f t="shared" si="16"/>
        <v>3.6</v>
      </c>
      <c r="G100" s="56">
        <v>1</v>
      </c>
      <c r="H100" s="28">
        <v>10</v>
      </c>
      <c r="I100" s="25">
        <f t="shared" si="17"/>
        <v>10</v>
      </c>
      <c r="J100" s="25">
        <v>15</v>
      </c>
      <c r="K100" s="23">
        <f t="shared" si="18"/>
        <v>6.4</v>
      </c>
      <c r="L100" s="26">
        <f t="shared" si="19"/>
        <v>657.5100000000001</v>
      </c>
    </row>
    <row r="101" spans="1:12" x14ac:dyDescent="0.25">
      <c r="A101" s="55">
        <v>41359</v>
      </c>
      <c r="B101" s="56" t="s">
        <v>25</v>
      </c>
      <c r="C101" s="60" t="s">
        <v>20</v>
      </c>
      <c r="D101" s="56" t="s">
        <v>21</v>
      </c>
      <c r="E101" s="23">
        <v>11.2</v>
      </c>
      <c r="F101" s="23">
        <f t="shared" si="16"/>
        <v>11.2</v>
      </c>
      <c r="G101" s="56">
        <v>1</v>
      </c>
      <c r="H101" s="28">
        <v>16</v>
      </c>
      <c r="I101" s="25">
        <f t="shared" si="17"/>
        <v>16</v>
      </c>
      <c r="J101" s="25">
        <v>6</v>
      </c>
      <c r="K101" s="23">
        <f t="shared" si="18"/>
        <v>4.8000000000000007</v>
      </c>
      <c r="L101" s="26">
        <f t="shared" si="19"/>
        <v>662.31000000000006</v>
      </c>
    </row>
    <row r="102" spans="1:12" x14ac:dyDescent="0.25">
      <c r="A102" s="55">
        <v>41359</v>
      </c>
      <c r="B102" s="56" t="s">
        <v>128</v>
      </c>
      <c r="C102" s="61" t="s">
        <v>105</v>
      </c>
      <c r="D102" s="56" t="s">
        <v>101</v>
      </c>
      <c r="E102" s="23">
        <v>20</v>
      </c>
      <c r="F102" s="23">
        <f t="shared" si="16"/>
        <v>20</v>
      </c>
      <c r="G102" s="56">
        <v>1</v>
      </c>
      <c r="H102" s="28">
        <v>25</v>
      </c>
      <c r="I102" s="25">
        <f t="shared" si="17"/>
        <v>25</v>
      </c>
      <c r="J102" s="25">
        <v>0.69</v>
      </c>
      <c r="K102" s="23">
        <f t="shared" si="18"/>
        <v>5</v>
      </c>
      <c r="L102" s="26">
        <f t="shared" si="19"/>
        <v>667.31000000000006</v>
      </c>
    </row>
    <row r="103" spans="1:12" x14ac:dyDescent="0.25">
      <c r="A103" s="55">
        <v>41359</v>
      </c>
      <c r="B103" s="56" t="s">
        <v>120</v>
      </c>
      <c r="C103" s="61" t="s">
        <v>105</v>
      </c>
      <c r="D103" s="56" t="s">
        <v>101</v>
      </c>
      <c r="E103" s="23">
        <v>20</v>
      </c>
      <c r="F103" s="23">
        <f t="shared" si="16"/>
        <v>20</v>
      </c>
      <c r="G103" s="56">
        <v>1</v>
      </c>
      <c r="H103" s="28">
        <v>25</v>
      </c>
      <c r="I103" s="25">
        <f t="shared" si="17"/>
        <v>25</v>
      </c>
      <c r="J103" s="25">
        <v>4.8</v>
      </c>
      <c r="K103" s="23">
        <f t="shared" si="18"/>
        <v>5</v>
      </c>
      <c r="L103" s="26">
        <f t="shared" si="19"/>
        <v>672.31000000000006</v>
      </c>
    </row>
    <row r="104" spans="1:12" x14ac:dyDescent="0.25">
      <c r="A104" s="55">
        <v>41360</v>
      </c>
      <c r="B104" s="56" t="s">
        <v>128</v>
      </c>
      <c r="C104" s="61" t="s">
        <v>105</v>
      </c>
      <c r="D104" s="56" t="s">
        <v>101</v>
      </c>
      <c r="E104" s="23">
        <v>20</v>
      </c>
      <c r="F104" s="23">
        <f t="shared" si="16"/>
        <v>20</v>
      </c>
      <c r="G104" s="56">
        <v>1</v>
      </c>
      <c r="H104" s="28">
        <v>25</v>
      </c>
      <c r="I104" s="25">
        <f t="shared" si="17"/>
        <v>25</v>
      </c>
      <c r="J104" s="25">
        <v>6</v>
      </c>
      <c r="K104" s="23">
        <f t="shared" si="18"/>
        <v>5</v>
      </c>
      <c r="L104" s="26">
        <f t="shared" si="19"/>
        <v>677.31000000000006</v>
      </c>
    </row>
    <row r="105" spans="1:12" ht="30" x14ac:dyDescent="0.25">
      <c r="A105" s="55">
        <v>41360</v>
      </c>
      <c r="B105" s="65" t="s">
        <v>138</v>
      </c>
      <c r="C105" s="61" t="s">
        <v>147</v>
      </c>
      <c r="D105" s="56" t="s">
        <v>145</v>
      </c>
      <c r="E105" s="23">
        <v>80</v>
      </c>
      <c r="F105" s="23">
        <f t="shared" si="16"/>
        <v>240</v>
      </c>
      <c r="G105" s="56">
        <v>3</v>
      </c>
      <c r="H105" s="28">
        <v>80</v>
      </c>
      <c r="I105" s="25">
        <f t="shared" si="17"/>
        <v>240</v>
      </c>
      <c r="J105" s="25">
        <v>10</v>
      </c>
      <c r="K105" s="23">
        <f t="shared" si="18"/>
        <v>0</v>
      </c>
      <c r="L105" s="26">
        <f t="shared" si="19"/>
        <v>677.31000000000006</v>
      </c>
    </row>
    <row r="106" spans="1:12" x14ac:dyDescent="0.25">
      <c r="A106" s="55">
        <v>41360</v>
      </c>
      <c r="B106" s="56" t="s">
        <v>95</v>
      </c>
      <c r="C106" s="61" t="s">
        <v>103</v>
      </c>
      <c r="D106" s="56" t="s">
        <v>13</v>
      </c>
      <c r="E106" s="23">
        <v>2.5</v>
      </c>
      <c r="F106" s="23">
        <f t="shared" si="16"/>
        <v>2.5</v>
      </c>
      <c r="G106" s="56">
        <v>1</v>
      </c>
      <c r="H106" s="28">
        <v>10</v>
      </c>
      <c r="I106" s="25">
        <f t="shared" si="17"/>
        <v>10</v>
      </c>
      <c r="J106" s="25">
        <v>4.8</v>
      </c>
      <c r="K106" s="23">
        <f t="shared" si="18"/>
        <v>7.5</v>
      </c>
      <c r="L106" s="26">
        <f t="shared" si="19"/>
        <v>684.81000000000006</v>
      </c>
    </row>
    <row r="107" spans="1:12" x14ac:dyDescent="0.25">
      <c r="A107" s="55">
        <v>41362</v>
      </c>
      <c r="B107" s="56" t="s">
        <v>121</v>
      </c>
      <c r="C107" s="60" t="s">
        <v>30</v>
      </c>
      <c r="D107" s="56" t="s">
        <v>13</v>
      </c>
      <c r="E107" s="23">
        <v>3</v>
      </c>
      <c r="F107" s="23">
        <f t="shared" si="16"/>
        <v>3</v>
      </c>
      <c r="G107" s="56">
        <v>1</v>
      </c>
      <c r="H107" s="28">
        <v>15</v>
      </c>
      <c r="I107" s="25">
        <f t="shared" si="17"/>
        <v>15</v>
      </c>
      <c r="J107" s="25">
        <v>6</v>
      </c>
      <c r="K107" s="23">
        <f t="shared" si="18"/>
        <v>12</v>
      </c>
      <c r="L107" s="26">
        <f t="shared" si="19"/>
        <v>696.81000000000006</v>
      </c>
    </row>
    <row r="108" spans="1:12" ht="30" x14ac:dyDescent="0.25">
      <c r="A108" s="55">
        <v>41362</v>
      </c>
      <c r="B108" s="65" t="s">
        <v>139</v>
      </c>
      <c r="C108" s="60" t="s">
        <v>147</v>
      </c>
      <c r="D108" s="56" t="s">
        <v>145</v>
      </c>
      <c r="E108" s="23">
        <v>80</v>
      </c>
      <c r="F108" s="23">
        <f t="shared" si="16"/>
        <v>160</v>
      </c>
      <c r="G108" s="56">
        <v>2</v>
      </c>
      <c r="H108" s="28">
        <v>80</v>
      </c>
      <c r="I108" s="25">
        <f t="shared" si="17"/>
        <v>160</v>
      </c>
      <c r="J108" s="25">
        <v>6</v>
      </c>
      <c r="K108" s="23">
        <f t="shared" si="18"/>
        <v>0</v>
      </c>
      <c r="L108" s="26">
        <f t="shared" si="19"/>
        <v>696.81000000000006</v>
      </c>
    </row>
    <row r="109" spans="1:12" x14ac:dyDescent="0.25">
      <c r="A109" s="55">
        <v>41362</v>
      </c>
      <c r="B109" s="56" t="s">
        <v>22</v>
      </c>
      <c r="C109" s="59" t="s">
        <v>23</v>
      </c>
      <c r="D109" s="56" t="s">
        <v>24</v>
      </c>
      <c r="E109" s="29">
        <v>35</v>
      </c>
      <c r="F109" s="23">
        <f t="shared" si="16"/>
        <v>35</v>
      </c>
      <c r="G109" s="56">
        <v>1</v>
      </c>
      <c r="H109" s="28">
        <v>50</v>
      </c>
      <c r="I109" s="25">
        <f t="shared" si="17"/>
        <v>50</v>
      </c>
      <c r="J109" s="25">
        <v>3</v>
      </c>
      <c r="K109" s="23">
        <f t="shared" si="18"/>
        <v>15</v>
      </c>
      <c r="L109" s="26">
        <f t="shared" si="19"/>
        <v>711.81000000000006</v>
      </c>
    </row>
    <row r="110" spans="1:12" x14ac:dyDescent="0.25">
      <c r="A110" s="55">
        <v>41362</v>
      </c>
      <c r="B110" s="56" t="s">
        <v>66</v>
      </c>
      <c r="C110" s="60" t="s">
        <v>18</v>
      </c>
      <c r="D110" s="56" t="s">
        <v>13</v>
      </c>
      <c r="E110" s="23">
        <v>0.31</v>
      </c>
      <c r="F110" s="23">
        <f t="shared" si="16"/>
        <v>0.31</v>
      </c>
      <c r="G110" s="56">
        <v>1</v>
      </c>
      <c r="H110" s="28">
        <v>1</v>
      </c>
      <c r="I110" s="25">
        <f t="shared" si="17"/>
        <v>1</v>
      </c>
      <c r="J110" s="25">
        <v>15</v>
      </c>
      <c r="K110" s="23">
        <f t="shared" si="18"/>
        <v>0.69</v>
      </c>
      <c r="L110" s="26">
        <f t="shared" si="19"/>
        <v>712.50000000000011</v>
      </c>
    </row>
    <row r="111" spans="1:12" x14ac:dyDescent="0.25">
      <c r="A111" s="55">
        <v>41363</v>
      </c>
      <c r="B111" s="56" t="s">
        <v>40</v>
      </c>
      <c r="C111" s="60" t="s">
        <v>41</v>
      </c>
      <c r="D111" s="56" t="s">
        <v>13</v>
      </c>
      <c r="E111" s="23">
        <v>4.7</v>
      </c>
      <c r="F111" s="23">
        <f t="shared" si="16"/>
        <v>4.7</v>
      </c>
      <c r="G111" s="56">
        <v>1</v>
      </c>
      <c r="H111" s="28">
        <v>12</v>
      </c>
      <c r="I111" s="25">
        <f t="shared" si="17"/>
        <v>12</v>
      </c>
      <c r="J111" s="25">
        <v>6</v>
      </c>
      <c r="K111" s="23">
        <f t="shared" si="18"/>
        <v>7.3</v>
      </c>
      <c r="L111" s="26">
        <f t="shared" si="19"/>
        <v>719.80000000000007</v>
      </c>
    </row>
    <row r="112" spans="1:12" ht="30" x14ac:dyDescent="0.25">
      <c r="A112" s="55">
        <v>41363</v>
      </c>
      <c r="B112" s="65" t="s">
        <v>140</v>
      </c>
      <c r="C112" s="61" t="s">
        <v>147</v>
      </c>
      <c r="D112" s="56" t="s">
        <v>145</v>
      </c>
      <c r="E112" s="23">
        <v>140</v>
      </c>
      <c r="F112" s="23">
        <f t="shared" si="16"/>
        <v>140</v>
      </c>
      <c r="G112" s="56">
        <v>1</v>
      </c>
      <c r="H112" s="28">
        <v>140</v>
      </c>
      <c r="I112" s="25">
        <f t="shared" si="17"/>
        <v>140</v>
      </c>
      <c r="J112" s="25">
        <v>0.69</v>
      </c>
      <c r="K112" s="23">
        <f t="shared" si="18"/>
        <v>0</v>
      </c>
      <c r="L112" s="26">
        <f t="shared" si="19"/>
        <v>719.80000000000007</v>
      </c>
    </row>
    <row r="113" spans="1:12" ht="30" x14ac:dyDescent="0.25">
      <c r="A113" s="55">
        <v>41363</v>
      </c>
      <c r="B113" s="65" t="s">
        <v>141</v>
      </c>
      <c r="C113" s="61" t="s">
        <v>147</v>
      </c>
      <c r="D113" s="56" t="s">
        <v>145</v>
      </c>
      <c r="E113" s="23">
        <v>80</v>
      </c>
      <c r="F113" s="23">
        <f t="shared" si="16"/>
        <v>160</v>
      </c>
      <c r="G113" s="56">
        <v>2</v>
      </c>
      <c r="H113" s="28">
        <v>80</v>
      </c>
      <c r="I113" s="25">
        <f t="shared" si="17"/>
        <v>160</v>
      </c>
      <c r="J113" s="25">
        <v>4.8</v>
      </c>
      <c r="K113" s="23">
        <f t="shared" si="18"/>
        <v>0</v>
      </c>
      <c r="L113" s="26">
        <f t="shared" si="19"/>
        <v>719.80000000000007</v>
      </c>
    </row>
    <row r="114" spans="1:12" x14ac:dyDescent="0.25">
      <c r="A114" s="55">
        <v>41364</v>
      </c>
      <c r="B114" s="56" t="s">
        <v>148</v>
      </c>
      <c r="C114" s="61" t="s">
        <v>20</v>
      </c>
      <c r="D114" s="56" t="s">
        <v>21</v>
      </c>
      <c r="E114" s="23">
        <v>11.2</v>
      </c>
      <c r="F114" s="23">
        <f t="shared" si="16"/>
        <v>11.2</v>
      </c>
      <c r="G114" s="56">
        <v>1</v>
      </c>
      <c r="H114" s="28">
        <v>16</v>
      </c>
      <c r="I114" s="25">
        <f t="shared" si="17"/>
        <v>16</v>
      </c>
      <c r="J114" s="25">
        <v>6</v>
      </c>
      <c r="K114" s="23">
        <f t="shared" si="18"/>
        <v>4.8000000000000007</v>
      </c>
      <c r="L114" s="26">
        <f t="shared" si="19"/>
        <v>724.6</v>
      </c>
    </row>
    <row r="115" spans="1:12" x14ac:dyDescent="0.25">
      <c r="A115" s="55">
        <v>41364</v>
      </c>
      <c r="B115" s="56" t="s">
        <v>142</v>
      </c>
      <c r="C115" s="61" t="s">
        <v>105</v>
      </c>
      <c r="D115" s="56" t="s">
        <v>101</v>
      </c>
      <c r="E115" s="23">
        <v>20</v>
      </c>
      <c r="F115" s="23">
        <f t="shared" si="16"/>
        <v>20</v>
      </c>
      <c r="G115" s="56">
        <v>1</v>
      </c>
      <c r="H115" s="28">
        <v>25</v>
      </c>
      <c r="I115" s="25">
        <f t="shared" si="17"/>
        <v>25</v>
      </c>
      <c r="J115" s="25">
        <v>10</v>
      </c>
      <c r="K115" s="23">
        <f t="shared" si="18"/>
        <v>5</v>
      </c>
      <c r="L115" s="26">
        <f t="shared" si="19"/>
        <v>729.6</v>
      </c>
    </row>
    <row r="116" spans="1:12" x14ac:dyDescent="0.25">
      <c r="A116" s="55">
        <v>41364</v>
      </c>
      <c r="B116" s="56" t="s">
        <v>128</v>
      </c>
      <c r="C116" s="61" t="s">
        <v>105</v>
      </c>
      <c r="D116" s="56" t="s">
        <v>101</v>
      </c>
      <c r="E116" s="23">
        <v>20</v>
      </c>
      <c r="F116" s="23">
        <f t="shared" si="16"/>
        <v>20</v>
      </c>
      <c r="G116" s="56">
        <v>1</v>
      </c>
      <c r="H116" s="28">
        <v>25</v>
      </c>
      <c r="I116" s="25">
        <f t="shared" si="17"/>
        <v>25</v>
      </c>
      <c r="J116" s="25">
        <v>4.8</v>
      </c>
      <c r="K116" s="23">
        <f t="shared" si="18"/>
        <v>5</v>
      </c>
      <c r="L116" s="26">
        <f t="shared" si="19"/>
        <v>734.6</v>
      </c>
    </row>
    <row r="117" spans="1:12" x14ac:dyDescent="0.25">
      <c r="A117" s="55">
        <v>41364</v>
      </c>
      <c r="B117" s="56" t="s">
        <v>143</v>
      </c>
      <c r="C117" s="60" t="s">
        <v>28</v>
      </c>
      <c r="D117" s="56" t="s">
        <v>29</v>
      </c>
      <c r="E117" s="23">
        <v>175.2</v>
      </c>
      <c r="F117" s="23">
        <f t="shared" si="16"/>
        <v>175.2</v>
      </c>
      <c r="G117" s="56">
        <v>1</v>
      </c>
      <c r="H117" s="28">
        <v>219</v>
      </c>
      <c r="I117" s="25">
        <f t="shared" si="17"/>
        <v>219</v>
      </c>
      <c r="J117" s="25">
        <v>6</v>
      </c>
      <c r="K117" s="23">
        <f t="shared" si="18"/>
        <v>43.800000000000011</v>
      </c>
      <c r="L117" s="26">
        <f t="shared" si="19"/>
        <v>778.40000000000009</v>
      </c>
    </row>
    <row r="118" spans="1:12" x14ac:dyDescent="0.25">
      <c r="A118" s="55">
        <v>41364</v>
      </c>
      <c r="B118" s="56" t="s">
        <v>17</v>
      </c>
      <c r="C118" s="60" t="s">
        <v>18</v>
      </c>
      <c r="D118" s="56" t="s">
        <v>13</v>
      </c>
      <c r="E118" s="23">
        <v>4.5999999999999996</v>
      </c>
      <c r="F118" s="23">
        <f t="shared" si="16"/>
        <v>4.5999999999999996</v>
      </c>
      <c r="G118" s="56">
        <v>1</v>
      </c>
      <c r="H118" s="28">
        <v>20</v>
      </c>
      <c r="I118" s="25">
        <f t="shared" si="17"/>
        <v>20</v>
      </c>
      <c r="J118" s="25">
        <v>6</v>
      </c>
      <c r="K118" s="23">
        <f t="shared" si="18"/>
        <v>15.4</v>
      </c>
      <c r="L118" s="26">
        <f t="shared" si="19"/>
        <v>793.80000000000007</v>
      </c>
    </row>
    <row r="119" spans="1:12" s="40" customFormat="1" ht="18.75" customHeight="1" x14ac:dyDescent="0.25">
      <c r="A119" s="33"/>
      <c r="B119" s="34" t="s">
        <v>42</v>
      </c>
      <c r="C119" s="35"/>
      <c r="D119" s="35"/>
      <c r="E119" s="36"/>
      <c r="F119" s="37">
        <f>SUBTOTAL(9,F4:F118)</f>
        <v>2544.099999999999</v>
      </c>
      <c r="G119" s="38">
        <f>SUBTOTAL(9,G4:G118)</f>
        <v>125</v>
      </c>
      <c r="H119" s="39"/>
      <c r="I119" s="37">
        <f>SUBTOTAL(9,I4:I118)</f>
        <v>3337.9</v>
      </c>
      <c r="J119" s="37">
        <f>SUBTOTAL(9,J4:J22)</f>
        <v>143.38999999999999</v>
      </c>
      <c r="K119" s="37">
        <f>SUBTOTAL(9,K4:K118)</f>
        <v>793.80000000000007</v>
      </c>
      <c r="L119" s="38"/>
    </row>
    <row r="120" spans="1:12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2"/>
      <c r="C121" s="2"/>
      <c r="D121" s="41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2"/>
      <c r="C122" s="2"/>
      <c r="D122" s="41"/>
      <c r="E122" s="4"/>
      <c r="F122" s="4"/>
      <c r="G122" s="5"/>
      <c r="H122" s="6"/>
      <c r="I122" s="11"/>
      <c r="J122" s="11"/>
      <c r="K122" s="8"/>
      <c r="L122" s="9"/>
    </row>
    <row r="123" spans="1:12" x14ac:dyDescent="0.25">
      <c r="A123" s="2"/>
      <c r="B123" s="42" t="s">
        <v>43</v>
      </c>
      <c r="C123" s="43"/>
      <c r="D123" s="44"/>
      <c r="E123" s="4"/>
      <c r="F123" s="4"/>
      <c r="G123" s="5"/>
      <c r="H123" s="6"/>
      <c r="I123" s="11"/>
      <c r="J123" s="11"/>
      <c r="K123" s="8"/>
      <c r="L123" s="9"/>
    </row>
    <row r="124" spans="1:12" x14ac:dyDescent="0.25">
      <c r="B124" s="45" t="s">
        <v>44</v>
      </c>
      <c r="C124" s="46" t="s">
        <v>45</v>
      </c>
      <c r="D124" s="47" t="s">
        <v>46</v>
      </c>
    </row>
    <row r="125" spans="1:12" ht="15.75" customHeight="1" x14ac:dyDescent="0.25">
      <c r="B125" s="62" t="s">
        <v>87</v>
      </c>
      <c r="C125" s="49">
        <v>14</v>
      </c>
      <c r="D125" s="49">
        <v>20</v>
      </c>
    </row>
    <row r="126" spans="1:12" ht="15.75" customHeight="1" x14ac:dyDescent="0.25">
      <c r="B126" s="62" t="s">
        <v>47</v>
      </c>
      <c r="C126" s="49">
        <v>35</v>
      </c>
      <c r="D126" s="49">
        <v>50</v>
      </c>
    </row>
    <row r="127" spans="1:12" s="50" customFormat="1" ht="18" customHeight="1" x14ac:dyDescent="0.25">
      <c r="B127" s="51" t="s">
        <v>42</v>
      </c>
      <c r="C127" s="52">
        <f>SUM(C125:C126)</f>
        <v>49</v>
      </c>
      <c r="D127" s="53">
        <f>SUM(D125:D126)</f>
        <v>70</v>
      </c>
    </row>
    <row r="128" spans="1:12" x14ac:dyDescent="0.25">
      <c r="C128" s="54"/>
    </row>
    <row r="129" spans="2:4" x14ac:dyDescent="0.25">
      <c r="B129" s="42" t="s">
        <v>13</v>
      </c>
      <c r="C129" s="43"/>
      <c r="D129" s="44"/>
    </row>
    <row r="130" spans="2:4" x14ac:dyDescent="0.25">
      <c r="B130" s="45" t="s">
        <v>44</v>
      </c>
      <c r="C130" s="46" t="s">
        <v>45</v>
      </c>
      <c r="D130" s="47" t="s">
        <v>46</v>
      </c>
    </row>
    <row r="131" spans="2:4" x14ac:dyDescent="0.25">
      <c r="B131" s="62" t="s">
        <v>166</v>
      </c>
      <c r="C131" s="49">
        <v>45.94</v>
      </c>
      <c r="D131" s="49">
        <v>211</v>
      </c>
    </row>
    <row r="132" spans="2:4" x14ac:dyDescent="0.25">
      <c r="B132" s="62" t="s">
        <v>164</v>
      </c>
      <c r="C132" s="49">
        <v>2.56</v>
      </c>
      <c r="D132" s="49">
        <v>10</v>
      </c>
    </row>
    <row r="133" spans="2:4" x14ac:dyDescent="0.25">
      <c r="B133" s="62" t="s">
        <v>165</v>
      </c>
      <c r="C133" s="49">
        <v>30</v>
      </c>
      <c r="D133" s="49">
        <v>150</v>
      </c>
    </row>
    <row r="134" spans="2:4" x14ac:dyDescent="0.25">
      <c r="B134" s="62" t="s">
        <v>167</v>
      </c>
      <c r="C134" s="49">
        <v>37.6</v>
      </c>
      <c r="D134" s="49">
        <v>96</v>
      </c>
    </row>
    <row r="135" spans="2:4" x14ac:dyDescent="0.25">
      <c r="B135" s="62" t="s">
        <v>111</v>
      </c>
      <c r="C135" s="49">
        <v>7.5</v>
      </c>
      <c r="D135" s="49">
        <v>30</v>
      </c>
    </row>
    <row r="136" spans="2:4" x14ac:dyDescent="0.25">
      <c r="B136" s="62" t="s">
        <v>170</v>
      </c>
      <c r="C136" s="49">
        <v>180</v>
      </c>
      <c r="D136" s="49">
        <v>50</v>
      </c>
    </row>
    <row r="137" spans="2:4" x14ac:dyDescent="0.25">
      <c r="B137" s="62" t="s">
        <v>168</v>
      </c>
      <c r="C137" s="49">
        <v>100.1</v>
      </c>
      <c r="D137" s="49">
        <v>245</v>
      </c>
    </row>
    <row r="138" spans="2:4" x14ac:dyDescent="0.25">
      <c r="B138" s="62" t="s">
        <v>169</v>
      </c>
      <c r="C138" s="49">
        <v>46.8</v>
      </c>
      <c r="D138" s="49">
        <v>130</v>
      </c>
    </row>
    <row r="139" spans="2:4" x14ac:dyDescent="0.25">
      <c r="B139" s="51" t="s">
        <v>42</v>
      </c>
      <c r="C139" s="52">
        <f>SUM(C131:C138)</f>
        <v>450.50000000000006</v>
      </c>
      <c r="D139" s="53">
        <f>SUM(D131:D138)</f>
        <v>922</v>
      </c>
    </row>
    <row r="140" spans="2:4" x14ac:dyDescent="0.25">
      <c r="C140" s="54"/>
    </row>
    <row r="141" spans="2:4" x14ac:dyDescent="0.25">
      <c r="B141" s="42" t="s">
        <v>21</v>
      </c>
      <c r="C141" s="43"/>
      <c r="D141" s="44"/>
    </row>
    <row r="142" spans="2:4" x14ac:dyDescent="0.25">
      <c r="B142" s="45" t="s">
        <v>44</v>
      </c>
      <c r="C142" s="46" t="s">
        <v>45</v>
      </c>
      <c r="D142" s="47" t="s">
        <v>46</v>
      </c>
    </row>
    <row r="143" spans="2:4" x14ac:dyDescent="0.25">
      <c r="B143" s="62" t="s">
        <v>171</v>
      </c>
      <c r="C143" s="49">
        <v>47.6</v>
      </c>
      <c r="D143" s="49">
        <v>68</v>
      </c>
    </row>
    <row r="144" spans="2:4" x14ac:dyDescent="0.25">
      <c r="B144" s="51" t="s">
        <v>42</v>
      </c>
      <c r="C144" s="52">
        <f>SUM(C143:C143)</f>
        <v>47.6</v>
      </c>
      <c r="D144" s="53">
        <f>SUM(D143:D143)</f>
        <v>68</v>
      </c>
    </row>
    <row r="146" spans="2:4" x14ac:dyDescent="0.25">
      <c r="B146" s="42" t="s">
        <v>29</v>
      </c>
      <c r="C146" s="43"/>
      <c r="D146" s="44"/>
    </row>
    <row r="147" spans="2:4" x14ac:dyDescent="0.25">
      <c r="B147" s="45" t="s">
        <v>44</v>
      </c>
      <c r="C147" s="46" t="s">
        <v>45</v>
      </c>
      <c r="D147" s="47" t="s">
        <v>46</v>
      </c>
    </row>
    <row r="148" spans="2:4" x14ac:dyDescent="0.25">
      <c r="B148" s="62" t="s">
        <v>172</v>
      </c>
      <c r="C148" s="49">
        <v>175.2</v>
      </c>
      <c r="D148" s="49">
        <v>219</v>
      </c>
    </row>
    <row r="149" spans="2:4" x14ac:dyDescent="0.25">
      <c r="B149" s="51" t="s">
        <v>42</v>
      </c>
      <c r="C149" s="52">
        <f>SUM(C148:C148)</f>
        <v>175.2</v>
      </c>
      <c r="D149" s="53">
        <f>SUM(D148:D148)</f>
        <v>219</v>
      </c>
    </row>
    <row r="151" spans="2:4" x14ac:dyDescent="0.25">
      <c r="B151" s="42" t="s">
        <v>51</v>
      </c>
      <c r="C151" s="43"/>
      <c r="D151" s="44"/>
    </row>
    <row r="152" spans="2:4" x14ac:dyDescent="0.25">
      <c r="B152" s="45" t="s">
        <v>44</v>
      </c>
      <c r="C152" s="46" t="s">
        <v>45</v>
      </c>
      <c r="D152" s="47" t="s">
        <v>46</v>
      </c>
    </row>
    <row r="153" spans="2:4" x14ac:dyDescent="0.25">
      <c r="B153" s="62" t="s">
        <v>173</v>
      </c>
      <c r="C153" s="49">
        <v>270</v>
      </c>
      <c r="D153" s="49">
        <v>300</v>
      </c>
    </row>
    <row r="154" spans="2:4" x14ac:dyDescent="0.25">
      <c r="B154" s="51" t="s">
        <v>42</v>
      </c>
      <c r="C154" s="52">
        <f>SUM(C153:C153)</f>
        <v>270</v>
      </c>
      <c r="D154" s="53">
        <f>SUM(D153:D153)</f>
        <v>300</v>
      </c>
    </row>
    <row r="156" spans="2:4" x14ac:dyDescent="0.25">
      <c r="B156" s="42" t="s">
        <v>52</v>
      </c>
      <c r="C156" s="43"/>
      <c r="D156" s="44"/>
    </row>
    <row r="157" spans="2:4" x14ac:dyDescent="0.25">
      <c r="B157" s="45" t="s">
        <v>44</v>
      </c>
      <c r="C157" s="46" t="s">
        <v>45</v>
      </c>
      <c r="D157" s="47" t="s">
        <v>46</v>
      </c>
    </row>
    <row r="158" spans="2:4" x14ac:dyDescent="0.25">
      <c r="B158" s="62" t="s">
        <v>174</v>
      </c>
      <c r="C158" s="49">
        <v>100</v>
      </c>
      <c r="D158" s="49">
        <v>125</v>
      </c>
    </row>
    <row r="159" spans="2:4" x14ac:dyDescent="0.25">
      <c r="B159" s="62" t="s">
        <v>177</v>
      </c>
      <c r="C159" s="49">
        <v>96</v>
      </c>
      <c r="D159" s="49">
        <v>120</v>
      </c>
    </row>
    <row r="160" spans="2:4" x14ac:dyDescent="0.25">
      <c r="B160" s="51" t="s">
        <v>42</v>
      </c>
      <c r="C160" s="52">
        <f>SUM(C158:C159)</f>
        <v>196</v>
      </c>
      <c r="D160" s="53">
        <f>SUM(D158:D159)</f>
        <v>245</v>
      </c>
    </row>
    <row r="162" spans="2:4" x14ac:dyDescent="0.25">
      <c r="B162" s="42" t="s">
        <v>100</v>
      </c>
      <c r="C162" s="43"/>
      <c r="D162" s="44"/>
    </row>
    <row r="163" spans="2:4" x14ac:dyDescent="0.25">
      <c r="B163" s="45" t="s">
        <v>44</v>
      </c>
      <c r="C163" s="46" t="s">
        <v>45</v>
      </c>
      <c r="D163" s="47" t="s">
        <v>46</v>
      </c>
    </row>
    <row r="164" spans="2:4" x14ac:dyDescent="0.25">
      <c r="B164" s="62" t="s">
        <v>175</v>
      </c>
      <c r="C164" s="49">
        <v>35.799999999999997</v>
      </c>
      <c r="D164" s="49">
        <v>39.9</v>
      </c>
    </row>
    <row r="165" spans="2:4" x14ac:dyDescent="0.25">
      <c r="B165" s="51" t="s">
        <v>42</v>
      </c>
      <c r="C165" s="52">
        <f>SUBTOTAL(9,C164)</f>
        <v>35.799999999999997</v>
      </c>
      <c r="D165" s="53">
        <f>SUBTOTAL(9,D164)</f>
        <v>39.9</v>
      </c>
    </row>
    <row r="167" spans="2:4" x14ac:dyDescent="0.25">
      <c r="B167" s="42" t="s">
        <v>101</v>
      </c>
      <c r="C167" s="43"/>
      <c r="D167" s="44"/>
    </row>
    <row r="168" spans="2:4" x14ac:dyDescent="0.25">
      <c r="B168" s="45" t="s">
        <v>44</v>
      </c>
      <c r="C168" s="46" t="s">
        <v>45</v>
      </c>
      <c r="D168" s="47" t="s">
        <v>46</v>
      </c>
    </row>
    <row r="169" spans="2:4" x14ac:dyDescent="0.25">
      <c r="B169" s="62" t="s">
        <v>176</v>
      </c>
      <c r="C169" s="49">
        <v>620</v>
      </c>
      <c r="D169" s="49">
        <v>775</v>
      </c>
    </row>
    <row r="170" spans="2:4" x14ac:dyDescent="0.25">
      <c r="B170" s="51" t="s">
        <v>42</v>
      </c>
      <c r="C170" s="52">
        <f>SUBTOTAL(9,C169)</f>
        <v>620</v>
      </c>
      <c r="D170" s="53">
        <f>SUBTOTAL(9,D169)</f>
        <v>775</v>
      </c>
    </row>
  </sheetData>
  <sheetProtection password="BC28" sheet="1" objects="1" scenarios="1"/>
  <autoFilter ref="A3:L11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opLeftCell="A13" zoomScaleNormal="100" workbookViewId="0">
      <selection activeCell="C18" sqref="C18"/>
    </sheetView>
  </sheetViews>
  <sheetFormatPr defaultRowHeight="15" x14ac:dyDescent="0.25"/>
  <cols>
    <col min="1" max="1" width="13.5703125" style="10" customWidth="1"/>
    <col min="2" max="2" width="49.425781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41365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32" si="0">E4*G4</f>
        <v>20</v>
      </c>
      <c r="G4" s="56">
        <v>1</v>
      </c>
      <c r="H4" s="24">
        <v>25</v>
      </c>
      <c r="I4" s="25">
        <f t="shared" ref="I4:I132" si="1">H4*G4</f>
        <v>25</v>
      </c>
      <c r="J4" s="25">
        <v>4.8</v>
      </c>
      <c r="K4" s="23">
        <f t="shared" ref="K4:K132" si="2">I4-F4</f>
        <v>5</v>
      </c>
      <c r="L4" s="26">
        <f>K4</f>
        <v>5</v>
      </c>
    </row>
    <row r="5" spans="1:12" x14ac:dyDescent="0.25">
      <c r="A5" s="55">
        <v>41365</v>
      </c>
      <c r="B5" s="56" t="s">
        <v>137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132" si="3">L4+K5</f>
        <v>10</v>
      </c>
    </row>
    <row r="6" spans="1:12" x14ac:dyDescent="0.25">
      <c r="A6" s="55">
        <v>41365</v>
      </c>
      <c r="B6" s="56" t="s">
        <v>128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15</v>
      </c>
    </row>
    <row r="7" spans="1:12" ht="16.5" customHeight="1" x14ac:dyDescent="0.25">
      <c r="A7" s="55">
        <v>41365</v>
      </c>
      <c r="B7" s="56" t="s">
        <v>127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20</v>
      </c>
    </row>
    <row r="8" spans="1:12" x14ac:dyDescent="0.25">
      <c r="A8" s="55">
        <v>41365</v>
      </c>
      <c r="B8" s="56" t="s">
        <v>125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25</v>
      </c>
    </row>
    <row r="9" spans="1:12" x14ac:dyDescent="0.25">
      <c r="A9" s="55">
        <v>41365</v>
      </c>
      <c r="B9" s="56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30</v>
      </c>
    </row>
    <row r="10" spans="1:12" x14ac:dyDescent="0.25">
      <c r="A10" s="55">
        <v>41365</v>
      </c>
      <c r="B10" s="57" t="s">
        <v>180</v>
      </c>
      <c r="C10" s="60" t="s">
        <v>12</v>
      </c>
      <c r="D10" s="56" t="s">
        <v>13</v>
      </c>
      <c r="E10" s="23">
        <v>14.3</v>
      </c>
      <c r="F10" s="23">
        <f t="shared" si="0"/>
        <v>14.3</v>
      </c>
      <c r="G10" s="56">
        <v>1</v>
      </c>
      <c r="H10" s="28">
        <v>35</v>
      </c>
      <c r="I10" s="25">
        <f t="shared" si="1"/>
        <v>35</v>
      </c>
      <c r="J10" s="25">
        <v>6</v>
      </c>
      <c r="K10" s="23">
        <f t="shared" si="2"/>
        <v>20.7</v>
      </c>
      <c r="L10" s="26">
        <f t="shared" si="3"/>
        <v>50.7</v>
      </c>
    </row>
    <row r="11" spans="1:12" x14ac:dyDescent="0.25">
      <c r="A11" s="55">
        <v>41365</v>
      </c>
      <c r="B11" s="56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55.7</v>
      </c>
    </row>
    <row r="12" spans="1:12" x14ac:dyDescent="0.25">
      <c r="A12" s="55">
        <v>41365</v>
      </c>
      <c r="B12" s="57" t="s">
        <v>17</v>
      </c>
      <c r="C12" s="59" t="s">
        <v>18</v>
      </c>
      <c r="D12" s="56" t="s">
        <v>13</v>
      </c>
      <c r="E12" s="29">
        <v>4.5999999999999996</v>
      </c>
      <c r="F12" s="23">
        <f t="shared" si="0"/>
        <v>4.5999999999999996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15.4</v>
      </c>
      <c r="L12" s="26">
        <f t="shared" si="3"/>
        <v>71.100000000000009</v>
      </c>
    </row>
    <row r="13" spans="1:12" x14ac:dyDescent="0.25">
      <c r="A13" s="55">
        <v>41365</v>
      </c>
      <c r="B13" s="56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78.400000000000006</v>
      </c>
    </row>
    <row r="14" spans="1:12" x14ac:dyDescent="0.25">
      <c r="A14" s="55">
        <v>41365</v>
      </c>
      <c r="B14" s="56" t="s">
        <v>137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83.4</v>
      </c>
    </row>
    <row r="15" spans="1:12" x14ac:dyDescent="0.25">
      <c r="A15" s="55">
        <v>41365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90.7</v>
      </c>
    </row>
    <row r="16" spans="1:12" x14ac:dyDescent="0.25">
      <c r="A16" s="55">
        <v>41366</v>
      </c>
      <c r="B16" s="56" t="s">
        <v>127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15</v>
      </c>
      <c r="K16" s="23">
        <f t="shared" si="2"/>
        <v>5</v>
      </c>
      <c r="L16" s="26">
        <f t="shared" si="3"/>
        <v>95.7</v>
      </c>
    </row>
    <row r="17" spans="1:12" x14ac:dyDescent="0.25">
      <c r="A17" s="55">
        <v>41366</v>
      </c>
      <c r="B17" s="57" t="s">
        <v>142</v>
      </c>
      <c r="C17" s="60" t="s">
        <v>105</v>
      </c>
      <c r="D17" s="56" t="s">
        <v>101</v>
      </c>
      <c r="E17" s="23">
        <v>20</v>
      </c>
      <c r="F17" s="23">
        <f t="shared" si="0"/>
        <v>20</v>
      </c>
      <c r="G17" s="56">
        <v>1</v>
      </c>
      <c r="H17" s="28">
        <v>25</v>
      </c>
      <c r="I17" s="25">
        <f t="shared" si="1"/>
        <v>25</v>
      </c>
      <c r="J17" s="25">
        <v>6</v>
      </c>
      <c r="K17" s="23">
        <f t="shared" si="2"/>
        <v>5</v>
      </c>
      <c r="L17" s="26">
        <f t="shared" si="3"/>
        <v>100.7</v>
      </c>
    </row>
    <row r="18" spans="1:12" x14ac:dyDescent="0.25">
      <c r="A18" s="55">
        <v>41366</v>
      </c>
      <c r="B18" s="57" t="s">
        <v>125</v>
      </c>
      <c r="C18" s="61" t="s">
        <v>105</v>
      </c>
      <c r="D18" s="56" t="s">
        <v>101</v>
      </c>
      <c r="E18" s="23">
        <v>20</v>
      </c>
      <c r="F18" s="23">
        <f t="shared" si="0"/>
        <v>40</v>
      </c>
      <c r="G18" s="56">
        <v>2</v>
      </c>
      <c r="H18" s="28">
        <v>25</v>
      </c>
      <c r="I18" s="25">
        <f t="shared" si="1"/>
        <v>50</v>
      </c>
      <c r="J18" s="25">
        <v>0.69</v>
      </c>
      <c r="K18" s="23">
        <f t="shared" si="2"/>
        <v>10</v>
      </c>
      <c r="L18" s="26">
        <f t="shared" si="3"/>
        <v>110.7</v>
      </c>
    </row>
    <row r="19" spans="1:12" x14ac:dyDescent="0.25">
      <c r="A19" s="55">
        <v>41366</v>
      </c>
      <c r="B19" s="57" t="s">
        <v>14</v>
      </c>
      <c r="C19" s="61" t="s">
        <v>15</v>
      </c>
      <c r="D19" s="56" t="s">
        <v>16</v>
      </c>
      <c r="E19" s="23">
        <v>28</v>
      </c>
      <c r="F19" s="23">
        <f t="shared" si="0"/>
        <v>56</v>
      </c>
      <c r="G19" s="56">
        <v>2</v>
      </c>
      <c r="H19" s="28">
        <v>30</v>
      </c>
      <c r="I19" s="25">
        <f t="shared" si="1"/>
        <v>60</v>
      </c>
      <c r="J19" s="25">
        <v>4.8</v>
      </c>
      <c r="K19" s="23">
        <f t="shared" si="2"/>
        <v>4</v>
      </c>
      <c r="L19" s="26">
        <f t="shared" si="3"/>
        <v>114.7</v>
      </c>
    </row>
    <row r="20" spans="1:12" x14ac:dyDescent="0.25">
      <c r="A20" s="55">
        <v>41366</v>
      </c>
      <c r="B20" s="56" t="s">
        <v>127</v>
      </c>
      <c r="C20" s="61" t="s">
        <v>105</v>
      </c>
      <c r="D20" s="56" t="s">
        <v>101</v>
      </c>
      <c r="E20" s="23">
        <v>20</v>
      </c>
      <c r="F20" s="23">
        <f t="shared" si="0"/>
        <v>20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5</v>
      </c>
      <c r="L20" s="26">
        <f t="shared" si="3"/>
        <v>119.7</v>
      </c>
    </row>
    <row r="21" spans="1:12" x14ac:dyDescent="0.25">
      <c r="A21" s="55">
        <v>41366</v>
      </c>
      <c r="B21" s="56" t="s">
        <v>142</v>
      </c>
      <c r="C21" s="61" t="s">
        <v>105</v>
      </c>
      <c r="D21" s="56" t="s">
        <v>101</v>
      </c>
      <c r="E21" s="23">
        <v>20</v>
      </c>
      <c r="F21" s="23">
        <f t="shared" si="0"/>
        <v>20</v>
      </c>
      <c r="G21" s="56">
        <v>1</v>
      </c>
      <c r="H21" s="28">
        <v>25</v>
      </c>
      <c r="I21" s="25">
        <f t="shared" si="1"/>
        <v>25</v>
      </c>
      <c r="J21" s="25">
        <v>10</v>
      </c>
      <c r="K21" s="23">
        <f t="shared" si="2"/>
        <v>5</v>
      </c>
      <c r="L21" s="26">
        <f t="shared" si="3"/>
        <v>124.7</v>
      </c>
    </row>
    <row r="22" spans="1:12" x14ac:dyDescent="0.25">
      <c r="A22" s="55">
        <v>41366</v>
      </c>
      <c r="B22" s="56" t="s">
        <v>125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129.69999999999999</v>
      </c>
    </row>
    <row r="23" spans="1:12" x14ac:dyDescent="0.25">
      <c r="A23" s="55">
        <v>41367</v>
      </c>
      <c r="B23" s="56" t="s">
        <v>142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134.69999999999999</v>
      </c>
    </row>
    <row r="24" spans="1:12" ht="30" x14ac:dyDescent="0.25">
      <c r="A24" s="55">
        <v>41367</v>
      </c>
      <c r="B24" s="65" t="s">
        <v>181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20</v>
      </c>
      <c r="I24" s="25">
        <f t="shared" si="1"/>
        <v>20</v>
      </c>
      <c r="J24" s="25">
        <v>6</v>
      </c>
      <c r="K24" s="23">
        <f t="shared" si="2"/>
        <v>0</v>
      </c>
      <c r="L24" s="26">
        <f t="shared" si="3"/>
        <v>134.69999999999999</v>
      </c>
    </row>
    <row r="25" spans="1:12" x14ac:dyDescent="0.25">
      <c r="A25" s="55">
        <v>41367</v>
      </c>
      <c r="B25" s="57" t="s">
        <v>34</v>
      </c>
      <c r="C25" s="59" t="s">
        <v>23</v>
      </c>
      <c r="D25" s="56" t="s">
        <v>52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139.69999999999999</v>
      </c>
    </row>
    <row r="26" spans="1:12" x14ac:dyDescent="0.25">
      <c r="A26" s="55">
        <v>41367</v>
      </c>
      <c r="B26" s="57" t="s">
        <v>32</v>
      </c>
      <c r="C26" s="60" t="s">
        <v>23</v>
      </c>
      <c r="D26" s="56" t="s">
        <v>195</v>
      </c>
      <c r="E26" s="23">
        <v>15</v>
      </c>
      <c r="F26" s="23">
        <f t="shared" si="0"/>
        <v>15</v>
      </c>
      <c r="G26" s="56">
        <v>1</v>
      </c>
      <c r="H26" s="28">
        <v>20</v>
      </c>
      <c r="I26" s="25">
        <f t="shared" si="1"/>
        <v>20</v>
      </c>
      <c r="J26" s="25">
        <v>15</v>
      </c>
      <c r="K26" s="23">
        <f t="shared" si="2"/>
        <v>5</v>
      </c>
      <c r="L26" s="26">
        <f t="shared" si="3"/>
        <v>144.69999999999999</v>
      </c>
    </row>
    <row r="27" spans="1:12" x14ac:dyDescent="0.25">
      <c r="A27" s="55">
        <v>41368</v>
      </c>
      <c r="B27" s="57" t="s">
        <v>74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151.1</v>
      </c>
    </row>
    <row r="28" spans="1:12" x14ac:dyDescent="0.25">
      <c r="A28" s="55">
        <v>41368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157.5</v>
      </c>
    </row>
    <row r="29" spans="1:12" x14ac:dyDescent="0.25">
      <c r="A29" s="55">
        <v>41368</v>
      </c>
      <c r="B29" s="57" t="s">
        <v>95</v>
      </c>
      <c r="C29" s="60" t="s">
        <v>103</v>
      </c>
      <c r="D29" s="56" t="s">
        <v>13</v>
      </c>
      <c r="E29" s="23">
        <v>2.5</v>
      </c>
      <c r="F29" s="23">
        <f t="shared" si="0"/>
        <v>2.5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7.5</v>
      </c>
      <c r="L29" s="26">
        <f t="shared" si="3"/>
        <v>165</v>
      </c>
    </row>
    <row r="30" spans="1:12" x14ac:dyDescent="0.25">
      <c r="A30" s="55">
        <v>41368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172.5</v>
      </c>
    </row>
    <row r="31" spans="1:12" x14ac:dyDescent="0.25">
      <c r="A31" s="55">
        <v>41369</v>
      </c>
      <c r="B31" s="57" t="s">
        <v>25</v>
      </c>
      <c r="C31" s="61" t="s">
        <v>20</v>
      </c>
      <c r="D31" s="56" t="s">
        <v>21</v>
      </c>
      <c r="E31" s="23">
        <v>11.2</v>
      </c>
      <c r="F31" s="23">
        <f t="shared" si="0"/>
        <v>11.2</v>
      </c>
      <c r="G31" s="56">
        <v>1</v>
      </c>
      <c r="H31" s="28">
        <v>16</v>
      </c>
      <c r="I31" s="25">
        <f t="shared" si="1"/>
        <v>16</v>
      </c>
      <c r="J31" s="25">
        <v>0.69</v>
      </c>
      <c r="K31" s="23">
        <f t="shared" si="2"/>
        <v>4.8000000000000007</v>
      </c>
      <c r="L31" s="26">
        <f t="shared" si="3"/>
        <v>177.3</v>
      </c>
    </row>
    <row r="32" spans="1:12" x14ac:dyDescent="0.25">
      <c r="A32" s="55">
        <v>41369</v>
      </c>
      <c r="B32" s="57" t="s">
        <v>19</v>
      </c>
      <c r="C32" s="61" t="s">
        <v>20</v>
      </c>
      <c r="D32" s="56" t="s">
        <v>21</v>
      </c>
      <c r="E32" s="23">
        <v>7</v>
      </c>
      <c r="F32" s="23">
        <f t="shared" si="0"/>
        <v>14</v>
      </c>
      <c r="G32" s="56">
        <v>2</v>
      </c>
      <c r="H32" s="28">
        <v>10</v>
      </c>
      <c r="I32" s="25">
        <f t="shared" si="1"/>
        <v>20</v>
      </c>
      <c r="J32" s="25">
        <v>4.8</v>
      </c>
      <c r="K32" s="23">
        <f t="shared" si="2"/>
        <v>6</v>
      </c>
      <c r="L32" s="26">
        <f t="shared" si="3"/>
        <v>183.3</v>
      </c>
    </row>
    <row r="33" spans="1:12" x14ac:dyDescent="0.25">
      <c r="A33" s="55">
        <v>41371</v>
      </c>
      <c r="B33" s="57" t="s">
        <v>25</v>
      </c>
      <c r="C33" s="61" t="s">
        <v>20</v>
      </c>
      <c r="D33" s="56" t="s">
        <v>21</v>
      </c>
      <c r="E33" s="23">
        <v>11.2</v>
      </c>
      <c r="F33" s="23">
        <f t="shared" si="0"/>
        <v>11.2</v>
      </c>
      <c r="G33" s="56">
        <v>1</v>
      </c>
      <c r="H33" s="28">
        <v>16</v>
      </c>
      <c r="I33" s="25">
        <f t="shared" si="1"/>
        <v>16</v>
      </c>
      <c r="J33" s="25">
        <v>6</v>
      </c>
      <c r="K33" s="23">
        <f t="shared" si="2"/>
        <v>4.8000000000000007</v>
      </c>
      <c r="L33" s="26">
        <f t="shared" si="3"/>
        <v>188.10000000000002</v>
      </c>
    </row>
    <row r="34" spans="1:12" x14ac:dyDescent="0.25">
      <c r="A34" s="55">
        <v>41371</v>
      </c>
      <c r="B34" s="57" t="s">
        <v>137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193.10000000000002</v>
      </c>
    </row>
    <row r="35" spans="1:12" x14ac:dyDescent="0.25">
      <c r="A35" s="55">
        <v>41372</v>
      </c>
      <c r="B35" s="57" t="s">
        <v>211</v>
      </c>
      <c r="C35" s="61" t="s">
        <v>12</v>
      </c>
      <c r="D35" s="56" t="s">
        <v>13</v>
      </c>
      <c r="E35" s="23">
        <v>14.3</v>
      </c>
      <c r="F35" s="23">
        <f t="shared" si="0"/>
        <v>143</v>
      </c>
      <c r="G35" s="56">
        <v>10</v>
      </c>
      <c r="H35" s="28">
        <v>28</v>
      </c>
      <c r="I35" s="25">
        <f t="shared" si="1"/>
        <v>280</v>
      </c>
      <c r="J35" s="25"/>
      <c r="K35" s="23">
        <f t="shared" si="2"/>
        <v>137</v>
      </c>
      <c r="L35" s="26">
        <f t="shared" si="3"/>
        <v>330.1</v>
      </c>
    </row>
    <row r="36" spans="1:12" x14ac:dyDescent="0.25">
      <c r="A36" s="55">
        <v>41373</v>
      </c>
      <c r="B36" s="57" t="s">
        <v>182</v>
      </c>
      <c r="C36" s="61" t="s">
        <v>30</v>
      </c>
      <c r="D36" s="56" t="s">
        <v>13</v>
      </c>
      <c r="E36" s="23">
        <v>3</v>
      </c>
      <c r="F36" s="23">
        <f t="shared" si="0"/>
        <v>3</v>
      </c>
      <c r="G36" s="56">
        <v>1</v>
      </c>
      <c r="H36" s="28">
        <v>15</v>
      </c>
      <c r="I36" s="25">
        <f t="shared" si="1"/>
        <v>15</v>
      </c>
      <c r="J36" s="25">
        <v>4.8</v>
      </c>
      <c r="K36" s="23">
        <f t="shared" si="2"/>
        <v>12</v>
      </c>
      <c r="L36" s="26">
        <f t="shared" si="3"/>
        <v>342.1</v>
      </c>
    </row>
    <row r="37" spans="1:12" x14ac:dyDescent="0.25">
      <c r="A37" s="55">
        <v>41373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10</v>
      </c>
      <c r="K37" s="23">
        <f t="shared" si="2"/>
        <v>5</v>
      </c>
      <c r="L37" s="26">
        <f t="shared" si="3"/>
        <v>347.1</v>
      </c>
    </row>
    <row r="38" spans="1:12" x14ac:dyDescent="0.25">
      <c r="A38" s="55">
        <v>41373</v>
      </c>
      <c r="B38" s="57" t="s">
        <v>32</v>
      </c>
      <c r="C38" s="60" t="s">
        <v>23</v>
      </c>
      <c r="D38" s="56" t="s">
        <v>195</v>
      </c>
      <c r="E38" s="23">
        <v>15</v>
      </c>
      <c r="F38" s="23">
        <f t="shared" si="0"/>
        <v>15</v>
      </c>
      <c r="G38" s="56">
        <v>1</v>
      </c>
      <c r="H38" s="28">
        <v>20</v>
      </c>
      <c r="I38" s="25">
        <f t="shared" si="1"/>
        <v>20</v>
      </c>
      <c r="J38" s="25">
        <v>3</v>
      </c>
      <c r="K38" s="23">
        <f t="shared" si="2"/>
        <v>5</v>
      </c>
      <c r="L38" s="26">
        <f t="shared" si="3"/>
        <v>352.1</v>
      </c>
    </row>
    <row r="39" spans="1:12" x14ac:dyDescent="0.25">
      <c r="A39" s="55">
        <v>41373</v>
      </c>
      <c r="B39" s="57" t="s">
        <v>180</v>
      </c>
      <c r="C39" s="60" t="s">
        <v>12</v>
      </c>
      <c r="D39" s="56" t="s">
        <v>13</v>
      </c>
      <c r="E39" s="23">
        <v>14.3</v>
      </c>
      <c r="F39" s="23">
        <f t="shared" si="0"/>
        <v>14.3</v>
      </c>
      <c r="G39" s="56">
        <v>1</v>
      </c>
      <c r="H39" s="28">
        <v>35</v>
      </c>
      <c r="I39" s="25">
        <f t="shared" si="1"/>
        <v>35</v>
      </c>
      <c r="J39" s="25">
        <v>15</v>
      </c>
      <c r="K39" s="23">
        <f t="shared" si="2"/>
        <v>20.7</v>
      </c>
      <c r="L39" s="26">
        <f t="shared" si="3"/>
        <v>372.8</v>
      </c>
    </row>
    <row r="40" spans="1:12" x14ac:dyDescent="0.25">
      <c r="A40" s="55">
        <v>41373</v>
      </c>
      <c r="B40" s="57" t="s">
        <v>183</v>
      </c>
      <c r="C40" s="60" t="s">
        <v>102</v>
      </c>
      <c r="D40" s="56" t="s">
        <v>21</v>
      </c>
      <c r="E40" s="23">
        <v>17.5</v>
      </c>
      <c r="F40" s="23">
        <f t="shared" si="0"/>
        <v>17.5</v>
      </c>
      <c r="G40" s="56">
        <v>1</v>
      </c>
      <c r="H40" s="28">
        <v>25</v>
      </c>
      <c r="I40" s="25">
        <f t="shared" si="1"/>
        <v>25</v>
      </c>
      <c r="J40" s="25">
        <v>6</v>
      </c>
      <c r="K40" s="23">
        <f t="shared" si="2"/>
        <v>7.5</v>
      </c>
      <c r="L40" s="26">
        <f t="shared" si="3"/>
        <v>380.3</v>
      </c>
    </row>
    <row r="41" spans="1:12" x14ac:dyDescent="0.25">
      <c r="A41" s="55">
        <v>41373</v>
      </c>
      <c r="B41" s="57" t="s">
        <v>131</v>
      </c>
      <c r="C41" s="61" t="s">
        <v>18</v>
      </c>
      <c r="D41" s="56" t="s">
        <v>13</v>
      </c>
      <c r="E41" s="23">
        <v>0.31</v>
      </c>
      <c r="F41" s="23">
        <f t="shared" si="0"/>
        <v>0.31</v>
      </c>
      <c r="G41" s="56">
        <v>1</v>
      </c>
      <c r="H41" s="28">
        <v>0</v>
      </c>
      <c r="I41" s="25">
        <f t="shared" si="1"/>
        <v>0</v>
      </c>
      <c r="J41" s="25">
        <v>0.69</v>
      </c>
      <c r="K41" s="23">
        <f t="shared" si="2"/>
        <v>-0.31</v>
      </c>
      <c r="L41" s="26">
        <f t="shared" si="3"/>
        <v>379.99</v>
      </c>
    </row>
    <row r="42" spans="1:12" x14ac:dyDescent="0.25">
      <c r="A42" s="55">
        <v>41373</v>
      </c>
      <c r="B42" s="57" t="s">
        <v>184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4.8</v>
      </c>
      <c r="K42" s="23">
        <f t="shared" si="2"/>
        <v>6.4</v>
      </c>
      <c r="L42" s="26">
        <f t="shared" si="3"/>
        <v>386.39</v>
      </c>
    </row>
    <row r="43" spans="1:12" x14ac:dyDescent="0.25">
      <c r="A43" s="55">
        <v>41374</v>
      </c>
      <c r="B43" s="57" t="s">
        <v>120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6</v>
      </c>
      <c r="K43" s="23">
        <f t="shared" si="2"/>
        <v>5</v>
      </c>
      <c r="L43" s="26">
        <f t="shared" si="3"/>
        <v>391.39</v>
      </c>
    </row>
    <row r="44" spans="1:12" x14ac:dyDescent="0.25">
      <c r="A44" s="55">
        <v>41374</v>
      </c>
      <c r="B44" s="57" t="s">
        <v>180</v>
      </c>
      <c r="C44" s="61" t="s">
        <v>12</v>
      </c>
      <c r="D44" s="56" t="s">
        <v>13</v>
      </c>
      <c r="E44" s="23">
        <v>14.3</v>
      </c>
      <c r="F44" s="23">
        <f t="shared" si="0"/>
        <v>14.3</v>
      </c>
      <c r="G44" s="56">
        <v>1</v>
      </c>
      <c r="H44" s="28">
        <v>35</v>
      </c>
      <c r="I44" s="25">
        <f t="shared" si="1"/>
        <v>35</v>
      </c>
      <c r="J44" s="25">
        <v>10</v>
      </c>
      <c r="K44" s="23">
        <f t="shared" si="2"/>
        <v>20.7</v>
      </c>
      <c r="L44" s="26">
        <f t="shared" si="3"/>
        <v>412.09</v>
      </c>
    </row>
    <row r="45" spans="1:12" x14ac:dyDescent="0.25">
      <c r="A45" s="55">
        <v>41374</v>
      </c>
      <c r="B45" s="57" t="s">
        <v>185</v>
      </c>
      <c r="C45" s="61" t="s">
        <v>28</v>
      </c>
      <c r="D45" s="56" t="s">
        <v>29</v>
      </c>
      <c r="E45" s="23">
        <v>54.4</v>
      </c>
      <c r="F45" s="23">
        <f t="shared" si="0"/>
        <v>54.4</v>
      </c>
      <c r="G45" s="56">
        <v>1</v>
      </c>
      <c r="H45" s="28">
        <v>68</v>
      </c>
      <c r="I45" s="25">
        <f t="shared" si="1"/>
        <v>68</v>
      </c>
      <c r="J45" s="25">
        <v>4.8</v>
      </c>
      <c r="K45" s="23">
        <f t="shared" si="2"/>
        <v>13.600000000000001</v>
      </c>
      <c r="L45" s="26">
        <f t="shared" si="3"/>
        <v>425.69</v>
      </c>
    </row>
    <row r="46" spans="1:12" x14ac:dyDescent="0.25">
      <c r="A46" s="55">
        <v>41375</v>
      </c>
      <c r="B46" s="57" t="s">
        <v>95</v>
      </c>
      <c r="C46" s="60" t="s">
        <v>103</v>
      </c>
      <c r="D46" s="56" t="s">
        <v>13</v>
      </c>
      <c r="E46" s="23">
        <v>2.5</v>
      </c>
      <c r="F46" s="23">
        <f t="shared" si="0"/>
        <v>2.5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7.5</v>
      </c>
      <c r="L46" s="26">
        <f t="shared" si="3"/>
        <v>433.19</v>
      </c>
    </row>
    <row r="47" spans="1:12" x14ac:dyDescent="0.25">
      <c r="A47" s="55">
        <v>41375</v>
      </c>
      <c r="B47" s="57" t="s">
        <v>95</v>
      </c>
      <c r="C47" s="60" t="s">
        <v>103</v>
      </c>
      <c r="D47" s="56" t="s">
        <v>13</v>
      </c>
      <c r="E47" s="23">
        <v>2.5</v>
      </c>
      <c r="F47" s="23">
        <f t="shared" si="0"/>
        <v>2.5</v>
      </c>
      <c r="G47" s="56">
        <v>1</v>
      </c>
      <c r="H47" s="28">
        <v>10</v>
      </c>
      <c r="I47" s="25">
        <f t="shared" si="1"/>
        <v>10</v>
      </c>
      <c r="J47" s="25">
        <v>6</v>
      </c>
      <c r="K47" s="23">
        <f t="shared" si="2"/>
        <v>7.5</v>
      </c>
      <c r="L47" s="26">
        <f t="shared" si="3"/>
        <v>440.69</v>
      </c>
    </row>
    <row r="48" spans="1:12" x14ac:dyDescent="0.25">
      <c r="A48" s="55">
        <v>41375</v>
      </c>
      <c r="B48" s="57" t="s">
        <v>40</v>
      </c>
      <c r="C48" s="59" t="s">
        <v>41</v>
      </c>
      <c r="D48" s="56" t="s">
        <v>13</v>
      </c>
      <c r="E48" s="29">
        <v>4.7</v>
      </c>
      <c r="F48" s="23">
        <f t="shared" si="0"/>
        <v>4.7</v>
      </c>
      <c r="G48" s="56">
        <v>1</v>
      </c>
      <c r="H48" s="28">
        <v>12</v>
      </c>
      <c r="I48" s="25">
        <f t="shared" si="1"/>
        <v>12</v>
      </c>
      <c r="J48" s="25">
        <v>3</v>
      </c>
      <c r="K48" s="23">
        <f t="shared" si="2"/>
        <v>7.3</v>
      </c>
      <c r="L48" s="26">
        <f t="shared" si="3"/>
        <v>447.99</v>
      </c>
    </row>
    <row r="49" spans="1:12" x14ac:dyDescent="0.25">
      <c r="A49" s="55">
        <v>41375</v>
      </c>
      <c r="B49" s="57" t="s">
        <v>120</v>
      </c>
      <c r="C49" s="60" t="s">
        <v>105</v>
      </c>
      <c r="D49" s="56" t="s">
        <v>101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15</v>
      </c>
      <c r="K49" s="23">
        <f t="shared" si="2"/>
        <v>5</v>
      </c>
      <c r="L49" s="26">
        <f t="shared" si="3"/>
        <v>452.99</v>
      </c>
    </row>
    <row r="50" spans="1:12" x14ac:dyDescent="0.25">
      <c r="A50" s="55">
        <v>41375</v>
      </c>
      <c r="B50" s="57" t="s">
        <v>142</v>
      </c>
      <c r="C50" s="60" t="s">
        <v>105</v>
      </c>
      <c r="D50" s="56" t="s">
        <v>101</v>
      </c>
      <c r="E50" s="23">
        <v>20</v>
      </c>
      <c r="F50" s="23">
        <f t="shared" si="0"/>
        <v>20</v>
      </c>
      <c r="G50" s="56">
        <v>1</v>
      </c>
      <c r="H50" s="28">
        <v>25</v>
      </c>
      <c r="I50" s="25">
        <f t="shared" si="1"/>
        <v>25</v>
      </c>
      <c r="J50" s="25">
        <v>10</v>
      </c>
      <c r="K50" s="23">
        <f t="shared" si="2"/>
        <v>5</v>
      </c>
      <c r="L50" s="26">
        <f t="shared" si="3"/>
        <v>457.99</v>
      </c>
    </row>
    <row r="51" spans="1:12" x14ac:dyDescent="0.25">
      <c r="A51" s="55">
        <v>41376</v>
      </c>
      <c r="B51" s="57" t="s">
        <v>95</v>
      </c>
      <c r="C51" s="60" t="s">
        <v>103</v>
      </c>
      <c r="D51" s="56" t="s">
        <v>13</v>
      </c>
      <c r="E51" s="23">
        <v>2.5</v>
      </c>
      <c r="F51" s="23">
        <f t="shared" si="0"/>
        <v>2.5</v>
      </c>
      <c r="G51" s="56">
        <v>1</v>
      </c>
      <c r="H51" s="28">
        <v>10</v>
      </c>
      <c r="I51" s="25">
        <f t="shared" si="1"/>
        <v>10</v>
      </c>
      <c r="J51" s="25">
        <v>3</v>
      </c>
      <c r="K51" s="23">
        <f t="shared" si="2"/>
        <v>7.5</v>
      </c>
      <c r="L51" s="26">
        <f t="shared" si="3"/>
        <v>465.49</v>
      </c>
    </row>
    <row r="52" spans="1:12" x14ac:dyDescent="0.25">
      <c r="A52" s="55">
        <v>41376</v>
      </c>
      <c r="B52" s="57" t="s">
        <v>40</v>
      </c>
      <c r="C52" s="60" t="s">
        <v>41</v>
      </c>
      <c r="D52" s="56" t="s">
        <v>13</v>
      </c>
      <c r="E52" s="23">
        <v>4.7</v>
      </c>
      <c r="F52" s="23">
        <f t="shared" si="0"/>
        <v>4.7</v>
      </c>
      <c r="G52" s="56">
        <v>1</v>
      </c>
      <c r="H52" s="28">
        <v>12</v>
      </c>
      <c r="I52" s="25">
        <f t="shared" si="1"/>
        <v>12</v>
      </c>
      <c r="J52" s="25">
        <v>15</v>
      </c>
      <c r="K52" s="23">
        <f t="shared" si="2"/>
        <v>7.3</v>
      </c>
      <c r="L52" s="26">
        <f t="shared" si="3"/>
        <v>472.79</v>
      </c>
    </row>
    <row r="53" spans="1:12" x14ac:dyDescent="0.25">
      <c r="A53" s="55">
        <v>41376</v>
      </c>
      <c r="B53" s="57" t="s">
        <v>125</v>
      </c>
      <c r="C53" s="60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6</v>
      </c>
      <c r="K53" s="23">
        <f t="shared" si="2"/>
        <v>5</v>
      </c>
      <c r="L53" s="26">
        <f t="shared" si="3"/>
        <v>477.79</v>
      </c>
    </row>
    <row r="54" spans="1:12" x14ac:dyDescent="0.25">
      <c r="A54" s="55">
        <v>41376</v>
      </c>
      <c r="B54" s="57" t="s">
        <v>95</v>
      </c>
      <c r="C54" s="61" t="s">
        <v>103</v>
      </c>
      <c r="D54" s="56" t="s">
        <v>13</v>
      </c>
      <c r="E54" s="23">
        <v>2.5</v>
      </c>
      <c r="F54" s="23">
        <f t="shared" si="0"/>
        <v>5</v>
      </c>
      <c r="G54" s="56">
        <v>2</v>
      </c>
      <c r="H54" s="28">
        <v>10</v>
      </c>
      <c r="I54" s="25">
        <f t="shared" si="1"/>
        <v>20</v>
      </c>
      <c r="J54" s="25">
        <v>0.69</v>
      </c>
      <c r="K54" s="23">
        <f t="shared" si="2"/>
        <v>15</v>
      </c>
      <c r="L54" s="26">
        <f t="shared" si="3"/>
        <v>492.79</v>
      </c>
    </row>
    <row r="55" spans="1:12" x14ac:dyDescent="0.25">
      <c r="A55" s="55">
        <v>41376</v>
      </c>
      <c r="B55" s="57" t="s">
        <v>182</v>
      </c>
      <c r="C55" s="61" t="s">
        <v>30</v>
      </c>
      <c r="D55" s="56" t="s">
        <v>13</v>
      </c>
      <c r="E55" s="23">
        <v>3</v>
      </c>
      <c r="F55" s="23">
        <f t="shared" si="0"/>
        <v>6</v>
      </c>
      <c r="G55" s="56">
        <v>2</v>
      </c>
      <c r="H55" s="28">
        <v>15</v>
      </c>
      <c r="I55" s="25">
        <f t="shared" si="1"/>
        <v>30</v>
      </c>
      <c r="J55" s="25">
        <v>4.8</v>
      </c>
      <c r="K55" s="23">
        <f t="shared" si="2"/>
        <v>24</v>
      </c>
      <c r="L55" s="26">
        <f t="shared" si="3"/>
        <v>516.79</v>
      </c>
    </row>
    <row r="56" spans="1:12" x14ac:dyDescent="0.25">
      <c r="A56" s="55">
        <v>41376</v>
      </c>
      <c r="B56" s="57" t="s">
        <v>186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6</v>
      </c>
      <c r="K56" s="23">
        <f t="shared" si="2"/>
        <v>5</v>
      </c>
      <c r="L56" s="26">
        <f t="shared" si="3"/>
        <v>521.79</v>
      </c>
    </row>
    <row r="57" spans="1:12" x14ac:dyDescent="0.25">
      <c r="A57" s="55">
        <v>41376</v>
      </c>
      <c r="B57" s="57" t="s">
        <v>95</v>
      </c>
      <c r="C57" s="61" t="s">
        <v>103</v>
      </c>
      <c r="D57" s="56" t="s">
        <v>13</v>
      </c>
      <c r="E57" s="23">
        <v>2.5</v>
      </c>
      <c r="F57" s="23">
        <f t="shared" si="0"/>
        <v>2.5</v>
      </c>
      <c r="G57" s="56">
        <v>1</v>
      </c>
      <c r="H57" s="28">
        <v>10</v>
      </c>
      <c r="I57" s="25">
        <f t="shared" si="1"/>
        <v>10</v>
      </c>
      <c r="J57" s="25">
        <v>10</v>
      </c>
      <c r="K57" s="23">
        <f t="shared" si="2"/>
        <v>7.5</v>
      </c>
      <c r="L57" s="26">
        <f t="shared" si="3"/>
        <v>529.29</v>
      </c>
    </row>
    <row r="58" spans="1:12" x14ac:dyDescent="0.25">
      <c r="A58" s="55">
        <v>41376</v>
      </c>
      <c r="B58" s="57" t="s">
        <v>40</v>
      </c>
      <c r="C58" s="61" t="s">
        <v>41</v>
      </c>
      <c r="D58" s="56" t="s">
        <v>13</v>
      </c>
      <c r="E58" s="23">
        <v>4.7</v>
      </c>
      <c r="F58" s="23">
        <f t="shared" si="0"/>
        <v>4.7</v>
      </c>
      <c r="G58" s="56">
        <v>1</v>
      </c>
      <c r="H58" s="28">
        <v>12</v>
      </c>
      <c r="I58" s="25">
        <f t="shared" si="1"/>
        <v>12</v>
      </c>
      <c r="J58" s="25">
        <v>4.8</v>
      </c>
      <c r="K58" s="23">
        <f t="shared" si="2"/>
        <v>7.3</v>
      </c>
      <c r="L58" s="26">
        <f t="shared" si="3"/>
        <v>536.58999999999992</v>
      </c>
    </row>
    <row r="59" spans="1:12" x14ac:dyDescent="0.25">
      <c r="A59" s="55">
        <v>41377</v>
      </c>
      <c r="B59" s="57" t="s">
        <v>36</v>
      </c>
      <c r="C59" s="60" t="s">
        <v>18</v>
      </c>
      <c r="D59" s="56" t="s">
        <v>13</v>
      </c>
      <c r="E59" s="23">
        <v>3.5</v>
      </c>
      <c r="F59" s="23">
        <f t="shared" si="0"/>
        <v>3.5</v>
      </c>
      <c r="G59" s="56">
        <v>1</v>
      </c>
      <c r="H59" s="28">
        <v>20</v>
      </c>
      <c r="I59" s="25">
        <f t="shared" si="1"/>
        <v>20</v>
      </c>
      <c r="J59" s="25">
        <v>10</v>
      </c>
      <c r="K59" s="23">
        <f t="shared" si="2"/>
        <v>16.5</v>
      </c>
      <c r="L59" s="26">
        <f t="shared" si="3"/>
        <v>553.08999999999992</v>
      </c>
    </row>
    <row r="60" spans="1:12" x14ac:dyDescent="0.25">
      <c r="A60" s="55">
        <v>41377</v>
      </c>
      <c r="B60" s="57" t="s">
        <v>182</v>
      </c>
      <c r="C60" s="60" t="s">
        <v>30</v>
      </c>
      <c r="D60" s="56" t="s">
        <v>13</v>
      </c>
      <c r="E60" s="23">
        <v>3</v>
      </c>
      <c r="F60" s="23">
        <f t="shared" si="0"/>
        <v>3</v>
      </c>
      <c r="G60" s="56">
        <v>1</v>
      </c>
      <c r="H60" s="28">
        <v>15</v>
      </c>
      <c r="I60" s="25">
        <f t="shared" si="1"/>
        <v>15</v>
      </c>
      <c r="J60" s="25">
        <v>3</v>
      </c>
      <c r="K60" s="23">
        <f t="shared" si="2"/>
        <v>12</v>
      </c>
      <c r="L60" s="26">
        <f t="shared" si="3"/>
        <v>565.08999999999992</v>
      </c>
    </row>
    <row r="61" spans="1:12" x14ac:dyDescent="0.25">
      <c r="A61" s="55">
        <v>41377</v>
      </c>
      <c r="B61" s="57" t="s">
        <v>34</v>
      </c>
      <c r="C61" s="60" t="s">
        <v>23</v>
      </c>
      <c r="D61" s="56" t="s">
        <v>52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15</v>
      </c>
      <c r="K61" s="23">
        <f t="shared" si="2"/>
        <v>5</v>
      </c>
      <c r="L61" s="26">
        <f t="shared" si="3"/>
        <v>570.08999999999992</v>
      </c>
    </row>
    <row r="62" spans="1:12" x14ac:dyDescent="0.25">
      <c r="A62" s="55">
        <v>41377</v>
      </c>
      <c r="B62" s="57" t="s">
        <v>26</v>
      </c>
      <c r="C62" s="60" t="s">
        <v>20</v>
      </c>
      <c r="D62" s="56" t="s">
        <v>21</v>
      </c>
      <c r="E62" s="23">
        <v>11.2</v>
      </c>
      <c r="F62" s="23">
        <f t="shared" si="0"/>
        <v>11.2</v>
      </c>
      <c r="G62" s="56">
        <v>1</v>
      </c>
      <c r="H62" s="28">
        <v>16</v>
      </c>
      <c r="I62" s="25">
        <f t="shared" si="1"/>
        <v>16</v>
      </c>
      <c r="J62" s="25">
        <v>6</v>
      </c>
      <c r="K62" s="23">
        <f t="shared" si="2"/>
        <v>4.8000000000000007</v>
      </c>
      <c r="L62" s="26">
        <f t="shared" si="3"/>
        <v>574.88999999999987</v>
      </c>
    </row>
    <row r="63" spans="1:12" x14ac:dyDescent="0.25">
      <c r="A63" s="66">
        <v>41378</v>
      </c>
      <c r="B63" s="57" t="s">
        <v>187</v>
      </c>
      <c r="C63" s="61" t="s">
        <v>105</v>
      </c>
      <c r="D63" s="57" t="s">
        <v>101</v>
      </c>
      <c r="E63" s="23">
        <v>20</v>
      </c>
      <c r="F63" s="23">
        <f t="shared" si="0"/>
        <v>20</v>
      </c>
      <c r="G63" s="57">
        <v>1</v>
      </c>
      <c r="H63" s="28">
        <v>25</v>
      </c>
      <c r="I63" s="25">
        <f t="shared" si="1"/>
        <v>25</v>
      </c>
      <c r="J63" s="25">
        <v>0.69</v>
      </c>
      <c r="K63" s="23">
        <f t="shared" si="2"/>
        <v>5</v>
      </c>
      <c r="L63" s="26">
        <f t="shared" si="3"/>
        <v>579.88999999999987</v>
      </c>
    </row>
    <row r="64" spans="1:12" x14ac:dyDescent="0.25">
      <c r="A64" s="66">
        <v>41378</v>
      </c>
      <c r="B64" s="57" t="s">
        <v>125</v>
      </c>
      <c r="C64" s="61" t="s">
        <v>105</v>
      </c>
      <c r="D64" s="57" t="s">
        <v>101</v>
      </c>
      <c r="E64" s="23">
        <v>20</v>
      </c>
      <c r="F64" s="23">
        <f t="shared" si="0"/>
        <v>20</v>
      </c>
      <c r="G64" s="57">
        <v>1</v>
      </c>
      <c r="H64" s="28">
        <v>25</v>
      </c>
      <c r="I64" s="25">
        <f t="shared" si="1"/>
        <v>25</v>
      </c>
      <c r="J64" s="25">
        <v>4.8</v>
      </c>
      <c r="K64" s="23">
        <f t="shared" si="2"/>
        <v>5</v>
      </c>
      <c r="L64" s="26">
        <f t="shared" si="3"/>
        <v>584.88999999999987</v>
      </c>
    </row>
    <row r="65" spans="1:12" x14ac:dyDescent="0.25">
      <c r="A65" s="66">
        <v>41378</v>
      </c>
      <c r="B65" s="57" t="s">
        <v>120</v>
      </c>
      <c r="C65" s="61" t="s">
        <v>105</v>
      </c>
      <c r="D65" s="57" t="s">
        <v>101</v>
      </c>
      <c r="E65" s="23">
        <v>20</v>
      </c>
      <c r="F65" s="23">
        <f t="shared" si="0"/>
        <v>20</v>
      </c>
      <c r="G65" s="57">
        <v>1</v>
      </c>
      <c r="H65" s="28">
        <v>25</v>
      </c>
      <c r="I65" s="25">
        <f t="shared" si="1"/>
        <v>25</v>
      </c>
      <c r="J65" s="25">
        <v>6</v>
      </c>
      <c r="K65" s="23">
        <f t="shared" si="2"/>
        <v>5</v>
      </c>
      <c r="L65" s="26">
        <f t="shared" si="3"/>
        <v>589.88999999999987</v>
      </c>
    </row>
    <row r="66" spans="1:12" x14ac:dyDescent="0.25">
      <c r="A66" s="66">
        <v>41378</v>
      </c>
      <c r="B66" s="57" t="s">
        <v>120</v>
      </c>
      <c r="C66" s="61" t="s">
        <v>105</v>
      </c>
      <c r="D66" s="57" t="s">
        <v>101</v>
      </c>
      <c r="E66" s="23">
        <v>20</v>
      </c>
      <c r="F66" s="23">
        <f t="shared" si="0"/>
        <v>20</v>
      </c>
      <c r="G66" s="57">
        <v>1</v>
      </c>
      <c r="H66" s="28">
        <v>25</v>
      </c>
      <c r="I66" s="25">
        <f t="shared" si="1"/>
        <v>25</v>
      </c>
      <c r="J66" s="25">
        <v>10</v>
      </c>
      <c r="K66" s="23">
        <f t="shared" si="2"/>
        <v>5</v>
      </c>
      <c r="L66" s="26">
        <f t="shared" si="3"/>
        <v>594.88999999999987</v>
      </c>
    </row>
    <row r="67" spans="1:12" x14ac:dyDescent="0.25">
      <c r="A67" s="66">
        <v>41378</v>
      </c>
      <c r="B67" s="57" t="s">
        <v>19</v>
      </c>
      <c r="C67" s="61" t="s">
        <v>20</v>
      </c>
      <c r="D67" s="57" t="s">
        <v>21</v>
      </c>
      <c r="E67" s="23">
        <v>7</v>
      </c>
      <c r="F67" s="23">
        <f t="shared" si="0"/>
        <v>7</v>
      </c>
      <c r="G67" s="57">
        <v>1</v>
      </c>
      <c r="H67" s="28">
        <v>10</v>
      </c>
      <c r="I67" s="25">
        <f t="shared" si="1"/>
        <v>10</v>
      </c>
      <c r="J67" s="25">
        <v>4.8</v>
      </c>
      <c r="K67" s="23">
        <f t="shared" si="2"/>
        <v>3</v>
      </c>
      <c r="L67" s="26">
        <f t="shared" si="3"/>
        <v>597.88999999999987</v>
      </c>
    </row>
    <row r="68" spans="1:12" x14ac:dyDescent="0.25">
      <c r="A68" s="66">
        <v>41378</v>
      </c>
      <c r="B68" s="57" t="s">
        <v>120</v>
      </c>
      <c r="C68" s="60" t="s">
        <v>105</v>
      </c>
      <c r="D68" s="57" t="s">
        <v>101</v>
      </c>
      <c r="E68" s="23">
        <v>20</v>
      </c>
      <c r="F68" s="23">
        <f t="shared" si="0"/>
        <v>20</v>
      </c>
      <c r="G68" s="57">
        <v>1</v>
      </c>
      <c r="H68" s="28">
        <v>25</v>
      </c>
      <c r="I68" s="25">
        <f t="shared" si="1"/>
        <v>25</v>
      </c>
      <c r="J68" s="25">
        <v>6</v>
      </c>
      <c r="K68" s="23">
        <f t="shared" si="2"/>
        <v>5</v>
      </c>
      <c r="L68" s="26">
        <f t="shared" si="3"/>
        <v>602.88999999999987</v>
      </c>
    </row>
    <row r="69" spans="1:12" x14ac:dyDescent="0.25">
      <c r="A69" s="66">
        <v>41378</v>
      </c>
      <c r="B69" s="57" t="s">
        <v>125</v>
      </c>
      <c r="C69" s="60" t="s">
        <v>105</v>
      </c>
      <c r="D69" s="57" t="s">
        <v>101</v>
      </c>
      <c r="E69" s="23">
        <v>20</v>
      </c>
      <c r="F69" s="23">
        <f t="shared" si="0"/>
        <v>20</v>
      </c>
      <c r="G69" s="57">
        <v>1</v>
      </c>
      <c r="H69" s="28">
        <v>25</v>
      </c>
      <c r="I69" s="25">
        <f t="shared" si="1"/>
        <v>25</v>
      </c>
      <c r="J69" s="25">
        <v>6</v>
      </c>
      <c r="K69" s="23">
        <f t="shared" si="2"/>
        <v>5</v>
      </c>
      <c r="L69" s="26">
        <f t="shared" si="3"/>
        <v>607.88999999999987</v>
      </c>
    </row>
    <row r="70" spans="1:12" x14ac:dyDescent="0.25">
      <c r="A70" s="66">
        <v>41378</v>
      </c>
      <c r="B70" s="57" t="s">
        <v>127</v>
      </c>
      <c r="C70" s="59" t="s">
        <v>105</v>
      </c>
      <c r="D70" s="57" t="s">
        <v>101</v>
      </c>
      <c r="E70" s="29">
        <v>20</v>
      </c>
      <c r="F70" s="23">
        <f t="shared" si="0"/>
        <v>20</v>
      </c>
      <c r="G70" s="57">
        <v>1</v>
      </c>
      <c r="H70" s="28">
        <v>25</v>
      </c>
      <c r="I70" s="25">
        <f t="shared" si="1"/>
        <v>25</v>
      </c>
      <c r="J70" s="25">
        <v>3</v>
      </c>
      <c r="K70" s="23">
        <f t="shared" si="2"/>
        <v>5</v>
      </c>
      <c r="L70" s="26">
        <f t="shared" si="3"/>
        <v>612.88999999999987</v>
      </c>
    </row>
    <row r="71" spans="1:12" x14ac:dyDescent="0.25">
      <c r="A71" s="66">
        <v>41378</v>
      </c>
      <c r="B71" s="57" t="s">
        <v>137</v>
      </c>
      <c r="C71" s="60" t="s">
        <v>105</v>
      </c>
      <c r="D71" s="57" t="s">
        <v>101</v>
      </c>
      <c r="E71" s="23">
        <v>20</v>
      </c>
      <c r="F71" s="23">
        <f t="shared" si="0"/>
        <v>20</v>
      </c>
      <c r="G71" s="57">
        <v>1</v>
      </c>
      <c r="H71" s="28">
        <v>25</v>
      </c>
      <c r="I71" s="25">
        <f t="shared" si="1"/>
        <v>25</v>
      </c>
      <c r="J71" s="25">
        <v>15</v>
      </c>
      <c r="K71" s="23">
        <f t="shared" si="2"/>
        <v>5</v>
      </c>
      <c r="L71" s="26">
        <f t="shared" si="3"/>
        <v>617.88999999999987</v>
      </c>
    </row>
    <row r="72" spans="1:12" x14ac:dyDescent="0.25">
      <c r="A72" s="66">
        <v>41378</v>
      </c>
      <c r="B72" s="57" t="s">
        <v>180</v>
      </c>
      <c r="C72" s="61" t="s">
        <v>12</v>
      </c>
      <c r="D72" s="57" t="s">
        <v>13</v>
      </c>
      <c r="E72" s="23">
        <v>14.3</v>
      </c>
      <c r="F72" s="23">
        <f t="shared" si="0"/>
        <v>14.3</v>
      </c>
      <c r="G72" s="57">
        <v>1</v>
      </c>
      <c r="H72" s="28">
        <v>35</v>
      </c>
      <c r="I72" s="25">
        <f t="shared" si="1"/>
        <v>35</v>
      </c>
      <c r="J72" s="25">
        <v>6</v>
      </c>
      <c r="K72" s="23">
        <f t="shared" si="2"/>
        <v>20.7</v>
      </c>
      <c r="L72" s="26">
        <f t="shared" si="3"/>
        <v>638.58999999999992</v>
      </c>
    </row>
    <row r="73" spans="1:12" x14ac:dyDescent="0.25">
      <c r="A73" s="66">
        <v>41379</v>
      </c>
      <c r="B73" s="57" t="s">
        <v>17</v>
      </c>
      <c r="C73" s="61" t="s">
        <v>18</v>
      </c>
      <c r="D73" s="57" t="s">
        <v>13</v>
      </c>
      <c r="E73" s="23">
        <v>4.5999999999999996</v>
      </c>
      <c r="F73" s="23">
        <f t="shared" si="0"/>
        <v>4.5999999999999996</v>
      </c>
      <c r="G73" s="57">
        <v>1</v>
      </c>
      <c r="H73" s="28">
        <v>20</v>
      </c>
      <c r="I73" s="25">
        <f t="shared" si="1"/>
        <v>20</v>
      </c>
      <c r="J73" s="25">
        <v>10</v>
      </c>
      <c r="K73" s="23">
        <f t="shared" si="2"/>
        <v>15.4</v>
      </c>
      <c r="L73" s="26">
        <f t="shared" si="3"/>
        <v>653.9899999999999</v>
      </c>
    </row>
    <row r="74" spans="1:12" x14ac:dyDescent="0.25">
      <c r="A74" s="66">
        <v>41380</v>
      </c>
      <c r="B74" s="57" t="s">
        <v>137</v>
      </c>
      <c r="C74" s="61" t="s">
        <v>105</v>
      </c>
      <c r="D74" s="57" t="s">
        <v>101</v>
      </c>
      <c r="E74" s="23">
        <v>20</v>
      </c>
      <c r="F74" s="23">
        <f t="shared" si="0"/>
        <v>20</v>
      </c>
      <c r="G74" s="57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658.9899999999999</v>
      </c>
    </row>
    <row r="75" spans="1:12" x14ac:dyDescent="0.25">
      <c r="A75" s="66">
        <v>41380</v>
      </c>
      <c r="B75" s="57" t="s">
        <v>126</v>
      </c>
      <c r="C75" s="60" t="s">
        <v>105</v>
      </c>
      <c r="D75" s="57" t="s">
        <v>101</v>
      </c>
      <c r="E75" s="23">
        <v>20</v>
      </c>
      <c r="F75" s="23">
        <f t="shared" si="0"/>
        <v>40</v>
      </c>
      <c r="G75" s="57">
        <v>2</v>
      </c>
      <c r="H75" s="28">
        <v>25</v>
      </c>
      <c r="I75" s="25">
        <f t="shared" si="1"/>
        <v>50</v>
      </c>
      <c r="J75" s="25">
        <v>10</v>
      </c>
      <c r="K75" s="23">
        <f t="shared" si="2"/>
        <v>10</v>
      </c>
      <c r="L75" s="26">
        <f t="shared" si="3"/>
        <v>668.9899999999999</v>
      </c>
    </row>
    <row r="76" spans="1:12" x14ac:dyDescent="0.25">
      <c r="A76" s="66">
        <v>41380</v>
      </c>
      <c r="B76" s="57" t="s">
        <v>188</v>
      </c>
      <c r="C76" s="60" t="s">
        <v>23</v>
      </c>
      <c r="D76" s="57" t="s">
        <v>100</v>
      </c>
      <c r="E76" s="23">
        <v>35.799999999999997</v>
      </c>
      <c r="F76" s="23">
        <f t="shared" si="0"/>
        <v>35.799999999999997</v>
      </c>
      <c r="G76" s="57">
        <v>1</v>
      </c>
      <c r="H76" s="28">
        <v>39.9</v>
      </c>
      <c r="I76" s="25">
        <f t="shared" si="1"/>
        <v>39.9</v>
      </c>
      <c r="J76" s="25">
        <v>3</v>
      </c>
      <c r="K76" s="23">
        <f t="shared" si="2"/>
        <v>4.1000000000000014</v>
      </c>
      <c r="L76" s="26">
        <f t="shared" si="3"/>
        <v>673.08999999999992</v>
      </c>
    </row>
    <row r="77" spans="1:12" x14ac:dyDescent="0.25">
      <c r="A77" s="66">
        <v>41380</v>
      </c>
      <c r="B77" s="57" t="s">
        <v>39</v>
      </c>
      <c r="C77" s="60" t="s">
        <v>20</v>
      </c>
      <c r="D77" s="57" t="s">
        <v>24</v>
      </c>
      <c r="E77" s="23">
        <v>14</v>
      </c>
      <c r="F77" s="23">
        <f t="shared" si="0"/>
        <v>14</v>
      </c>
      <c r="G77" s="57">
        <v>1</v>
      </c>
      <c r="H77" s="28">
        <v>20</v>
      </c>
      <c r="I77" s="25">
        <f t="shared" si="1"/>
        <v>20</v>
      </c>
      <c r="J77" s="25">
        <v>15</v>
      </c>
      <c r="K77" s="23">
        <f t="shared" si="2"/>
        <v>6</v>
      </c>
      <c r="L77" s="26">
        <f t="shared" si="3"/>
        <v>679.08999999999992</v>
      </c>
    </row>
    <row r="78" spans="1:12" x14ac:dyDescent="0.25">
      <c r="A78" s="66">
        <v>41380</v>
      </c>
      <c r="B78" s="57" t="s">
        <v>36</v>
      </c>
      <c r="C78" s="60" t="s">
        <v>18</v>
      </c>
      <c r="D78" s="57" t="s">
        <v>13</v>
      </c>
      <c r="E78" s="23">
        <v>3.5</v>
      </c>
      <c r="F78" s="23">
        <f t="shared" ref="F78:F96" si="4">E78*G78</f>
        <v>3.5</v>
      </c>
      <c r="G78" s="57">
        <v>1</v>
      </c>
      <c r="H78" s="28">
        <v>20</v>
      </c>
      <c r="I78" s="25">
        <f t="shared" ref="I78:I96" si="5">H78*G78</f>
        <v>20</v>
      </c>
      <c r="J78" s="25">
        <v>10</v>
      </c>
      <c r="K78" s="23">
        <f t="shared" ref="K78:K96" si="6">I78-F78</f>
        <v>16.5</v>
      </c>
      <c r="L78" s="26">
        <f t="shared" si="3"/>
        <v>695.58999999999992</v>
      </c>
    </row>
    <row r="79" spans="1:12" x14ac:dyDescent="0.25">
      <c r="A79" s="66">
        <v>41380</v>
      </c>
      <c r="B79" s="57" t="s">
        <v>180</v>
      </c>
      <c r="C79" s="60" t="s">
        <v>12</v>
      </c>
      <c r="D79" s="57" t="s">
        <v>13</v>
      </c>
      <c r="E79" s="23">
        <v>14.3</v>
      </c>
      <c r="F79" s="23">
        <f t="shared" si="4"/>
        <v>14.3</v>
      </c>
      <c r="G79" s="57">
        <v>1</v>
      </c>
      <c r="H79" s="28">
        <v>35</v>
      </c>
      <c r="I79" s="25">
        <f t="shared" si="5"/>
        <v>35</v>
      </c>
      <c r="J79" s="25">
        <v>3</v>
      </c>
      <c r="K79" s="23">
        <f t="shared" si="6"/>
        <v>20.7</v>
      </c>
      <c r="L79" s="26">
        <f t="shared" si="3"/>
        <v>716.29</v>
      </c>
    </row>
    <row r="80" spans="1:12" x14ac:dyDescent="0.25">
      <c r="A80" s="66">
        <v>41380</v>
      </c>
      <c r="B80" s="57" t="s">
        <v>180</v>
      </c>
      <c r="C80" s="60" t="s">
        <v>12</v>
      </c>
      <c r="D80" s="57" t="s">
        <v>13</v>
      </c>
      <c r="E80" s="23">
        <v>14.3</v>
      </c>
      <c r="F80" s="23">
        <f t="shared" si="4"/>
        <v>14.3</v>
      </c>
      <c r="G80" s="57">
        <v>1</v>
      </c>
      <c r="H80" s="28">
        <v>35</v>
      </c>
      <c r="I80" s="25">
        <f t="shared" si="5"/>
        <v>35</v>
      </c>
      <c r="J80" s="25">
        <v>15</v>
      </c>
      <c r="K80" s="23">
        <f t="shared" si="6"/>
        <v>20.7</v>
      </c>
      <c r="L80" s="26">
        <f t="shared" si="3"/>
        <v>736.99</v>
      </c>
    </row>
    <row r="81" spans="1:12" x14ac:dyDescent="0.25">
      <c r="A81" s="66">
        <v>41381</v>
      </c>
      <c r="B81" s="57" t="s">
        <v>125</v>
      </c>
      <c r="C81" s="60" t="s">
        <v>105</v>
      </c>
      <c r="D81" s="57" t="s">
        <v>101</v>
      </c>
      <c r="E81" s="23">
        <v>20</v>
      </c>
      <c r="F81" s="23">
        <f t="shared" si="4"/>
        <v>20</v>
      </c>
      <c r="G81" s="57">
        <v>1</v>
      </c>
      <c r="H81" s="28">
        <v>25</v>
      </c>
      <c r="I81" s="25">
        <f t="shared" si="5"/>
        <v>25</v>
      </c>
      <c r="J81" s="25">
        <v>6</v>
      </c>
      <c r="K81" s="23">
        <f t="shared" si="6"/>
        <v>5</v>
      </c>
      <c r="L81" s="26">
        <f t="shared" si="3"/>
        <v>741.99</v>
      </c>
    </row>
    <row r="82" spans="1:12" x14ac:dyDescent="0.25">
      <c r="A82" s="66">
        <v>41381</v>
      </c>
      <c r="B82" s="57" t="s">
        <v>120</v>
      </c>
      <c r="C82" s="61" t="s">
        <v>105</v>
      </c>
      <c r="D82" s="57" t="s">
        <v>101</v>
      </c>
      <c r="E82" s="23">
        <v>20</v>
      </c>
      <c r="F82" s="23">
        <f t="shared" si="4"/>
        <v>40</v>
      </c>
      <c r="G82" s="57">
        <v>2</v>
      </c>
      <c r="H82" s="28">
        <v>25</v>
      </c>
      <c r="I82" s="25">
        <f t="shared" si="5"/>
        <v>50</v>
      </c>
      <c r="J82" s="25">
        <v>0.69</v>
      </c>
      <c r="K82" s="23">
        <f t="shared" si="6"/>
        <v>10</v>
      </c>
      <c r="L82" s="26">
        <f t="shared" si="3"/>
        <v>751.99</v>
      </c>
    </row>
    <row r="83" spans="1:12" x14ac:dyDescent="0.25">
      <c r="A83" s="66">
        <v>41381</v>
      </c>
      <c r="B83" s="57" t="s">
        <v>189</v>
      </c>
      <c r="C83" s="61" t="s">
        <v>18</v>
      </c>
      <c r="D83" s="57" t="s">
        <v>13</v>
      </c>
      <c r="E83" s="23">
        <v>0.31</v>
      </c>
      <c r="F83" s="23">
        <f t="shared" si="4"/>
        <v>0.31</v>
      </c>
      <c r="G83" s="57">
        <v>1</v>
      </c>
      <c r="H83" s="28">
        <v>1</v>
      </c>
      <c r="I83" s="25">
        <f t="shared" si="5"/>
        <v>1</v>
      </c>
      <c r="J83" s="25">
        <v>4.8</v>
      </c>
      <c r="K83" s="23">
        <f t="shared" si="6"/>
        <v>0.69</v>
      </c>
      <c r="L83" s="26">
        <f t="shared" si="3"/>
        <v>752.68000000000006</v>
      </c>
    </row>
    <row r="84" spans="1:12" x14ac:dyDescent="0.25">
      <c r="A84" s="66">
        <v>41381</v>
      </c>
      <c r="B84" s="57" t="s">
        <v>142</v>
      </c>
      <c r="C84" s="61" t="s">
        <v>105</v>
      </c>
      <c r="D84" s="57" t="s">
        <v>101</v>
      </c>
      <c r="E84" s="23">
        <v>20</v>
      </c>
      <c r="F84" s="23">
        <f t="shared" si="4"/>
        <v>20</v>
      </c>
      <c r="G84" s="57">
        <v>1</v>
      </c>
      <c r="H84" s="28">
        <v>25</v>
      </c>
      <c r="I84" s="25">
        <f t="shared" si="5"/>
        <v>25</v>
      </c>
      <c r="J84" s="25">
        <v>6</v>
      </c>
      <c r="K84" s="23">
        <f t="shared" si="6"/>
        <v>5</v>
      </c>
      <c r="L84" s="26">
        <f t="shared" si="3"/>
        <v>757.68000000000006</v>
      </c>
    </row>
    <row r="85" spans="1:12" x14ac:dyDescent="0.25">
      <c r="A85" s="55">
        <v>41382</v>
      </c>
      <c r="B85" s="56" t="s">
        <v>19</v>
      </c>
      <c r="C85" s="61" t="s">
        <v>20</v>
      </c>
      <c r="D85" s="56" t="s">
        <v>21</v>
      </c>
      <c r="E85" s="23">
        <v>7</v>
      </c>
      <c r="F85" s="23">
        <f t="shared" si="4"/>
        <v>7</v>
      </c>
      <c r="G85" s="56">
        <v>1</v>
      </c>
      <c r="H85" s="28">
        <v>10</v>
      </c>
      <c r="I85" s="25">
        <f t="shared" si="5"/>
        <v>10</v>
      </c>
      <c r="J85" s="25">
        <v>10</v>
      </c>
      <c r="K85" s="23">
        <f t="shared" si="6"/>
        <v>3</v>
      </c>
      <c r="L85" s="26">
        <f t="shared" si="3"/>
        <v>760.68000000000006</v>
      </c>
    </row>
    <row r="86" spans="1:12" x14ac:dyDescent="0.25">
      <c r="A86" s="55">
        <v>41382</v>
      </c>
      <c r="B86" s="56" t="s">
        <v>72</v>
      </c>
      <c r="C86" s="61" t="s">
        <v>12</v>
      </c>
      <c r="D86" s="56" t="s">
        <v>13</v>
      </c>
      <c r="E86" s="23">
        <v>3.6</v>
      </c>
      <c r="F86" s="23">
        <f t="shared" si="4"/>
        <v>3.6</v>
      </c>
      <c r="G86" s="56">
        <v>1</v>
      </c>
      <c r="H86" s="28">
        <v>10</v>
      </c>
      <c r="I86" s="25">
        <f t="shared" si="5"/>
        <v>10</v>
      </c>
      <c r="J86" s="25">
        <v>4.8</v>
      </c>
      <c r="K86" s="23">
        <f t="shared" si="6"/>
        <v>6.4</v>
      </c>
      <c r="L86" s="26">
        <f t="shared" si="3"/>
        <v>767.08</v>
      </c>
    </row>
    <row r="87" spans="1:12" x14ac:dyDescent="0.25">
      <c r="A87" s="55">
        <v>41382</v>
      </c>
      <c r="B87" s="56" t="s">
        <v>74</v>
      </c>
      <c r="C87" s="60" t="s">
        <v>12</v>
      </c>
      <c r="D87" s="56" t="s">
        <v>13</v>
      </c>
      <c r="E87" s="23">
        <v>3.6</v>
      </c>
      <c r="F87" s="23">
        <f t="shared" si="4"/>
        <v>7.2</v>
      </c>
      <c r="G87" s="56">
        <v>2</v>
      </c>
      <c r="H87" s="28">
        <v>10</v>
      </c>
      <c r="I87" s="25">
        <f t="shared" si="5"/>
        <v>20</v>
      </c>
      <c r="J87" s="25">
        <v>6</v>
      </c>
      <c r="K87" s="23">
        <f t="shared" si="6"/>
        <v>12.8</v>
      </c>
      <c r="L87" s="26">
        <f t="shared" si="3"/>
        <v>779.88</v>
      </c>
    </row>
    <row r="88" spans="1:12" x14ac:dyDescent="0.25">
      <c r="A88" s="55">
        <v>41384</v>
      </c>
      <c r="B88" s="56" t="s">
        <v>188</v>
      </c>
      <c r="C88" s="60" t="s">
        <v>23</v>
      </c>
      <c r="D88" s="56" t="s">
        <v>100</v>
      </c>
      <c r="E88" s="23">
        <v>35.799999999999997</v>
      </c>
      <c r="F88" s="23">
        <f t="shared" si="4"/>
        <v>35.799999999999997</v>
      </c>
      <c r="G88" s="56">
        <v>1</v>
      </c>
      <c r="H88" s="28">
        <v>39.9</v>
      </c>
      <c r="I88" s="25">
        <f t="shared" si="5"/>
        <v>39.9</v>
      </c>
      <c r="J88" s="25">
        <v>6</v>
      </c>
      <c r="K88" s="23">
        <f t="shared" si="6"/>
        <v>4.1000000000000014</v>
      </c>
      <c r="L88" s="26">
        <f t="shared" si="3"/>
        <v>783.98</v>
      </c>
    </row>
    <row r="89" spans="1:12" x14ac:dyDescent="0.25">
      <c r="A89" s="55">
        <v>41384</v>
      </c>
      <c r="B89" s="56" t="s">
        <v>128</v>
      </c>
      <c r="C89" s="59" t="s">
        <v>105</v>
      </c>
      <c r="D89" s="56" t="s">
        <v>101</v>
      </c>
      <c r="E89" s="29">
        <v>20</v>
      </c>
      <c r="F89" s="23">
        <f t="shared" si="4"/>
        <v>20</v>
      </c>
      <c r="G89" s="56">
        <v>1</v>
      </c>
      <c r="H89" s="28">
        <v>25</v>
      </c>
      <c r="I89" s="25">
        <f t="shared" si="5"/>
        <v>25</v>
      </c>
      <c r="J89" s="25">
        <v>3</v>
      </c>
      <c r="K89" s="23">
        <f t="shared" si="6"/>
        <v>5</v>
      </c>
      <c r="L89" s="26">
        <f t="shared" si="3"/>
        <v>788.98</v>
      </c>
    </row>
    <row r="90" spans="1:12" x14ac:dyDescent="0.25">
      <c r="A90" s="55">
        <v>41385</v>
      </c>
      <c r="B90" s="56" t="s">
        <v>120</v>
      </c>
      <c r="C90" s="60" t="s">
        <v>105</v>
      </c>
      <c r="D90" s="56" t="s">
        <v>101</v>
      </c>
      <c r="E90" s="23">
        <v>20</v>
      </c>
      <c r="F90" s="23">
        <f t="shared" si="4"/>
        <v>20</v>
      </c>
      <c r="G90" s="56">
        <v>1</v>
      </c>
      <c r="H90" s="28">
        <v>25</v>
      </c>
      <c r="I90" s="25">
        <f t="shared" si="5"/>
        <v>25</v>
      </c>
      <c r="J90" s="25">
        <v>15</v>
      </c>
      <c r="K90" s="23">
        <f t="shared" si="6"/>
        <v>5</v>
      </c>
      <c r="L90" s="26">
        <f t="shared" si="3"/>
        <v>793.98</v>
      </c>
    </row>
    <row r="91" spans="1:12" x14ac:dyDescent="0.25">
      <c r="A91" s="55">
        <v>41385</v>
      </c>
      <c r="B91" s="56" t="s">
        <v>120</v>
      </c>
      <c r="C91" s="61" t="s">
        <v>105</v>
      </c>
      <c r="D91" s="56" t="s">
        <v>101</v>
      </c>
      <c r="E91" s="23">
        <v>20</v>
      </c>
      <c r="F91" s="23">
        <f t="shared" si="4"/>
        <v>20</v>
      </c>
      <c r="G91" s="56">
        <v>1</v>
      </c>
      <c r="H91" s="28">
        <v>25</v>
      </c>
      <c r="I91" s="25">
        <f t="shared" si="5"/>
        <v>25</v>
      </c>
      <c r="J91" s="25">
        <v>6</v>
      </c>
      <c r="K91" s="23">
        <f t="shared" si="6"/>
        <v>5</v>
      </c>
      <c r="L91" s="26">
        <f t="shared" si="3"/>
        <v>798.98</v>
      </c>
    </row>
    <row r="92" spans="1:12" x14ac:dyDescent="0.25">
      <c r="A92" s="55">
        <v>41385</v>
      </c>
      <c r="B92" s="56" t="s">
        <v>19</v>
      </c>
      <c r="C92" s="61" t="s">
        <v>20</v>
      </c>
      <c r="D92" s="56" t="s">
        <v>21</v>
      </c>
      <c r="E92" s="23">
        <v>7</v>
      </c>
      <c r="F92" s="23">
        <f t="shared" si="4"/>
        <v>7</v>
      </c>
      <c r="G92" s="56">
        <v>1</v>
      </c>
      <c r="H92" s="28">
        <v>10</v>
      </c>
      <c r="I92" s="25">
        <f t="shared" si="5"/>
        <v>10</v>
      </c>
      <c r="J92" s="25">
        <v>10</v>
      </c>
      <c r="K92" s="23">
        <f t="shared" si="6"/>
        <v>3</v>
      </c>
      <c r="L92" s="26">
        <f t="shared" si="3"/>
        <v>801.98</v>
      </c>
    </row>
    <row r="93" spans="1:12" x14ac:dyDescent="0.25">
      <c r="A93" s="55">
        <v>41385</v>
      </c>
      <c r="B93" s="56" t="s">
        <v>34</v>
      </c>
      <c r="C93" s="61" t="s">
        <v>23</v>
      </c>
      <c r="D93" s="56" t="s">
        <v>52</v>
      </c>
      <c r="E93" s="23">
        <v>20</v>
      </c>
      <c r="F93" s="23">
        <f t="shared" si="4"/>
        <v>20</v>
      </c>
      <c r="G93" s="56">
        <v>1</v>
      </c>
      <c r="H93" s="28">
        <v>25</v>
      </c>
      <c r="I93" s="25">
        <f t="shared" si="5"/>
        <v>25</v>
      </c>
      <c r="J93" s="25">
        <v>4.8</v>
      </c>
      <c r="K93" s="23">
        <f t="shared" si="6"/>
        <v>5</v>
      </c>
      <c r="L93" s="26">
        <f t="shared" si="3"/>
        <v>806.98</v>
      </c>
    </row>
    <row r="94" spans="1:12" x14ac:dyDescent="0.25">
      <c r="A94" s="55">
        <v>41385</v>
      </c>
      <c r="B94" s="57" t="s">
        <v>66</v>
      </c>
      <c r="C94" s="60" t="s">
        <v>18</v>
      </c>
      <c r="D94" s="57" t="s">
        <v>13</v>
      </c>
      <c r="E94" s="23">
        <v>0.31</v>
      </c>
      <c r="F94" s="23">
        <f t="shared" si="4"/>
        <v>0.31</v>
      </c>
      <c r="G94" s="57">
        <v>1</v>
      </c>
      <c r="H94" s="28">
        <v>1</v>
      </c>
      <c r="I94" s="25">
        <f t="shared" si="5"/>
        <v>1</v>
      </c>
      <c r="J94" s="25">
        <v>10</v>
      </c>
      <c r="K94" s="23">
        <f t="shared" si="6"/>
        <v>0.69</v>
      </c>
      <c r="L94" s="26">
        <f t="shared" si="3"/>
        <v>807.67000000000007</v>
      </c>
    </row>
    <row r="95" spans="1:12" x14ac:dyDescent="0.25">
      <c r="A95" s="55">
        <v>41386</v>
      </c>
      <c r="B95" s="57" t="s">
        <v>182</v>
      </c>
      <c r="C95" s="60" t="s">
        <v>30</v>
      </c>
      <c r="D95" s="57" t="s">
        <v>13</v>
      </c>
      <c r="E95" s="23">
        <v>3</v>
      </c>
      <c r="F95" s="23">
        <f t="shared" si="4"/>
        <v>3</v>
      </c>
      <c r="G95" s="57">
        <v>1</v>
      </c>
      <c r="H95" s="28">
        <v>15</v>
      </c>
      <c r="I95" s="25">
        <f t="shared" si="5"/>
        <v>15</v>
      </c>
      <c r="J95" s="25">
        <v>3</v>
      </c>
      <c r="K95" s="23">
        <f t="shared" si="6"/>
        <v>12</v>
      </c>
      <c r="L95" s="26">
        <f t="shared" si="3"/>
        <v>819.67000000000007</v>
      </c>
    </row>
    <row r="96" spans="1:12" x14ac:dyDescent="0.25">
      <c r="A96" s="55">
        <v>41386</v>
      </c>
      <c r="B96" s="57" t="s">
        <v>38</v>
      </c>
      <c r="C96" s="60" t="s">
        <v>31</v>
      </c>
      <c r="D96" s="57" t="s">
        <v>21</v>
      </c>
      <c r="E96" s="23">
        <v>77</v>
      </c>
      <c r="F96" s="23">
        <f t="shared" si="4"/>
        <v>77</v>
      </c>
      <c r="G96" s="57">
        <v>1</v>
      </c>
      <c r="H96" s="28">
        <v>110</v>
      </c>
      <c r="I96" s="25">
        <f t="shared" si="5"/>
        <v>110</v>
      </c>
      <c r="J96" s="25">
        <v>15</v>
      </c>
      <c r="K96" s="23">
        <f t="shared" si="6"/>
        <v>33</v>
      </c>
      <c r="L96" s="26">
        <f t="shared" si="3"/>
        <v>852.67000000000007</v>
      </c>
    </row>
    <row r="97" spans="1:12" x14ac:dyDescent="0.25">
      <c r="A97" s="55">
        <v>41386</v>
      </c>
      <c r="B97" s="57" t="s">
        <v>126</v>
      </c>
      <c r="C97" s="60" t="s">
        <v>105</v>
      </c>
      <c r="D97" s="57" t="s">
        <v>101</v>
      </c>
      <c r="E97" s="23">
        <v>20</v>
      </c>
      <c r="F97" s="23">
        <f t="shared" si="0"/>
        <v>20</v>
      </c>
      <c r="G97" s="57">
        <v>1</v>
      </c>
      <c r="H97" s="28">
        <v>25</v>
      </c>
      <c r="I97" s="25">
        <f t="shared" si="1"/>
        <v>25</v>
      </c>
      <c r="J97" s="25">
        <v>10</v>
      </c>
      <c r="K97" s="23">
        <f t="shared" si="2"/>
        <v>5</v>
      </c>
      <c r="L97" s="26">
        <f t="shared" si="3"/>
        <v>857.67000000000007</v>
      </c>
    </row>
    <row r="98" spans="1:12" x14ac:dyDescent="0.25">
      <c r="A98" s="55">
        <v>41386</v>
      </c>
      <c r="B98" s="57" t="s">
        <v>128</v>
      </c>
      <c r="C98" s="60" t="s">
        <v>105</v>
      </c>
      <c r="D98" s="57" t="s">
        <v>101</v>
      </c>
      <c r="E98" s="23">
        <v>20</v>
      </c>
      <c r="F98" s="23">
        <f t="shared" si="0"/>
        <v>20</v>
      </c>
      <c r="G98" s="56">
        <v>1</v>
      </c>
      <c r="H98" s="28">
        <v>25</v>
      </c>
      <c r="I98" s="25">
        <f t="shared" si="1"/>
        <v>25</v>
      </c>
      <c r="J98" s="25">
        <v>3</v>
      </c>
      <c r="K98" s="23">
        <f t="shared" si="2"/>
        <v>5</v>
      </c>
      <c r="L98" s="26">
        <f t="shared" si="3"/>
        <v>862.67000000000007</v>
      </c>
    </row>
    <row r="99" spans="1:12" x14ac:dyDescent="0.25">
      <c r="A99" s="55">
        <v>41386</v>
      </c>
      <c r="B99" s="57" t="s">
        <v>142</v>
      </c>
      <c r="C99" s="60" t="s">
        <v>105</v>
      </c>
      <c r="D99" s="57" t="s">
        <v>101</v>
      </c>
      <c r="E99" s="23">
        <v>20</v>
      </c>
      <c r="F99" s="23">
        <f t="shared" si="0"/>
        <v>40</v>
      </c>
      <c r="G99" s="56">
        <v>2</v>
      </c>
      <c r="H99" s="28">
        <v>25</v>
      </c>
      <c r="I99" s="25">
        <f t="shared" si="1"/>
        <v>50</v>
      </c>
      <c r="J99" s="25">
        <v>15</v>
      </c>
      <c r="K99" s="23">
        <f t="shared" si="2"/>
        <v>10</v>
      </c>
      <c r="L99" s="26">
        <f t="shared" si="3"/>
        <v>872.67000000000007</v>
      </c>
    </row>
    <row r="100" spans="1:12" x14ac:dyDescent="0.25">
      <c r="A100" s="55">
        <v>41386</v>
      </c>
      <c r="B100" s="57" t="s">
        <v>180</v>
      </c>
      <c r="C100" s="60" t="s">
        <v>12</v>
      </c>
      <c r="D100" s="57" t="s">
        <v>13</v>
      </c>
      <c r="E100" s="23">
        <v>14.3</v>
      </c>
      <c r="F100" s="23">
        <f t="shared" si="0"/>
        <v>28.6</v>
      </c>
      <c r="G100" s="56">
        <v>2</v>
      </c>
      <c r="H100" s="28">
        <v>35</v>
      </c>
      <c r="I100" s="25">
        <f t="shared" si="1"/>
        <v>70</v>
      </c>
      <c r="J100" s="25">
        <v>6</v>
      </c>
      <c r="K100" s="23">
        <f t="shared" si="2"/>
        <v>41.4</v>
      </c>
      <c r="L100" s="26">
        <f t="shared" si="3"/>
        <v>914.07</v>
      </c>
    </row>
    <row r="101" spans="1:12" x14ac:dyDescent="0.25">
      <c r="A101" s="55">
        <v>41386</v>
      </c>
      <c r="B101" s="57" t="s">
        <v>131</v>
      </c>
      <c r="C101" s="61" t="s">
        <v>18</v>
      </c>
      <c r="D101" s="57" t="s">
        <v>13</v>
      </c>
      <c r="E101" s="23">
        <v>0.31</v>
      </c>
      <c r="F101" s="23">
        <f t="shared" si="0"/>
        <v>0.31</v>
      </c>
      <c r="G101" s="56">
        <v>1</v>
      </c>
      <c r="H101" s="28">
        <v>0</v>
      </c>
      <c r="I101" s="25">
        <f t="shared" si="1"/>
        <v>0</v>
      </c>
      <c r="J101" s="25">
        <v>0.69</v>
      </c>
      <c r="K101" s="23">
        <f t="shared" si="2"/>
        <v>-0.31</v>
      </c>
      <c r="L101" s="26">
        <f t="shared" si="3"/>
        <v>913.7600000000001</v>
      </c>
    </row>
    <row r="102" spans="1:12" x14ac:dyDescent="0.25">
      <c r="A102" s="55">
        <v>41386</v>
      </c>
      <c r="B102" s="57" t="s">
        <v>180</v>
      </c>
      <c r="C102" s="61" t="s">
        <v>12</v>
      </c>
      <c r="D102" s="57" t="s">
        <v>13</v>
      </c>
      <c r="E102" s="23">
        <v>14.3</v>
      </c>
      <c r="F102" s="23">
        <f t="shared" si="0"/>
        <v>14.3</v>
      </c>
      <c r="G102" s="56">
        <v>1</v>
      </c>
      <c r="H102" s="28">
        <v>35</v>
      </c>
      <c r="I102" s="25">
        <f t="shared" si="1"/>
        <v>35</v>
      </c>
      <c r="J102" s="25">
        <v>4.8</v>
      </c>
      <c r="K102" s="23">
        <f t="shared" si="2"/>
        <v>20.7</v>
      </c>
      <c r="L102" s="26">
        <f t="shared" si="3"/>
        <v>934.46000000000015</v>
      </c>
    </row>
    <row r="103" spans="1:12" x14ac:dyDescent="0.25">
      <c r="A103" s="55">
        <v>41387</v>
      </c>
      <c r="B103" s="57" t="s">
        <v>92</v>
      </c>
      <c r="C103" s="61" t="s">
        <v>31</v>
      </c>
      <c r="D103" s="57" t="s">
        <v>24</v>
      </c>
      <c r="E103" s="23">
        <v>14</v>
      </c>
      <c r="F103" s="23">
        <f t="shared" si="0"/>
        <v>28</v>
      </c>
      <c r="G103" s="56">
        <v>2</v>
      </c>
      <c r="H103" s="28">
        <v>20</v>
      </c>
      <c r="I103" s="25">
        <f t="shared" si="1"/>
        <v>40</v>
      </c>
      <c r="J103" s="25">
        <v>6</v>
      </c>
      <c r="K103" s="23">
        <f t="shared" si="2"/>
        <v>12</v>
      </c>
      <c r="L103" s="26">
        <f t="shared" si="3"/>
        <v>946.46000000000015</v>
      </c>
    </row>
    <row r="104" spans="1:12" x14ac:dyDescent="0.25">
      <c r="A104" s="55">
        <v>41387</v>
      </c>
      <c r="B104" s="57" t="s">
        <v>34</v>
      </c>
      <c r="C104" s="61" t="s">
        <v>23</v>
      </c>
      <c r="D104" s="57" t="s">
        <v>52</v>
      </c>
      <c r="E104" s="23">
        <v>20</v>
      </c>
      <c r="F104" s="23">
        <f t="shared" si="0"/>
        <v>40</v>
      </c>
      <c r="G104" s="56">
        <v>2</v>
      </c>
      <c r="H104" s="28">
        <v>25</v>
      </c>
      <c r="I104" s="25">
        <f t="shared" si="1"/>
        <v>50</v>
      </c>
      <c r="J104" s="25">
        <v>10</v>
      </c>
      <c r="K104" s="23">
        <f t="shared" si="2"/>
        <v>10</v>
      </c>
      <c r="L104" s="26">
        <f t="shared" si="3"/>
        <v>956.46000000000015</v>
      </c>
    </row>
    <row r="105" spans="1:12" x14ac:dyDescent="0.25">
      <c r="A105" s="55">
        <v>41387</v>
      </c>
      <c r="B105" s="57" t="s">
        <v>182</v>
      </c>
      <c r="C105" s="61" t="s">
        <v>30</v>
      </c>
      <c r="D105" s="57" t="s">
        <v>13</v>
      </c>
      <c r="E105" s="23">
        <v>3</v>
      </c>
      <c r="F105" s="23">
        <f t="shared" si="0"/>
        <v>3</v>
      </c>
      <c r="G105" s="56">
        <v>1</v>
      </c>
      <c r="H105" s="28">
        <v>15</v>
      </c>
      <c r="I105" s="25">
        <f t="shared" si="1"/>
        <v>15</v>
      </c>
      <c r="J105" s="25">
        <v>4.8</v>
      </c>
      <c r="K105" s="23">
        <f t="shared" si="2"/>
        <v>12</v>
      </c>
      <c r="L105" s="26">
        <f t="shared" si="3"/>
        <v>968.46000000000015</v>
      </c>
    </row>
    <row r="106" spans="1:12" x14ac:dyDescent="0.25">
      <c r="A106" s="55">
        <v>41387</v>
      </c>
      <c r="B106" s="57" t="s">
        <v>127</v>
      </c>
      <c r="C106" s="60" t="s">
        <v>105</v>
      </c>
      <c r="D106" s="57" t="s">
        <v>101</v>
      </c>
      <c r="E106" s="23">
        <v>20</v>
      </c>
      <c r="F106" s="23">
        <f t="shared" si="0"/>
        <v>20</v>
      </c>
      <c r="G106" s="56">
        <v>1</v>
      </c>
      <c r="H106" s="28">
        <v>25</v>
      </c>
      <c r="I106" s="25">
        <f t="shared" si="1"/>
        <v>25</v>
      </c>
      <c r="J106" s="25">
        <v>6</v>
      </c>
      <c r="K106" s="23">
        <f t="shared" si="2"/>
        <v>5</v>
      </c>
      <c r="L106" s="26">
        <f t="shared" si="3"/>
        <v>973.46000000000015</v>
      </c>
    </row>
    <row r="107" spans="1:12" x14ac:dyDescent="0.25">
      <c r="A107" s="55">
        <v>41388</v>
      </c>
      <c r="B107" s="56" t="s">
        <v>40</v>
      </c>
      <c r="C107" s="60" t="s">
        <v>41</v>
      </c>
      <c r="D107" s="56" t="s">
        <v>13</v>
      </c>
      <c r="E107" s="23">
        <v>4.7</v>
      </c>
      <c r="F107" s="23">
        <f t="shared" si="0"/>
        <v>4.7</v>
      </c>
      <c r="G107" s="56">
        <v>1</v>
      </c>
      <c r="H107" s="28">
        <v>12</v>
      </c>
      <c r="I107" s="25">
        <f t="shared" si="1"/>
        <v>12</v>
      </c>
      <c r="J107" s="25">
        <v>6</v>
      </c>
      <c r="K107" s="23">
        <f t="shared" si="2"/>
        <v>7.3</v>
      </c>
      <c r="L107" s="26">
        <f t="shared" si="3"/>
        <v>980.7600000000001</v>
      </c>
    </row>
    <row r="108" spans="1:12" x14ac:dyDescent="0.25">
      <c r="A108" s="55">
        <v>41388</v>
      </c>
      <c r="B108" s="56" t="s">
        <v>34</v>
      </c>
      <c r="C108" s="59" t="s">
        <v>23</v>
      </c>
      <c r="D108" s="56" t="s">
        <v>52</v>
      </c>
      <c r="E108" s="29">
        <v>20</v>
      </c>
      <c r="F108" s="23">
        <f t="shared" si="0"/>
        <v>20</v>
      </c>
      <c r="G108" s="56">
        <v>1</v>
      </c>
      <c r="H108" s="28">
        <v>25</v>
      </c>
      <c r="I108" s="25">
        <f t="shared" si="1"/>
        <v>25</v>
      </c>
      <c r="J108" s="25">
        <v>3</v>
      </c>
      <c r="K108" s="23">
        <f t="shared" si="2"/>
        <v>5</v>
      </c>
      <c r="L108" s="26">
        <f t="shared" si="3"/>
        <v>985.7600000000001</v>
      </c>
    </row>
    <row r="109" spans="1:12" x14ac:dyDescent="0.25">
      <c r="A109" s="55">
        <v>41388</v>
      </c>
      <c r="B109" s="56" t="s">
        <v>137</v>
      </c>
      <c r="C109" s="60" t="s">
        <v>105</v>
      </c>
      <c r="D109" s="56" t="s">
        <v>101</v>
      </c>
      <c r="E109" s="23">
        <v>20</v>
      </c>
      <c r="F109" s="23">
        <f t="shared" si="0"/>
        <v>20</v>
      </c>
      <c r="G109" s="56">
        <v>1</v>
      </c>
      <c r="H109" s="28">
        <v>25</v>
      </c>
      <c r="I109" s="25">
        <f t="shared" si="1"/>
        <v>25</v>
      </c>
      <c r="J109" s="25">
        <v>15</v>
      </c>
      <c r="K109" s="23">
        <f t="shared" si="2"/>
        <v>5</v>
      </c>
      <c r="L109" s="26">
        <f t="shared" si="3"/>
        <v>990.7600000000001</v>
      </c>
    </row>
    <row r="110" spans="1:12" x14ac:dyDescent="0.25">
      <c r="A110" s="55">
        <v>41388</v>
      </c>
      <c r="B110" s="56" t="s">
        <v>120</v>
      </c>
      <c r="C110" s="61" t="s">
        <v>105</v>
      </c>
      <c r="D110" s="56" t="s">
        <v>101</v>
      </c>
      <c r="E110" s="23">
        <v>20</v>
      </c>
      <c r="F110" s="23">
        <f t="shared" ref="F110:F125" si="7">E110*G110</f>
        <v>20</v>
      </c>
      <c r="G110" s="56">
        <v>1</v>
      </c>
      <c r="H110" s="28">
        <v>25</v>
      </c>
      <c r="I110" s="25">
        <f t="shared" ref="I110:I125" si="8">H110*G110</f>
        <v>25</v>
      </c>
      <c r="J110" s="25">
        <v>6</v>
      </c>
      <c r="K110" s="23">
        <f t="shared" ref="K110:K125" si="9">I110-F110</f>
        <v>5</v>
      </c>
      <c r="L110" s="26">
        <f t="shared" si="3"/>
        <v>995.7600000000001</v>
      </c>
    </row>
    <row r="111" spans="1:12" x14ac:dyDescent="0.25">
      <c r="A111" s="55">
        <v>41388</v>
      </c>
      <c r="B111" s="56" t="s">
        <v>32</v>
      </c>
      <c r="C111" s="61" t="s">
        <v>23</v>
      </c>
      <c r="D111" s="56" t="s">
        <v>195</v>
      </c>
      <c r="E111" s="23">
        <v>15</v>
      </c>
      <c r="F111" s="23">
        <f t="shared" si="7"/>
        <v>15</v>
      </c>
      <c r="G111" s="56">
        <v>1</v>
      </c>
      <c r="H111" s="28">
        <v>20</v>
      </c>
      <c r="I111" s="25">
        <f t="shared" si="8"/>
        <v>20</v>
      </c>
      <c r="J111" s="25">
        <v>10</v>
      </c>
      <c r="K111" s="23">
        <f t="shared" si="9"/>
        <v>5</v>
      </c>
      <c r="L111" s="26">
        <f t="shared" si="3"/>
        <v>1000.7600000000001</v>
      </c>
    </row>
    <row r="112" spans="1:12" x14ac:dyDescent="0.25">
      <c r="A112" s="55">
        <v>41389</v>
      </c>
      <c r="B112" s="56" t="s">
        <v>190</v>
      </c>
      <c r="C112" s="61" t="s">
        <v>20</v>
      </c>
      <c r="D112" s="56" t="s">
        <v>52</v>
      </c>
      <c r="E112" s="23">
        <v>12</v>
      </c>
      <c r="F112" s="23">
        <f t="shared" si="7"/>
        <v>12</v>
      </c>
      <c r="G112" s="56">
        <v>1</v>
      </c>
      <c r="H112" s="28">
        <v>15</v>
      </c>
      <c r="I112" s="25">
        <f t="shared" si="8"/>
        <v>15</v>
      </c>
      <c r="J112" s="25">
        <v>4.8</v>
      </c>
      <c r="K112" s="23">
        <f t="shared" si="9"/>
        <v>3</v>
      </c>
      <c r="L112" s="26">
        <f t="shared" si="3"/>
        <v>1003.7600000000001</v>
      </c>
    </row>
    <row r="113" spans="1:12" x14ac:dyDescent="0.25">
      <c r="A113" s="55">
        <v>41389</v>
      </c>
      <c r="B113" s="56" t="s">
        <v>40</v>
      </c>
      <c r="C113" s="60" t="s">
        <v>41</v>
      </c>
      <c r="D113" s="56" t="s">
        <v>13</v>
      </c>
      <c r="E113" s="23">
        <v>4.7</v>
      </c>
      <c r="F113" s="23">
        <f t="shared" si="7"/>
        <v>9.4</v>
      </c>
      <c r="G113" s="56">
        <v>2</v>
      </c>
      <c r="H113" s="28">
        <v>12</v>
      </c>
      <c r="I113" s="25">
        <f t="shared" si="8"/>
        <v>24</v>
      </c>
      <c r="J113" s="25">
        <v>10</v>
      </c>
      <c r="K113" s="23">
        <f t="shared" si="9"/>
        <v>14.6</v>
      </c>
      <c r="L113" s="26">
        <f t="shared" si="3"/>
        <v>1018.3600000000001</v>
      </c>
    </row>
    <row r="114" spans="1:12" x14ac:dyDescent="0.25">
      <c r="A114" s="55">
        <v>41389</v>
      </c>
      <c r="B114" s="56" t="s">
        <v>180</v>
      </c>
      <c r="C114" s="60" t="s">
        <v>12</v>
      </c>
      <c r="D114" s="56" t="s">
        <v>13</v>
      </c>
      <c r="E114" s="23">
        <v>14.3</v>
      </c>
      <c r="F114" s="23">
        <f t="shared" si="7"/>
        <v>14.3</v>
      </c>
      <c r="G114" s="56">
        <v>1</v>
      </c>
      <c r="H114" s="28">
        <v>35</v>
      </c>
      <c r="I114" s="25">
        <f t="shared" si="8"/>
        <v>35</v>
      </c>
      <c r="J114" s="25">
        <v>3</v>
      </c>
      <c r="K114" s="23">
        <f t="shared" si="9"/>
        <v>20.7</v>
      </c>
      <c r="L114" s="26">
        <f t="shared" si="3"/>
        <v>1039.0600000000002</v>
      </c>
    </row>
    <row r="115" spans="1:12" x14ac:dyDescent="0.25">
      <c r="A115" s="55">
        <v>41390</v>
      </c>
      <c r="B115" s="56" t="s">
        <v>182</v>
      </c>
      <c r="C115" s="60" t="s">
        <v>30</v>
      </c>
      <c r="D115" s="56" t="s">
        <v>13</v>
      </c>
      <c r="E115" s="23">
        <v>3</v>
      </c>
      <c r="F115" s="23">
        <f t="shared" si="7"/>
        <v>3</v>
      </c>
      <c r="G115" s="56">
        <v>1</v>
      </c>
      <c r="H115" s="28">
        <v>15</v>
      </c>
      <c r="I115" s="25">
        <f t="shared" si="8"/>
        <v>15</v>
      </c>
      <c r="J115" s="25">
        <v>15</v>
      </c>
      <c r="K115" s="23">
        <f t="shared" si="9"/>
        <v>12</v>
      </c>
      <c r="L115" s="26">
        <f t="shared" si="3"/>
        <v>1051.0600000000002</v>
      </c>
    </row>
    <row r="116" spans="1:12" x14ac:dyDescent="0.25">
      <c r="A116" s="55">
        <v>41390</v>
      </c>
      <c r="B116" s="56" t="s">
        <v>180</v>
      </c>
      <c r="C116" s="60" t="s">
        <v>12</v>
      </c>
      <c r="D116" s="56" t="s">
        <v>13</v>
      </c>
      <c r="E116" s="23">
        <v>14.3</v>
      </c>
      <c r="F116" s="23">
        <f t="shared" si="7"/>
        <v>14.3</v>
      </c>
      <c r="G116" s="56">
        <v>1</v>
      </c>
      <c r="H116" s="28">
        <v>35</v>
      </c>
      <c r="I116" s="25">
        <f t="shared" si="8"/>
        <v>35</v>
      </c>
      <c r="J116" s="25">
        <v>6</v>
      </c>
      <c r="K116" s="23">
        <f t="shared" si="9"/>
        <v>20.7</v>
      </c>
      <c r="L116" s="26">
        <f t="shared" si="3"/>
        <v>1071.7600000000002</v>
      </c>
    </row>
    <row r="117" spans="1:12" x14ac:dyDescent="0.25">
      <c r="A117" s="55">
        <v>41390</v>
      </c>
      <c r="B117" s="56" t="s">
        <v>127</v>
      </c>
      <c r="C117" s="61" t="s">
        <v>105</v>
      </c>
      <c r="D117" s="56" t="s">
        <v>101</v>
      </c>
      <c r="E117" s="23">
        <v>20</v>
      </c>
      <c r="F117" s="23">
        <f t="shared" si="7"/>
        <v>20</v>
      </c>
      <c r="G117" s="56">
        <v>1</v>
      </c>
      <c r="H117" s="28">
        <v>25</v>
      </c>
      <c r="I117" s="25">
        <f t="shared" si="8"/>
        <v>25</v>
      </c>
      <c r="J117" s="25">
        <v>0.69</v>
      </c>
      <c r="K117" s="23">
        <f t="shared" si="9"/>
        <v>5</v>
      </c>
      <c r="L117" s="26">
        <f t="shared" si="3"/>
        <v>1076.7600000000002</v>
      </c>
    </row>
    <row r="118" spans="1:12" x14ac:dyDescent="0.25">
      <c r="A118" s="55">
        <v>41391</v>
      </c>
      <c r="B118" s="56" t="s">
        <v>191</v>
      </c>
      <c r="C118" s="61" t="s">
        <v>105</v>
      </c>
      <c r="D118" s="56" t="s">
        <v>101</v>
      </c>
      <c r="E118" s="23">
        <v>20</v>
      </c>
      <c r="F118" s="23">
        <f t="shared" si="7"/>
        <v>20</v>
      </c>
      <c r="G118" s="56">
        <v>1</v>
      </c>
      <c r="H118" s="28">
        <v>25</v>
      </c>
      <c r="I118" s="25">
        <f t="shared" si="8"/>
        <v>25</v>
      </c>
      <c r="J118" s="25">
        <v>4.8</v>
      </c>
      <c r="K118" s="23">
        <f t="shared" si="9"/>
        <v>5</v>
      </c>
      <c r="L118" s="26">
        <f t="shared" si="3"/>
        <v>1081.7600000000002</v>
      </c>
    </row>
    <row r="119" spans="1:12" x14ac:dyDescent="0.25">
      <c r="A119" s="55">
        <v>41391</v>
      </c>
      <c r="B119" s="56" t="s">
        <v>136</v>
      </c>
      <c r="C119" s="61" t="s">
        <v>105</v>
      </c>
      <c r="D119" s="56" t="s">
        <v>101</v>
      </c>
      <c r="E119" s="23">
        <v>20</v>
      </c>
      <c r="F119" s="23">
        <f t="shared" si="7"/>
        <v>20</v>
      </c>
      <c r="G119" s="56">
        <v>1</v>
      </c>
      <c r="H119" s="28">
        <v>25</v>
      </c>
      <c r="I119" s="25">
        <f t="shared" si="8"/>
        <v>25</v>
      </c>
      <c r="J119" s="25">
        <v>6</v>
      </c>
      <c r="K119" s="23">
        <f t="shared" si="9"/>
        <v>5</v>
      </c>
      <c r="L119" s="26">
        <f t="shared" si="3"/>
        <v>1086.7600000000002</v>
      </c>
    </row>
    <row r="120" spans="1:12" x14ac:dyDescent="0.25">
      <c r="A120" s="55">
        <v>41391</v>
      </c>
      <c r="B120" s="56" t="s">
        <v>125</v>
      </c>
      <c r="C120" s="61" t="s">
        <v>105</v>
      </c>
      <c r="D120" s="56" t="s">
        <v>101</v>
      </c>
      <c r="E120" s="23">
        <v>20</v>
      </c>
      <c r="F120" s="23">
        <f t="shared" si="7"/>
        <v>20</v>
      </c>
      <c r="G120" s="56">
        <v>1</v>
      </c>
      <c r="H120" s="28">
        <v>25</v>
      </c>
      <c r="I120" s="25">
        <f t="shared" si="8"/>
        <v>25</v>
      </c>
      <c r="J120" s="25">
        <v>10</v>
      </c>
      <c r="K120" s="23">
        <f t="shared" si="9"/>
        <v>5</v>
      </c>
      <c r="L120" s="26">
        <f t="shared" si="3"/>
        <v>1091.7600000000002</v>
      </c>
    </row>
    <row r="121" spans="1:12" x14ac:dyDescent="0.25">
      <c r="A121" s="55">
        <v>41391</v>
      </c>
      <c r="B121" s="56" t="s">
        <v>125</v>
      </c>
      <c r="C121" s="61" t="s">
        <v>105</v>
      </c>
      <c r="D121" s="56" t="s">
        <v>101</v>
      </c>
      <c r="E121" s="23">
        <v>20</v>
      </c>
      <c r="F121" s="23">
        <f t="shared" si="7"/>
        <v>20</v>
      </c>
      <c r="G121" s="56">
        <v>1</v>
      </c>
      <c r="H121" s="28">
        <v>25</v>
      </c>
      <c r="I121" s="25">
        <f t="shared" si="8"/>
        <v>25</v>
      </c>
      <c r="J121" s="25">
        <v>4.8</v>
      </c>
      <c r="K121" s="23">
        <f t="shared" si="9"/>
        <v>5</v>
      </c>
      <c r="L121" s="26">
        <f t="shared" si="3"/>
        <v>1096.7600000000002</v>
      </c>
    </row>
    <row r="122" spans="1:12" x14ac:dyDescent="0.25">
      <c r="A122" s="55">
        <v>41392</v>
      </c>
      <c r="B122" s="56" t="s">
        <v>40</v>
      </c>
      <c r="C122" s="60" t="s">
        <v>41</v>
      </c>
      <c r="D122" s="56" t="s">
        <v>13</v>
      </c>
      <c r="E122" s="23">
        <v>4.7</v>
      </c>
      <c r="F122" s="23">
        <f t="shared" si="7"/>
        <v>4.7</v>
      </c>
      <c r="G122" s="56">
        <v>1</v>
      </c>
      <c r="H122" s="28">
        <v>12</v>
      </c>
      <c r="I122" s="25">
        <f t="shared" si="8"/>
        <v>12</v>
      </c>
      <c r="J122" s="25">
        <v>6</v>
      </c>
      <c r="K122" s="23">
        <f t="shared" si="9"/>
        <v>7.3</v>
      </c>
      <c r="L122" s="26">
        <f t="shared" si="3"/>
        <v>1104.0600000000002</v>
      </c>
    </row>
    <row r="123" spans="1:12" x14ac:dyDescent="0.25">
      <c r="A123" s="55">
        <v>41392</v>
      </c>
      <c r="B123" s="56" t="s">
        <v>25</v>
      </c>
      <c r="C123" s="60" t="s">
        <v>20</v>
      </c>
      <c r="D123" s="56" t="s">
        <v>21</v>
      </c>
      <c r="E123" s="23">
        <v>11.2</v>
      </c>
      <c r="F123" s="23">
        <f t="shared" si="7"/>
        <v>11.2</v>
      </c>
      <c r="G123" s="56">
        <v>1</v>
      </c>
      <c r="H123" s="28">
        <v>16</v>
      </c>
      <c r="I123" s="25">
        <f t="shared" si="8"/>
        <v>16</v>
      </c>
      <c r="J123" s="25">
        <v>6</v>
      </c>
      <c r="K123" s="23">
        <f t="shared" si="9"/>
        <v>4.8000000000000007</v>
      </c>
      <c r="L123" s="26">
        <f t="shared" si="3"/>
        <v>1108.8600000000001</v>
      </c>
    </row>
    <row r="124" spans="1:12" x14ac:dyDescent="0.25">
      <c r="A124" s="55">
        <v>41392</v>
      </c>
      <c r="B124" s="56" t="s">
        <v>182</v>
      </c>
      <c r="C124" s="59" t="s">
        <v>30</v>
      </c>
      <c r="D124" s="56" t="s">
        <v>13</v>
      </c>
      <c r="E124" s="29">
        <v>3</v>
      </c>
      <c r="F124" s="23">
        <f t="shared" si="7"/>
        <v>3</v>
      </c>
      <c r="G124" s="56">
        <v>1</v>
      </c>
      <c r="H124" s="28">
        <v>15</v>
      </c>
      <c r="I124" s="25">
        <f t="shared" si="8"/>
        <v>15</v>
      </c>
      <c r="J124" s="25">
        <v>3</v>
      </c>
      <c r="K124" s="23">
        <f t="shared" si="9"/>
        <v>12</v>
      </c>
      <c r="L124" s="26">
        <f t="shared" si="3"/>
        <v>1120.8600000000001</v>
      </c>
    </row>
    <row r="125" spans="1:12" x14ac:dyDescent="0.25">
      <c r="A125" s="55">
        <v>41392</v>
      </c>
      <c r="B125" s="56" t="s">
        <v>39</v>
      </c>
      <c r="C125" s="60" t="s">
        <v>20</v>
      </c>
      <c r="D125" s="56" t="s">
        <v>24</v>
      </c>
      <c r="E125" s="23">
        <v>14</v>
      </c>
      <c r="F125" s="23">
        <f t="shared" si="7"/>
        <v>14</v>
      </c>
      <c r="G125" s="56">
        <v>1</v>
      </c>
      <c r="H125" s="28">
        <v>20</v>
      </c>
      <c r="I125" s="25">
        <f t="shared" si="8"/>
        <v>20</v>
      </c>
      <c r="J125" s="25">
        <v>15</v>
      </c>
      <c r="K125" s="23">
        <f t="shared" si="9"/>
        <v>6</v>
      </c>
      <c r="L125" s="26">
        <f t="shared" si="3"/>
        <v>1126.8600000000001</v>
      </c>
    </row>
    <row r="126" spans="1:12" x14ac:dyDescent="0.25">
      <c r="A126" s="55">
        <v>41392</v>
      </c>
      <c r="B126" s="57" t="s">
        <v>71</v>
      </c>
      <c r="C126" s="61" t="s">
        <v>20</v>
      </c>
      <c r="D126" s="57" t="s">
        <v>24</v>
      </c>
      <c r="E126" s="23">
        <v>14</v>
      </c>
      <c r="F126" s="23">
        <f t="shared" si="0"/>
        <v>14</v>
      </c>
      <c r="G126" s="57">
        <v>1</v>
      </c>
      <c r="H126" s="28">
        <v>20</v>
      </c>
      <c r="I126" s="25">
        <f t="shared" si="1"/>
        <v>20</v>
      </c>
      <c r="J126" s="25">
        <v>6</v>
      </c>
      <c r="K126" s="23">
        <f t="shared" si="2"/>
        <v>6</v>
      </c>
      <c r="L126" s="26">
        <f t="shared" si="3"/>
        <v>1132.8600000000001</v>
      </c>
    </row>
    <row r="127" spans="1:12" x14ac:dyDescent="0.25">
      <c r="A127" s="55">
        <v>41392</v>
      </c>
      <c r="B127" s="57" t="s">
        <v>192</v>
      </c>
      <c r="C127" s="61" t="s">
        <v>20</v>
      </c>
      <c r="D127" s="57" t="s">
        <v>24</v>
      </c>
      <c r="E127" s="23">
        <v>14</v>
      </c>
      <c r="F127" s="23">
        <f t="shared" si="0"/>
        <v>14</v>
      </c>
      <c r="G127" s="57">
        <v>1</v>
      </c>
      <c r="H127" s="28">
        <v>20</v>
      </c>
      <c r="I127" s="25">
        <f t="shared" si="1"/>
        <v>20</v>
      </c>
      <c r="J127" s="25">
        <v>10</v>
      </c>
      <c r="K127" s="23">
        <f t="shared" si="2"/>
        <v>6</v>
      </c>
      <c r="L127" s="26">
        <f t="shared" si="3"/>
        <v>1138.8600000000001</v>
      </c>
    </row>
    <row r="128" spans="1:12" x14ac:dyDescent="0.25">
      <c r="A128" s="55">
        <v>41393</v>
      </c>
      <c r="B128" s="57" t="s">
        <v>136</v>
      </c>
      <c r="C128" s="61" t="s">
        <v>105</v>
      </c>
      <c r="D128" s="57" t="s">
        <v>101</v>
      </c>
      <c r="E128" s="23">
        <v>20</v>
      </c>
      <c r="F128" s="23">
        <f t="shared" si="0"/>
        <v>20</v>
      </c>
      <c r="G128" s="57">
        <v>1</v>
      </c>
      <c r="H128" s="28">
        <v>25</v>
      </c>
      <c r="I128" s="25">
        <f t="shared" si="1"/>
        <v>25</v>
      </c>
      <c r="J128" s="25">
        <v>4.8</v>
      </c>
      <c r="K128" s="23">
        <f t="shared" si="2"/>
        <v>5</v>
      </c>
      <c r="L128" s="26">
        <f t="shared" si="3"/>
        <v>1143.8600000000001</v>
      </c>
    </row>
    <row r="129" spans="1:12" x14ac:dyDescent="0.25">
      <c r="A129" s="55">
        <v>41393</v>
      </c>
      <c r="B129" s="57" t="s">
        <v>193</v>
      </c>
      <c r="C129" s="60" t="s">
        <v>27</v>
      </c>
      <c r="D129" s="57" t="s">
        <v>13</v>
      </c>
      <c r="E129" s="23">
        <v>90</v>
      </c>
      <c r="F129" s="23">
        <f t="shared" si="0"/>
        <v>90</v>
      </c>
      <c r="G129" s="57">
        <v>1</v>
      </c>
      <c r="H129" s="28">
        <v>25</v>
      </c>
      <c r="I129" s="25">
        <f t="shared" si="1"/>
        <v>25</v>
      </c>
      <c r="J129" s="25">
        <v>10</v>
      </c>
      <c r="K129" s="23">
        <f t="shared" si="2"/>
        <v>-65</v>
      </c>
      <c r="L129" s="26">
        <f t="shared" si="3"/>
        <v>1078.8600000000001</v>
      </c>
    </row>
    <row r="130" spans="1:12" x14ac:dyDescent="0.25">
      <c r="A130" s="55">
        <v>41394</v>
      </c>
      <c r="B130" s="56" t="s">
        <v>182</v>
      </c>
      <c r="C130" s="60" t="s">
        <v>30</v>
      </c>
      <c r="D130" s="56" t="s">
        <v>13</v>
      </c>
      <c r="E130" s="23">
        <v>3</v>
      </c>
      <c r="F130" s="23">
        <f t="shared" si="0"/>
        <v>3</v>
      </c>
      <c r="G130" s="56">
        <v>1</v>
      </c>
      <c r="H130" s="28">
        <v>15</v>
      </c>
      <c r="I130" s="25">
        <f t="shared" si="1"/>
        <v>15</v>
      </c>
      <c r="J130" s="25">
        <v>3</v>
      </c>
      <c r="K130" s="23">
        <f t="shared" si="2"/>
        <v>12</v>
      </c>
      <c r="L130" s="26">
        <f t="shared" si="3"/>
        <v>1090.8600000000001</v>
      </c>
    </row>
    <row r="131" spans="1:12" x14ac:dyDescent="0.25">
      <c r="A131" s="55">
        <v>41394</v>
      </c>
      <c r="B131" s="56" t="s">
        <v>180</v>
      </c>
      <c r="C131" s="60" t="s">
        <v>12</v>
      </c>
      <c r="D131" s="56" t="s">
        <v>13</v>
      </c>
      <c r="E131" s="23">
        <v>14.3</v>
      </c>
      <c r="F131" s="23">
        <f t="shared" si="0"/>
        <v>14.3</v>
      </c>
      <c r="G131" s="56">
        <v>1</v>
      </c>
      <c r="H131" s="28">
        <v>35</v>
      </c>
      <c r="I131" s="25">
        <f t="shared" si="1"/>
        <v>35</v>
      </c>
      <c r="J131" s="25">
        <v>15</v>
      </c>
      <c r="K131" s="23">
        <f t="shared" si="2"/>
        <v>20.7</v>
      </c>
      <c r="L131" s="26">
        <f t="shared" si="3"/>
        <v>1111.5600000000002</v>
      </c>
    </row>
    <row r="132" spans="1:12" x14ac:dyDescent="0.25">
      <c r="A132" s="55">
        <v>41394</v>
      </c>
      <c r="B132" s="56" t="s">
        <v>194</v>
      </c>
      <c r="C132" s="60" t="s">
        <v>197</v>
      </c>
      <c r="D132" s="56" t="s">
        <v>196</v>
      </c>
      <c r="E132" s="23">
        <v>4</v>
      </c>
      <c r="F132" s="23">
        <f t="shared" si="0"/>
        <v>4</v>
      </c>
      <c r="G132" s="56">
        <v>1</v>
      </c>
      <c r="H132" s="28">
        <v>8</v>
      </c>
      <c r="I132" s="25">
        <f t="shared" si="1"/>
        <v>8</v>
      </c>
      <c r="J132" s="25">
        <v>6</v>
      </c>
      <c r="K132" s="23">
        <f t="shared" si="2"/>
        <v>4</v>
      </c>
      <c r="L132" s="26">
        <f t="shared" si="3"/>
        <v>1115.5600000000002</v>
      </c>
    </row>
    <row r="133" spans="1:12" s="40" customFormat="1" ht="18.75" customHeight="1" x14ac:dyDescent="0.25">
      <c r="A133" s="33"/>
      <c r="B133" s="34" t="s">
        <v>42</v>
      </c>
      <c r="C133" s="35"/>
      <c r="D133" s="35"/>
      <c r="E133" s="36"/>
      <c r="F133" s="37">
        <f>SUBTOTAL(9,F4:F132)</f>
        <v>2254.2399999999993</v>
      </c>
      <c r="G133" s="38">
        <f>SUBTOTAL(9,G4:G132)</f>
        <v>151</v>
      </c>
      <c r="H133" s="39"/>
      <c r="I133" s="37">
        <f>SUBTOTAL(9,I4:I132)</f>
        <v>3369.8</v>
      </c>
      <c r="J133" s="37">
        <f>SUBTOTAL(9,J4:J22)</f>
        <v>143.38999999999999</v>
      </c>
      <c r="K133" s="37">
        <f>SUBTOTAL(9,K4:K132)</f>
        <v>1115.5600000000002</v>
      </c>
      <c r="L133" s="38"/>
    </row>
    <row r="134" spans="1:12" x14ac:dyDescent="0.25">
      <c r="A134" s="2"/>
      <c r="B134" s="2"/>
      <c r="C134" s="2"/>
      <c r="D134" s="41"/>
      <c r="E134" s="4"/>
      <c r="F134" s="4"/>
      <c r="G134" s="5"/>
      <c r="H134" s="6"/>
      <c r="I134" s="11"/>
      <c r="J134" s="11"/>
      <c r="K134" s="8"/>
      <c r="L134" s="9"/>
    </row>
    <row r="135" spans="1:12" x14ac:dyDescent="0.25">
      <c r="A135" s="2"/>
      <c r="B135" s="2"/>
      <c r="C135" s="2"/>
      <c r="D135" s="41"/>
      <c r="E135" s="4"/>
      <c r="F135" s="4"/>
      <c r="G135" s="5"/>
      <c r="H135" s="6"/>
      <c r="I135" s="11"/>
      <c r="J135" s="11"/>
      <c r="K135" s="8"/>
      <c r="L135" s="9"/>
    </row>
    <row r="136" spans="1:12" x14ac:dyDescent="0.25">
      <c r="A136" s="2"/>
      <c r="B136" s="2"/>
      <c r="C136" s="2"/>
      <c r="D136" s="41"/>
      <c r="E136" s="4"/>
      <c r="F136" s="4"/>
      <c r="G136" s="5"/>
      <c r="H136" s="6"/>
      <c r="I136" s="11"/>
      <c r="J136" s="11"/>
      <c r="K136" s="8"/>
      <c r="L136" s="9"/>
    </row>
    <row r="137" spans="1:12" x14ac:dyDescent="0.25">
      <c r="A137" s="2"/>
      <c r="B137" s="42" t="s">
        <v>43</v>
      </c>
      <c r="C137" s="43"/>
      <c r="D137" s="44"/>
      <c r="E137" s="4"/>
      <c r="F137" s="4"/>
      <c r="G137" s="5"/>
      <c r="H137" s="6"/>
      <c r="I137" s="11"/>
      <c r="J137" s="11"/>
      <c r="K137" s="8"/>
      <c r="L137" s="9"/>
    </row>
    <row r="138" spans="1:12" x14ac:dyDescent="0.25">
      <c r="B138" s="45" t="s">
        <v>44</v>
      </c>
      <c r="C138" s="46" t="s">
        <v>45</v>
      </c>
      <c r="D138" s="47" t="s">
        <v>46</v>
      </c>
    </row>
    <row r="139" spans="1:12" ht="15.75" customHeight="1" x14ac:dyDescent="0.25">
      <c r="B139" s="62" t="s">
        <v>198</v>
      </c>
      <c r="C139" s="49">
        <v>56</v>
      </c>
      <c r="D139" s="49">
        <v>80</v>
      </c>
    </row>
    <row r="140" spans="1:12" ht="15.75" customHeight="1" x14ac:dyDescent="0.25">
      <c r="B140" s="62" t="s">
        <v>49</v>
      </c>
      <c r="C140" s="49">
        <v>28</v>
      </c>
      <c r="D140" s="49">
        <v>40</v>
      </c>
    </row>
    <row r="141" spans="1:12" s="50" customFormat="1" ht="18" customHeight="1" x14ac:dyDescent="0.25">
      <c r="B141" s="51" t="s">
        <v>42</v>
      </c>
      <c r="C141" s="52">
        <f>SUM(C139:C140)</f>
        <v>84</v>
      </c>
      <c r="D141" s="53">
        <f>SUM(D139:D140)</f>
        <v>120</v>
      </c>
    </row>
    <row r="142" spans="1:12" x14ac:dyDescent="0.25">
      <c r="C142" s="54"/>
    </row>
    <row r="143" spans="1:12" x14ac:dyDescent="0.25">
      <c r="B143" s="42" t="s">
        <v>13</v>
      </c>
      <c r="C143" s="43"/>
      <c r="D143" s="44"/>
    </row>
    <row r="144" spans="1:12" x14ac:dyDescent="0.25">
      <c r="B144" s="45" t="s">
        <v>44</v>
      </c>
      <c r="C144" s="46" t="s">
        <v>45</v>
      </c>
      <c r="D144" s="47" t="s">
        <v>46</v>
      </c>
    </row>
    <row r="145" spans="2:4" x14ac:dyDescent="0.25">
      <c r="B145" s="62" t="s">
        <v>199</v>
      </c>
      <c r="C145" s="49">
        <v>17.440000000000001</v>
      </c>
      <c r="D145" s="49">
        <v>82</v>
      </c>
    </row>
    <row r="146" spans="2:4" x14ac:dyDescent="0.25">
      <c r="B146" s="62" t="s">
        <v>200</v>
      </c>
      <c r="C146" s="49">
        <v>27</v>
      </c>
      <c r="D146" s="49">
        <v>135</v>
      </c>
    </row>
    <row r="147" spans="2:4" x14ac:dyDescent="0.25">
      <c r="B147" s="62" t="s">
        <v>201</v>
      </c>
      <c r="C147" s="49">
        <v>42.3</v>
      </c>
      <c r="D147" s="49">
        <v>108</v>
      </c>
    </row>
    <row r="148" spans="2:4" x14ac:dyDescent="0.25">
      <c r="B148" s="62" t="s">
        <v>202</v>
      </c>
      <c r="C148" s="49">
        <v>20</v>
      </c>
      <c r="D148" s="49">
        <v>80</v>
      </c>
    </row>
    <row r="149" spans="2:4" x14ac:dyDescent="0.25">
      <c r="B149" s="62" t="s">
        <v>83</v>
      </c>
      <c r="C149" s="49">
        <v>90</v>
      </c>
      <c r="D149" s="49">
        <v>25</v>
      </c>
    </row>
    <row r="150" spans="2:4" x14ac:dyDescent="0.25">
      <c r="B150" s="62" t="s">
        <v>203</v>
      </c>
      <c r="C150" s="49">
        <v>171.6</v>
      </c>
      <c r="D150" s="49">
        <v>420</v>
      </c>
    </row>
    <row r="151" spans="2:4" x14ac:dyDescent="0.25">
      <c r="B151" s="62" t="s">
        <v>204</v>
      </c>
      <c r="C151" s="49">
        <v>21.6</v>
      </c>
      <c r="D151" s="49">
        <v>60</v>
      </c>
    </row>
    <row r="152" spans="2:4" x14ac:dyDescent="0.25">
      <c r="B152" s="51" t="s">
        <v>42</v>
      </c>
      <c r="C152" s="52">
        <f>SUM(C145:C151)</f>
        <v>389.94000000000005</v>
      </c>
      <c r="D152" s="53">
        <f>SUM(D145:D151)</f>
        <v>910</v>
      </c>
    </row>
    <row r="153" spans="2:4" x14ac:dyDescent="0.25">
      <c r="C153" s="54"/>
    </row>
    <row r="154" spans="2:4" x14ac:dyDescent="0.25">
      <c r="B154" s="42" t="s">
        <v>21</v>
      </c>
      <c r="C154" s="43"/>
      <c r="D154" s="44"/>
    </row>
    <row r="155" spans="2:4" x14ac:dyDescent="0.25">
      <c r="B155" s="45" t="s">
        <v>44</v>
      </c>
      <c r="C155" s="46" t="s">
        <v>45</v>
      </c>
      <c r="D155" s="47" t="s">
        <v>46</v>
      </c>
    </row>
    <row r="156" spans="2:4" x14ac:dyDescent="0.25">
      <c r="B156" s="62" t="s">
        <v>86</v>
      </c>
      <c r="C156" s="49">
        <v>79.8</v>
      </c>
      <c r="D156" s="49">
        <v>114</v>
      </c>
    </row>
    <row r="157" spans="2:4" x14ac:dyDescent="0.25">
      <c r="B157" s="62" t="s">
        <v>87</v>
      </c>
      <c r="C157" s="49">
        <v>77</v>
      </c>
      <c r="D157" s="49">
        <v>110</v>
      </c>
    </row>
    <row r="158" spans="2:4" x14ac:dyDescent="0.25">
      <c r="B158" s="62" t="s">
        <v>115</v>
      </c>
      <c r="C158" s="49">
        <v>17.5</v>
      </c>
      <c r="D158" s="49">
        <v>25</v>
      </c>
    </row>
    <row r="159" spans="2:4" x14ac:dyDescent="0.25">
      <c r="B159" s="51" t="s">
        <v>42</v>
      </c>
      <c r="C159" s="52">
        <f>SUM(C156:C158)</f>
        <v>174.3</v>
      </c>
      <c r="D159" s="53">
        <f>SUM(D156:D158)</f>
        <v>249</v>
      </c>
    </row>
    <row r="161" spans="2:4" x14ac:dyDescent="0.25">
      <c r="B161" s="42" t="s">
        <v>16</v>
      </c>
      <c r="C161" s="43"/>
      <c r="D161" s="44"/>
    </row>
    <row r="162" spans="2:4" x14ac:dyDescent="0.25">
      <c r="B162" s="45" t="s">
        <v>44</v>
      </c>
      <c r="C162" s="46" t="s">
        <v>45</v>
      </c>
      <c r="D162" s="47" t="s">
        <v>46</v>
      </c>
    </row>
    <row r="163" spans="2:4" x14ac:dyDescent="0.25">
      <c r="B163" s="62" t="s">
        <v>88</v>
      </c>
      <c r="C163" s="49">
        <v>56</v>
      </c>
      <c r="D163" s="49">
        <v>60</v>
      </c>
    </row>
    <row r="164" spans="2:4" x14ac:dyDescent="0.25">
      <c r="B164" s="51" t="s">
        <v>42</v>
      </c>
      <c r="C164" s="52">
        <f>SUM(C163:C163)</f>
        <v>56</v>
      </c>
      <c r="D164" s="53">
        <f>SUM(D163:D163)</f>
        <v>60</v>
      </c>
    </row>
    <row r="166" spans="2:4" x14ac:dyDescent="0.25">
      <c r="B166" s="42" t="s">
        <v>29</v>
      </c>
      <c r="C166" s="43"/>
      <c r="D166" s="44"/>
    </row>
    <row r="167" spans="2:4" x14ac:dyDescent="0.25">
      <c r="B167" s="45" t="s">
        <v>44</v>
      </c>
      <c r="C167" s="46" t="s">
        <v>45</v>
      </c>
      <c r="D167" s="47" t="s">
        <v>46</v>
      </c>
    </row>
    <row r="168" spans="2:4" x14ac:dyDescent="0.25">
      <c r="B168" s="62" t="s">
        <v>205</v>
      </c>
      <c r="C168" s="49">
        <v>54.4</v>
      </c>
      <c r="D168" s="49">
        <v>68</v>
      </c>
    </row>
    <row r="169" spans="2:4" x14ac:dyDescent="0.25">
      <c r="B169" s="51" t="s">
        <v>42</v>
      </c>
      <c r="C169" s="52">
        <f>SUM(C168:C168)</f>
        <v>54.4</v>
      </c>
      <c r="D169" s="53">
        <f>SUM(D168:D168)</f>
        <v>68</v>
      </c>
    </row>
    <row r="171" spans="2:4" x14ac:dyDescent="0.25">
      <c r="B171" s="42" t="s">
        <v>52</v>
      </c>
      <c r="C171" s="43"/>
      <c r="D171" s="44"/>
    </row>
    <row r="172" spans="2:4" x14ac:dyDescent="0.25">
      <c r="B172" s="45" t="s">
        <v>44</v>
      </c>
      <c r="C172" s="46" t="s">
        <v>45</v>
      </c>
      <c r="D172" s="47" t="s">
        <v>46</v>
      </c>
    </row>
    <row r="173" spans="2:4" x14ac:dyDescent="0.25">
      <c r="B173" s="62" t="s">
        <v>206</v>
      </c>
      <c r="C173" s="49">
        <v>120</v>
      </c>
      <c r="D173" s="49">
        <v>150</v>
      </c>
    </row>
    <row r="174" spans="2:4" x14ac:dyDescent="0.25">
      <c r="B174" s="62" t="s">
        <v>207</v>
      </c>
      <c r="C174" s="49">
        <v>12</v>
      </c>
      <c r="D174" s="49">
        <v>15</v>
      </c>
    </row>
    <row r="175" spans="2:4" x14ac:dyDescent="0.25">
      <c r="B175" s="51" t="s">
        <v>42</v>
      </c>
      <c r="C175" s="52">
        <f>SUM(C173:C174)</f>
        <v>132</v>
      </c>
      <c r="D175" s="53">
        <f>SUM(D173:D174)</f>
        <v>165</v>
      </c>
    </row>
    <row r="177" spans="2:4" x14ac:dyDescent="0.25">
      <c r="B177" s="42" t="s">
        <v>33</v>
      </c>
      <c r="C177" s="43"/>
      <c r="D177" s="44"/>
    </row>
    <row r="178" spans="2:4" x14ac:dyDescent="0.25">
      <c r="B178" s="45" t="s">
        <v>44</v>
      </c>
      <c r="C178" s="46" t="s">
        <v>45</v>
      </c>
      <c r="D178" s="47" t="s">
        <v>46</v>
      </c>
    </row>
    <row r="179" spans="2:4" x14ac:dyDescent="0.25">
      <c r="B179" s="62" t="s">
        <v>208</v>
      </c>
      <c r="C179" s="49">
        <v>45</v>
      </c>
      <c r="D179" s="49">
        <v>60</v>
      </c>
    </row>
    <row r="180" spans="2:4" x14ac:dyDescent="0.25">
      <c r="B180" s="51" t="s">
        <v>42</v>
      </c>
      <c r="C180" s="52">
        <f>SUM(C179:C179)</f>
        <v>45</v>
      </c>
      <c r="D180" s="53">
        <f>SUM(D179:D179)</f>
        <v>60</v>
      </c>
    </row>
    <row r="182" spans="2:4" x14ac:dyDescent="0.25">
      <c r="B182" s="42" t="s">
        <v>100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118</v>
      </c>
      <c r="C184" s="49">
        <v>71.599999999999994</v>
      </c>
      <c r="D184" s="49">
        <v>79.8</v>
      </c>
    </row>
    <row r="185" spans="2:4" x14ac:dyDescent="0.25">
      <c r="B185" s="51" t="s">
        <v>42</v>
      </c>
      <c r="C185" s="52">
        <f>SUBTOTAL(9,C184)</f>
        <v>71.599999999999994</v>
      </c>
      <c r="D185" s="53">
        <f>SUBTOTAL(9,D184)</f>
        <v>79.8</v>
      </c>
    </row>
    <row r="187" spans="2:4" x14ac:dyDescent="0.25">
      <c r="B187" s="42" t="s">
        <v>101</v>
      </c>
      <c r="C187" s="43"/>
      <c r="D187" s="44"/>
    </row>
    <row r="188" spans="2:4" x14ac:dyDescent="0.25">
      <c r="B188" s="45" t="s">
        <v>44</v>
      </c>
      <c r="C188" s="46" t="s">
        <v>45</v>
      </c>
      <c r="D188" s="47" t="s">
        <v>46</v>
      </c>
    </row>
    <row r="189" spans="2:4" x14ac:dyDescent="0.25">
      <c r="B189" s="62" t="s">
        <v>210</v>
      </c>
      <c r="C189" s="49">
        <v>1100</v>
      </c>
      <c r="D189" s="49">
        <v>1370</v>
      </c>
    </row>
    <row r="190" spans="2:4" x14ac:dyDescent="0.25">
      <c r="B190" s="51" t="s">
        <v>42</v>
      </c>
      <c r="C190" s="52">
        <f>SUBTOTAL(9,C189)</f>
        <v>1100</v>
      </c>
      <c r="D190" s="53">
        <f>SUBTOTAL(9,D189)</f>
        <v>1370</v>
      </c>
    </row>
    <row r="192" spans="2:4" x14ac:dyDescent="0.25">
      <c r="B192" s="42" t="s">
        <v>196</v>
      </c>
      <c r="C192" s="43"/>
      <c r="D192" s="44"/>
    </row>
    <row r="193" spans="2:4" x14ac:dyDescent="0.25">
      <c r="B193" s="45" t="s">
        <v>44</v>
      </c>
      <c r="C193" s="46" t="s">
        <v>45</v>
      </c>
      <c r="D193" s="47" t="s">
        <v>46</v>
      </c>
    </row>
    <row r="194" spans="2:4" x14ac:dyDescent="0.25">
      <c r="B194" s="62" t="s">
        <v>209</v>
      </c>
      <c r="C194" s="49">
        <v>4</v>
      </c>
      <c r="D194" s="49">
        <v>8</v>
      </c>
    </row>
    <row r="195" spans="2:4" x14ac:dyDescent="0.25">
      <c r="B195" s="51" t="s">
        <v>42</v>
      </c>
      <c r="C195" s="52">
        <f>SUBTOTAL(9,C194)</f>
        <v>4</v>
      </c>
      <c r="D195" s="53">
        <f>SUBTOTAL(9,D194)</f>
        <v>8</v>
      </c>
    </row>
  </sheetData>
  <sheetProtection password="BC28" sheet="1" objects="1" scenarios="1"/>
  <autoFilter ref="A3:L13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zoomScaleNormal="100" workbookViewId="0">
      <selection activeCell="B153" sqref="B153"/>
    </sheetView>
  </sheetViews>
  <sheetFormatPr defaultRowHeight="15" x14ac:dyDescent="0.25"/>
  <cols>
    <col min="1" max="1" width="13.5703125" style="10" customWidth="1"/>
    <col min="2" max="2" width="48.285156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61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2" t="s">
        <v>212</v>
      </c>
    </row>
    <row r="4" spans="1:13" x14ac:dyDescent="0.25">
      <c r="A4" s="55">
        <v>41396</v>
      </c>
      <c r="B4" s="56" t="s">
        <v>213</v>
      </c>
      <c r="C4" s="59" t="s">
        <v>12</v>
      </c>
      <c r="D4" s="56" t="s">
        <v>13</v>
      </c>
      <c r="E4" s="23">
        <v>3.6</v>
      </c>
      <c r="F4" s="23">
        <f t="shared" ref="F4:F92" si="0">E4*G4</f>
        <v>3.6</v>
      </c>
      <c r="G4" s="56">
        <v>1</v>
      </c>
      <c r="H4" s="28">
        <v>10</v>
      </c>
      <c r="I4" s="25">
        <f t="shared" ref="I4:I92" si="1">H4*G4</f>
        <v>10</v>
      </c>
      <c r="J4" s="25">
        <v>4.8</v>
      </c>
      <c r="K4" s="23">
        <f t="shared" ref="K4:K92" si="2">I4-F4</f>
        <v>6.4</v>
      </c>
      <c r="L4" s="26">
        <v>6.4</v>
      </c>
      <c r="M4" s="69" t="s">
        <v>225</v>
      </c>
    </row>
    <row r="5" spans="1:13" x14ac:dyDescent="0.25">
      <c r="A5" s="55">
        <v>41396</v>
      </c>
      <c r="B5" s="56" t="s">
        <v>40</v>
      </c>
      <c r="C5" s="59" t="s">
        <v>41</v>
      </c>
      <c r="D5" s="56" t="s">
        <v>13</v>
      </c>
      <c r="E5" s="29">
        <v>4.7</v>
      </c>
      <c r="F5" s="23">
        <f t="shared" si="0"/>
        <v>4.7</v>
      </c>
      <c r="G5" s="56">
        <v>1</v>
      </c>
      <c r="H5" s="28">
        <v>12</v>
      </c>
      <c r="I5" s="25">
        <f t="shared" si="1"/>
        <v>12</v>
      </c>
      <c r="J5" s="25">
        <v>7.5</v>
      </c>
      <c r="K5" s="23">
        <f t="shared" si="2"/>
        <v>7.3</v>
      </c>
      <c r="L5" s="26">
        <f t="shared" ref="L5:L93" si="3">L4+K5</f>
        <v>13.7</v>
      </c>
      <c r="M5" s="69" t="s">
        <v>225</v>
      </c>
    </row>
    <row r="6" spans="1:13" ht="16.5" customHeight="1" x14ac:dyDescent="0.25">
      <c r="A6" s="55">
        <v>41396</v>
      </c>
      <c r="B6" s="56" t="s">
        <v>95</v>
      </c>
      <c r="C6" s="60" t="s">
        <v>103</v>
      </c>
      <c r="D6" s="56" t="s">
        <v>13</v>
      </c>
      <c r="E6" s="23">
        <v>2.5</v>
      </c>
      <c r="F6" s="23">
        <f t="shared" si="0"/>
        <v>2.5</v>
      </c>
      <c r="G6" s="56">
        <v>1</v>
      </c>
      <c r="H6" s="28">
        <v>10</v>
      </c>
      <c r="I6" s="25">
        <f t="shared" si="1"/>
        <v>10</v>
      </c>
      <c r="J6" s="25">
        <v>15</v>
      </c>
      <c r="K6" s="23">
        <f t="shared" si="2"/>
        <v>7.5</v>
      </c>
      <c r="L6" s="26">
        <f t="shared" si="3"/>
        <v>21.2</v>
      </c>
      <c r="M6" s="69" t="s">
        <v>225</v>
      </c>
    </row>
    <row r="7" spans="1:13" x14ac:dyDescent="0.25">
      <c r="A7" s="55">
        <v>41396</v>
      </c>
      <c r="B7" s="56" t="s">
        <v>120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26.2</v>
      </c>
      <c r="M7" s="69" t="s">
        <v>226</v>
      </c>
    </row>
    <row r="8" spans="1:13" x14ac:dyDescent="0.25">
      <c r="A8" s="55">
        <v>41396</v>
      </c>
      <c r="B8" s="57" t="s">
        <v>214</v>
      </c>
      <c r="C8" s="60" t="s">
        <v>307</v>
      </c>
      <c r="D8" s="56" t="s">
        <v>196</v>
      </c>
      <c r="E8" s="23">
        <v>9.4</v>
      </c>
      <c r="F8" s="23">
        <f t="shared" si="0"/>
        <v>9.4</v>
      </c>
      <c r="G8" s="56">
        <v>1</v>
      </c>
      <c r="H8" s="28">
        <v>10</v>
      </c>
      <c r="I8" s="25">
        <f t="shared" si="1"/>
        <v>10</v>
      </c>
      <c r="J8" s="25">
        <v>6</v>
      </c>
      <c r="K8" s="23">
        <f t="shared" si="2"/>
        <v>0.59999999999999964</v>
      </c>
      <c r="L8" s="26">
        <f t="shared" si="3"/>
        <v>26.799999999999997</v>
      </c>
      <c r="M8" s="69" t="s">
        <v>227</v>
      </c>
    </row>
    <row r="9" spans="1:13" x14ac:dyDescent="0.25">
      <c r="A9" s="55">
        <v>41396</v>
      </c>
      <c r="B9" s="57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31.799999999999997</v>
      </c>
      <c r="M9" s="69" t="s">
        <v>228</v>
      </c>
    </row>
    <row r="10" spans="1:13" x14ac:dyDescent="0.25">
      <c r="A10" s="55">
        <v>41396</v>
      </c>
      <c r="B10" s="57" t="s">
        <v>126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36.799999999999997</v>
      </c>
      <c r="M10" s="69" t="s">
        <v>228</v>
      </c>
    </row>
    <row r="11" spans="1:13" x14ac:dyDescent="0.25">
      <c r="A11" s="55">
        <v>41396</v>
      </c>
      <c r="B11" s="57" t="s">
        <v>137</v>
      </c>
      <c r="C11" s="59" t="s">
        <v>105</v>
      </c>
      <c r="D11" s="56" t="s">
        <v>101</v>
      </c>
      <c r="E11" s="29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3</v>
      </c>
      <c r="K11" s="23">
        <f t="shared" si="2"/>
        <v>5</v>
      </c>
      <c r="L11" s="26">
        <f t="shared" si="3"/>
        <v>41.8</v>
      </c>
      <c r="M11" s="69" t="s">
        <v>229</v>
      </c>
    </row>
    <row r="12" spans="1:13" x14ac:dyDescent="0.25">
      <c r="A12" s="55">
        <v>41396</v>
      </c>
      <c r="B12" s="57" t="s">
        <v>36</v>
      </c>
      <c r="C12" s="60" t="s">
        <v>18</v>
      </c>
      <c r="D12" s="56" t="s">
        <v>13</v>
      </c>
      <c r="E12" s="23">
        <v>3.5</v>
      </c>
      <c r="F12" s="23">
        <f t="shared" si="0"/>
        <v>3.5</v>
      </c>
      <c r="G12" s="56">
        <v>1</v>
      </c>
      <c r="H12" s="28">
        <v>20</v>
      </c>
      <c r="I12" s="25">
        <f t="shared" si="1"/>
        <v>20</v>
      </c>
      <c r="J12" s="25">
        <v>15</v>
      </c>
      <c r="K12" s="23">
        <f t="shared" si="2"/>
        <v>16.5</v>
      </c>
      <c r="L12" s="26">
        <f t="shared" si="3"/>
        <v>58.3</v>
      </c>
      <c r="M12" s="69" t="s">
        <v>229</v>
      </c>
    </row>
    <row r="13" spans="1:13" x14ac:dyDescent="0.25">
      <c r="A13" s="55">
        <v>41396</v>
      </c>
      <c r="B13" s="57" t="s">
        <v>125</v>
      </c>
      <c r="C13" s="60" t="s">
        <v>105</v>
      </c>
      <c r="D13" s="56" t="s">
        <v>101</v>
      </c>
      <c r="E13" s="23">
        <v>20</v>
      </c>
      <c r="F13" s="23">
        <f t="shared" si="0"/>
        <v>60</v>
      </c>
      <c r="G13" s="56">
        <v>3</v>
      </c>
      <c r="H13" s="28">
        <v>25</v>
      </c>
      <c r="I13" s="25">
        <f t="shared" si="1"/>
        <v>75</v>
      </c>
      <c r="J13" s="25">
        <v>10</v>
      </c>
      <c r="K13" s="23">
        <f t="shared" si="2"/>
        <v>15</v>
      </c>
      <c r="L13" s="26">
        <f t="shared" si="3"/>
        <v>73.3</v>
      </c>
      <c r="M13" s="69" t="s">
        <v>230</v>
      </c>
    </row>
    <row r="14" spans="1:13" x14ac:dyDescent="0.25">
      <c r="A14" s="55">
        <v>41396</v>
      </c>
      <c r="B14" s="57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60</v>
      </c>
      <c r="G14" s="56">
        <v>3</v>
      </c>
      <c r="H14" s="28">
        <v>25</v>
      </c>
      <c r="I14" s="25">
        <f t="shared" si="1"/>
        <v>75</v>
      </c>
      <c r="J14" s="25">
        <v>3</v>
      </c>
      <c r="K14" s="23">
        <f t="shared" si="2"/>
        <v>15</v>
      </c>
      <c r="L14" s="26">
        <f t="shared" si="3"/>
        <v>88.3</v>
      </c>
      <c r="M14" s="69" t="s">
        <v>230</v>
      </c>
    </row>
    <row r="15" spans="1:13" x14ac:dyDescent="0.25">
      <c r="A15" s="55">
        <v>41396</v>
      </c>
      <c r="B15" s="57" t="s">
        <v>137</v>
      </c>
      <c r="C15" s="60" t="s">
        <v>105</v>
      </c>
      <c r="D15" s="56" t="s">
        <v>101</v>
      </c>
      <c r="E15" s="23">
        <v>20</v>
      </c>
      <c r="F15" s="23">
        <f t="shared" si="0"/>
        <v>40</v>
      </c>
      <c r="G15" s="56">
        <v>2</v>
      </c>
      <c r="H15" s="28">
        <v>25</v>
      </c>
      <c r="I15" s="25">
        <f t="shared" si="1"/>
        <v>50</v>
      </c>
      <c r="J15" s="25">
        <v>15</v>
      </c>
      <c r="K15" s="23">
        <f t="shared" si="2"/>
        <v>10</v>
      </c>
      <c r="L15" s="26">
        <f t="shared" si="3"/>
        <v>98.3</v>
      </c>
      <c r="M15" s="69" t="s">
        <v>230</v>
      </c>
    </row>
    <row r="16" spans="1:13" x14ac:dyDescent="0.25">
      <c r="A16" s="55">
        <v>41396</v>
      </c>
      <c r="B16" s="57" t="s">
        <v>142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6</v>
      </c>
      <c r="K16" s="23">
        <f t="shared" si="2"/>
        <v>5</v>
      </c>
      <c r="L16" s="26">
        <f t="shared" si="3"/>
        <v>103.3</v>
      </c>
      <c r="M16" s="69" t="s">
        <v>230</v>
      </c>
    </row>
    <row r="17" spans="1:13" x14ac:dyDescent="0.25">
      <c r="A17" s="55">
        <v>41396</v>
      </c>
      <c r="B17" s="57" t="s">
        <v>67</v>
      </c>
      <c r="C17" s="61" t="s">
        <v>30</v>
      </c>
      <c r="D17" s="56" t="s">
        <v>13</v>
      </c>
      <c r="E17" s="23">
        <v>3</v>
      </c>
      <c r="F17" s="23">
        <f t="shared" si="0"/>
        <v>9</v>
      </c>
      <c r="G17" s="56">
        <v>3</v>
      </c>
      <c r="H17" s="28">
        <v>15</v>
      </c>
      <c r="I17" s="25">
        <f t="shared" si="1"/>
        <v>45</v>
      </c>
      <c r="J17" s="25">
        <v>0.69</v>
      </c>
      <c r="K17" s="23">
        <f t="shared" si="2"/>
        <v>36</v>
      </c>
      <c r="L17" s="26">
        <f t="shared" si="3"/>
        <v>139.30000000000001</v>
      </c>
      <c r="M17" s="69" t="s">
        <v>230</v>
      </c>
    </row>
    <row r="18" spans="1:13" x14ac:dyDescent="0.25">
      <c r="A18" s="55">
        <v>41396</v>
      </c>
      <c r="B18" s="57" t="s">
        <v>131</v>
      </c>
      <c r="C18" s="61" t="s">
        <v>18</v>
      </c>
      <c r="D18" s="56" t="s">
        <v>13</v>
      </c>
      <c r="E18" s="23">
        <v>0.31</v>
      </c>
      <c r="F18" s="23">
        <f t="shared" si="0"/>
        <v>0.31</v>
      </c>
      <c r="G18" s="56">
        <v>1</v>
      </c>
      <c r="H18" s="28">
        <v>0</v>
      </c>
      <c r="I18" s="25">
        <f t="shared" si="1"/>
        <v>0</v>
      </c>
      <c r="J18" s="25">
        <v>4.8</v>
      </c>
      <c r="K18" s="23">
        <f t="shared" si="2"/>
        <v>-0.31</v>
      </c>
      <c r="L18" s="26">
        <f t="shared" si="3"/>
        <v>138.99</v>
      </c>
      <c r="M18" s="69" t="s">
        <v>230</v>
      </c>
    </row>
    <row r="19" spans="1:13" x14ac:dyDescent="0.25">
      <c r="A19" s="55">
        <v>41397</v>
      </c>
      <c r="B19" s="57" t="s">
        <v>180</v>
      </c>
      <c r="C19" s="61" t="s">
        <v>12</v>
      </c>
      <c r="D19" s="56" t="s">
        <v>13</v>
      </c>
      <c r="E19" s="23">
        <v>14.3</v>
      </c>
      <c r="F19" s="23">
        <f t="shared" si="0"/>
        <v>14.3</v>
      </c>
      <c r="G19" s="56">
        <v>1</v>
      </c>
      <c r="H19" s="28">
        <v>35</v>
      </c>
      <c r="I19" s="25">
        <f t="shared" si="1"/>
        <v>35</v>
      </c>
      <c r="J19" s="25">
        <v>6</v>
      </c>
      <c r="K19" s="23">
        <f t="shared" si="2"/>
        <v>20.7</v>
      </c>
      <c r="L19" s="26">
        <f t="shared" si="3"/>
        <v>159.69</v>
      </c>
      <c r="M19" s="69" t="s">
        <v>231</v>
      </c>
    </row>
    <row r="20" spans="1:13" x14ac:dyDescent="0.25">
      <c r="A20" s="55">
        <v>41397</v>
      </c>
      <c r="B20" s="57" t="s">
        <v>215</v>
      </c>
      <c r="C20" s="61" t="s">
        <v>27</v>
      </c>
      <c r="D20" s="56" t="s">
        <v>144</v>
      </c>
      <c r="E20" s="23">
        <v>294</v>
      </c>
      <c r="F20" s="23">
        <f t="shared" si="0"/>
        <v>294</v>
      </c>
      <c r="G20" s="56">
        <v>1</v>
      </c>
      <c r="H20" s="28">
        <v>302</v>
      </c>
      <c r="I20" s="25">
        <f t="shared" si="1"/>
        <v>302</v>
      </c>
      <c r="J20" s="25">
        <v>10</v>
      </c>
      <c r="K20" s="23">
        <f t="shared" si="2"/>
        <v>8</v>
      </c>
      <c r="L20" s="26">
        <f t="shared" si="3"/>
        <v>167.69</v>
      </c>
      <c r="M20" s="69" t="s">
        <v>232</v>
      </c>
    </row>
    <row r="21" spans="1:13" x14ac:dyDescent="0.25">
      <c r="A21" s="55">
        <v>41397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4.8</v>
      </c>
      <c r="K21" s="23">
        <f t="shared" si="2"/>
        <v>7.3</v>
      </c>
      <c r="L21" s="26">
        <f t="shared" si="3"/>
        <v>174.99</v>
      </c>
      <c r="M21" s="69" t="s">
        <v>233</v>
      </c>
    </row>
    <row r="22" spans="1:13" x14ac:dyDescent="0.25">
      <c r="A22" s="55">
        <v>41397</v>
      </c>
      <c r="B22" s="57" t="s">
        <v>125</v>
      </c>
      <c r="C22" s="60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6</v>
      </c>
      <c r="K22" s="23">
        <f t="shared" si="2"/>
        <v>5</v>
      </c>
      <c r="L22" s="26">
        <f t="shared" si="3"/>
        <v>179.99</v>
      </c>
      <c r="M22" s="69" t="s">
        <v>233</v>
      </c>
    </row>
    <row r="23" spans="1:13" x14ac:dyDescent="0.25">
      <c r="A23" s="55">
        <v>41397</v>
      </c>
      <c r="B23" s="57" t="s">
        <v>127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184.99</v>
      </c>
      <c r="M23" s="69" t="s">
        <v>233</v>
      </c>
    </row>
    <row r="24" spans="1:13" x14ac:dyDescent="0.25">
      <c r="A24" s="55">
        <v>41398</v>
      </c>
      <c r="B24" s="57" t="s">
        <v>125</v>
      </c>
      <c r="C24" s="59" t="s">
        <v>105</v>
      </c>
      <c r="D24" s="56" t="s">
        <v>101</v>
      </c>
      <c r="E24" s="29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3</v>
      </c>
      <c r="K24" s="23">
        <f t="shared" si="2"/>
        <v>5</v>
      </c>
      <c r="L24" s="26">
        <f t="shared" si="3"/>
        <v>189.99</v>
      </c>
      <c r="M24" s="69" t="s">
        <v>234</v>
      </c>
    </row>
    <row r="25" spans="1:13" x14ac:dyDescent="0.25">
      <c r="A25" s="55">
        <v>41398</v>
      </c>
      <c r="B25" s="57" t="s">
        <v>190</v>
      </c>
      <c r="C25" s="58" t="s">
        <v>20</v>
      </c>
      <c r="D25" s="56" t="s">
        <v>52</v>
      </c>
      <c r="E25" s="23">
        <v>12</v>
      </c>
      <c r="F25" s="23">
        <f t="shared" ref="F25:F72" si="4">E25*G25</f>
        <v>12</v>
      </c>
      <c r="G25" s="56">
        <v>1</v>
      </c>
      <c r="H25" s="24">
        <v>15</v>
      </c>
      <c r="I25" s="25">
        <f t="shared" ref="I25:I72" si="5">H25*G25</f>
        <v>15</v>
      </c>
      <c r="J25" s="25">
        <v>4.8</v>
      </c>
      <c r="K25" s="23">
        <f t="shared" ref="K25:K72" si="6">I25-F25</f>
        <v>3</v>
      </c>
      <c r="L25" s="26">
        <f t="shared" si="3"/>
        <v>192.99</v>
      </c>
      <c r="M25" s="69" t="s">
        <v>234</v>
      </c>
    </row>
    <row r="26" spans="1:13" x14ac:dyDescent="0.25">
      <c r="A26" s="55">
        <v>41399</v>
      </c>
      <c r="B26" s="57" t="s">
        <v>14</v>
      </c>
      <c r="C26" s="59" t="s">
        <v>15</v>
      </c>
      <c r="D26" s="56" t="s">
        <v>16</v>
      </c>
      <c r="E26" s="23">
        <v>28</v>
      </c>
      <c r="F26" s="23">
        <f t="shared" si="4"/>
        <v>28</v>
      </c>
      <c r="G26" s="56">
        <v>1</v>
      </c>
      <c r="H26" s="28">
        <v>30</v>
      </c>
      <c r="I26" s="25">
        <f t="shared" si="5"/>
        <v>30</v>
      </c>
      <c r="J26" s="25">
        <v>4.8</v>
      </c>
      <c r="K26" s="23">
        <f t="shared" si="6"/>
        <v>2</v>
      </c>
      <c r="L26" s="26">
        <f t="shared" si="3"/>
        <v>194.99</v>
      </c>
      <c r="M26" s="69" t="s">
        <v>235</v>
      </c>
    </row>
    <row r="27" spans="1:13" x14ac:dyDescent="0.25">
      <c r="A27" s="55">
        <v>41399</v>
      </c>
      <c r="B27" s="57" t="s">
        <v>180</v>
      </c>
      <c r="C27" s="59" t="s">
        <v>12</v>
      </c>
      <c r="D27" s="56" t="s">
        <v>13</v>
      </c>
      <c r="E27" s="29">
        <v>14.3</v>
      </c>
      <c r="F27" s="23">
        <f t="shared" si="4"/>
        <v>14.3</v>
      </c>
      <c r="G27" s="56">
        <v>1</v>
      </c>
      <c r="H27" s="28">
        <v>35</v>
      </c>
      <c r="I27" s="25">
        <f t="shared" si="5"/>
        <v>35</v>
      </c>
      <c r="J27" s="25">
        <v>7.5</v>
      </c>
      <c r="K27" s="23">
        <f t="shared" si="6"/>
        <v>20.7</v>
      </c>
      <c r="L27" s="26">
        <f t="shared" si="3"/>
        <v>215.69</v>
      </c>
      <c r="M27" s="69" t="s">
        <v>236</v>
      </c>
    </row>
    <row r="28" spans="1:13" x14ac:dyDescent="0.25">
      <c r="A28" s="55">
        <v>41399</v>
      </c>
      <c r="B28" s="57" t="s">
        <v>216</v>
      </c>
      <c r="C28" s="58" t="s">
        <v>20</v>
      </c>
      <c r="D28" s="56" t="s">
        <v>21</v>
      </c>
      <c r="E28" s="23">
        <v>11.2</v>
      </c>
      <c r="F28" s="23">
        <f t="shared" si="4"/>
        <v>11.2</v>
      </c>
      <c r="G28" s="56">
        <v>1</v>
      </c>
      <c r="H28" s="24">
        <v>16</v>
      </c>
      <c r="I28" s="25">
        <f t="shared" si="5"/>
        <v>16</v>
      </c>
      <c r="J28" s="25">
        <v>4.8</v>
      </c>
      <c r="K28" s="23">
        <f t="shared" si="6"/>
        <v>4.8000000000000007</v>
      </c>
      <c r="L28" s="26">
        <f t="shared" si="3"/>
        <v>220.49</v>
      </c>
      <c r="M28" s="69" t="s">
        <v>236</v>
      </c>
    </row>
    <row r="29" spans="1:13" x14ac:dyDescent="0.25">
      <c r="A29" s="55">
        <v>41399</v>
      </c>
      <c r="B29" s="57" t="s">
        <v>190</v>
      </c>
      <c r="C29" s="59" t="s">
        <v>20</v>
      </c>
      <c r="D29" s="56" t="s">
        <v>52</v>
      </c>
      <c r="E29" s="23">
        <v>12</v>
      </c>
      <c r="F29" s="23">
        <f t="shared" si="4"/>
        <v>12</v>
      </c>
      <c r="G29" s="56">
        <v>1</v>
      </c>
      <c r="H29" s="28">
        <v>15</v>
      </c>
      <c r="I29" s="25">
        <f t="shared" si="5"/>
        <v>15</v>
      </c>
      <c r="J29" s="25">
        <v>4.8</v>
      </c>
      <c r="K29" s="23">
        <f t="shared" si="6"/>
        <v>3</v>
      </c>
      <c r="L29" s="26">
        <f t="shared" si="3"/>
        <v>223.49</v>
      </c>
      <c r="M29" s="69" t="s">
        <v>236</v>
      </c>
    </row>
    <row r="30" spans="1:13" x14ac:dyDescent="0.25">
      <c r="A30" s="55">
        <v>41399</v>
      </c>
      <c r="B30" s="57" t="s">
        <v>188</v>
      </c>
      <c r="C30" s="59" t="s">
        <v>23</v>
      </c>
      <c r="D30" s="56" t="s">
        <v>100</v>
      </c>
      <c r="E30" s="29">
        <v>35.799999999999997</v>
      </c>
      <c r="F30" s="23">
        <f t="shared" si="4"/>
        <v>35.799999999999997</v>
      </c>
      <c r="G30" s="56">
        <v>1</v>
      </c>
      <c r="H30" s="28">
        <v>39.9</v>
      </c>
      <c r="I30" s="25">
        <f t="shared" si="5"/>
        <v>39.9</v>
      </c>
      <c r="J30" s="25">
        <v>7.5</v>
      </c>
      <c r="K30" s="23">
        <f t="shared" si="6"/>
        <v>4.1000000000000014</v>
      </c>
      <c r="L30" s="26">
        <f t="shared" si="3"/>
        <v>227.59</v>
      </c>
      <c r="M30" s="69" t="s">
        <v>236</v>
      </c>
    </row>
    <row r="31" spans="1:13" ht="16.5" customHeight="1" x14ac:dyDescent="0.25">
      <c r="A31" s="55">
        <v>41399</v>
      </c>
      <c r="B31" s="57" t="s">
        <v>131</v>
      </c>
      <c r="C31" s="60" t="s">
        <v>18</v>
      </c>
      <c r="D31" s="56" t="s">
        <v>13</v>
      </c>
      <c r="E31" s="23">
        <v>0.31</v>
      </c>
      <c r="F31" s="23">
        <f t="shared" si="4"/>
        <v>0.31</v>
      </c>
      <c r="G31" s="56">
        <v>1</v>
      </c>
      <c r="H31" s="28">
        <v>0</v>
      </c>
      <c r="I31" s="25">
        <f t="shared" si="5"/>
        <v>0</v>
      </c>
      <c r="J31" s="25">
        <v>15</v>
      </c>
      <c r="K31" s="23">
        <f t="shared" si="6"/>
        <v>-0.31</v>
      </c>
      <c r="L31" s="26">
        <f t="shared" si="3"/>
        <v>227.28</v>
      </c>
      <c r="M31" s="69" t="s">
        <v>236</v>
      </c>
    </row>
    <row r="32" spans="1:13" x14ac:dyDescent="0.25">
      <c r="A32" s="55">
        <v>41401</v>
      </c>
      <c r="B32" s="57" t="s">
        <v>128</v>
      </c>
      <c r="C32" s="60" t="s">
        <v>105</v>
      </c>
      <c r="D32" s="56" t="s">
        <v>101</v>
      </c>
      <c r="E32" s="23">
        <v>20</v>
      </c>
      <c r="F32" s="23">
        <f t="shared" si="4"/>
        <v>20</v>
      </c>
      <c r="G32" s="56">
        <v>1</v>
      </c>
      <c r="H32" s="28">
        <v>25</v>
      </c>
      <c r="I32" s="25">
        <f t="shared" si="5"/>
        <v>25</v>
      </c>
      <c r="J32" s="25">
        <v>15</v>
      </c>
      <c r="K32" s="23">
        <f t="shared" si="6"/>
        <v>5</v>
      </c>
      <c r="L32" s="26">
        <f t="shared" si="3"/>
        <v>232.28</v>
      </c>
      <c r="M32" s="69" t="s">
        <v>237</v>
      </c>
    </row>
    <row r="33" spans="1:13" x14ac:dyDescent="0.25">
      <c r="A33" s="55">
        <v>41401</v>
      </c>
      <c r="B33" s="57" t="s">
        <v>120</v>
      </c>
      <c r="C33" s="60" t="s">
        <v>105</v>
      </c>
      <c r="D33" s="56" t="s">
        <v>101</v>
      </c>
      <c r="E33" s="23">
        <v>20</v>
      </c>
      <c r="F33" s="23">
        <f t="shared" si="4"/>
        <v>20</v>
      </c>
      <c r="G33" s="56">
        <v>1</v>
      </c>
      <c r="H33" s="28">
        <v>25</v>
      </c>
      <c r="I33" s="25">
        <f t="shared" si="5"/>
        <v>25</v>
      </c>
      <c r="J33" s="25">
        <v>6</v>
      </c>
      <c r="K33" s="23">
        <f t="shared" si="6"/>
        <v>5</v>
      </c>
      <c r="L33" s="26">
        <f t="shared" si="3"/>
        <v>237.28</v>
      </c>
      <c r="M33" s="69" t="s">
        <v>238</v>
      </c>
    </row>
    <row r="34" spans="1:13" x14ac:dyDescent="0.25">
      <c r="A34" s="55">
        <v>41401</v>
      </c>
      <c r="B34" s="57" t="s">
        <v>40</v>
      </c>
      <c r="C34" s="60" t="s">
        <v>41</v>
      </c>
      <c r="D34" s="56" t="s">
        <v>13</v>
      </c>
      <c r="E34" s="23">
        <v>4.7</v>
      </c>
      <c r="F34" s="23">
        <f t="shared" si="4"/>
        <v>4.7</v>
      </c>
      <c r="G34" s="56">
        <v>1</v>
      </c>
      <c r="H34" s="28">
        <v>12</v>
      </c>
      <c r="I34" s="25">
        <f t="shared" si="5"/>
        <v>12</v>
      </c>
      <c r="J34" s="25">
        <v>6</v>
      </c>
      <c r="K34" s="23">
        <f t="shared" si="6"/>
        <v>7.3</v>
      </c>
      <c r="L34" s="26">
        <f t="shared" si="3"/>
        <v>244.58</v>
      </c>
      <c r="M34" s="69" t="s">
        <v>239</v>
      </c>
    </row>
    <row r="35" spans="1:13" x14ac:dyDescent="0.25">
      <c r="A35" s="55">
        <v>41401</v>
      </c>
      <c r="B35" s="57" t="s">
        <v>217</v>
      </c>
      <c r="C35" s="60" t="s">
        <v>307</v>
      </c>
      <c r="D35" s="56" t="s">
        <v>196</v>
      </c>
      <c r="E35" s="23">
        <v>9.4</v>
      </c>
      <c r="F35" s="23">
        <f t="shared" si="4"/>
        <v>9.4</v>
      </c>
      <c r="G35" s="56">
        <v>1</v>
      </c>
      <c r="H35" s="28">
        <v>10</v>
      </c>
      <c r="I35" s="25">
        <f t="shared" si="5"/>
        <v>10</v>
      </c>
      <c r="J35" s="25">
        <v>6</v>
      </c>
      <c r="K35" s="23">
        <f t="shared" si="6"/>
        <v>0.59999999999999964</v>
      </c>
      <c r="L35" s="26">
        <f t="shared" si="3"/>
        <v>245.18</v>
      </c>
      <c r="M35" s="69" t="s">
        <v>240</v>
      </c>
    </row>
    <row r="36" spans="1:13" x14ac:dyDescent="0.25">
      <c r="A36" s="55">
        <v>41401</v>
      </c>
      <c r="B36" s="57" t="s">
        <v>67</v>
      </c>
      <c r="C36" s="59" t="s">
        <v>30</v>
      </c>
      <c r="D36" s="56" t="s">
        <v>13</v>
      </c>
      <c r="E36" s="29">
        <v>3</v>
      </c>
      <c r="F36" s="23">
        <f t="shared" si="4"/>
        <v>12</v>
      </c>
      <c r="G36" s="56">
        <v>4</v>
      </c>
      <c r="H36" s="28">
        <v>15</v>
      </c>
      <c r="I36" s="25">
        <f t="shared" si="5"/>
        <v>60</v>
      </c>
      <c r="J36" s="25">
        <v>3</v>
      </c>
      <c r="K36" s="23">
        <f t="shared" si="6"/>
        <v>48</v>
      </c>
      <c r="L36" s="26">
        <f t="shared" si="3"/>
        <v>293.18</v>
      </c>
      <c r="M36" s="69" t="s">
        <v>241</v>
      </c>
    </row>
    <row r="37" spans="1:13" x14ac:dyDescent="0.25">
      <c r="A37" s="55">
        <v>41402</v>
      </c>
      <c r="B37" s="57" t="s">
        <v>142</v>
      </c>
      <c r="C37" s="60" t="s">
        <v>105</v>
      </c>
      <c r="D37" s="56" t="s">
        <v>101</v>
      </c>
      <c r="E37" s="23">
        <v>20</v>
      </c>
      <c r="F37" s="23">
        <f t="shared" si="4"/>
        <v>20</v>
      </c>
      <c r="G37" s="56">
        <v>1</v>
      </c>
      <c r="H37" s="28">
        <v>25</v>
      </c>
      <c r="I37" s="25">
        <f t="shared" si="5"/>
        <v>25</v>
      </c>
      <c r="J37" s="25">
        <v>15</v>
      </c>
      <c r="K37" s="23">
        <f t="shared" si="6"/>
        <v>5</v>
      </c>
      <c r="L37" s="26">
        <f t="shared" si="3"/>
        <v>298.18</v>
      </c>
      <c r="M37" s="69" t="s">
        <v>242</v>
      </c>
    </row>
    <row r="38" spans="1:13" x14ac:dyDescent="0.25">
      <c r="A38" s="55">
        <v>41402</v>
      </c>
      <c r="B38" s="57" t="s">
        <v>126</v>
      </c>
      <c r="C38" s="60" t="s">
        <v>105</v>
      </c>
      <c r="D38" s="56" t="s">
        <v>101</v>
      </c>
      <c r="E38" s="23">
        <v>20</v>
      </c>
      <c r="F38" s="23">
        <f t="shared" si="4"/>
        <v>20</v>
      </c>
      <c r="G38" s="56">
        <v>1</v>
      </c>
      <c r="H38" s="28">
        <v>25</v>
      </c>
      <c r="I38" s="25">
        <f t="shared" si="5"/>
        <v>25</v>
      </c>
      <c r="J38" s="25">
        <v>10</v>
      </c>
      <c r="K38" s="23">
        <f t="shared" si="6"/>
        <v>5</v>
      </c>
      <c r="L38" s="26">
        <f t="shared" si="3"/>
        <v>303.18</v>
      </c>
      <c r="M38" s="69" t="s">
        <v>242</v>
      </c>
    </row>
    <row r="39" spans="1:13" x14ac:dyDescent="0.25">
      <c r="A39" s="55">
        <v>41403</v>
      </c>
      <c r="B39" s="57" t="s">
        <v>190</v>
      </c>
      <c r="C39" s="60" t="s">
        <v>20</v>
      </c>
      <c r="D39" s="56" t="s">
        <v>52</v>
      </c>
      <c r="E39" s="23">
        <v>12</v>
      </c>
      <c r="F39" s="23">
        <f t="shared" si="4"/>
        <v>12</v>
      </c>
      <c r="G39" s="56">
        <v>1</v>
      </c>
      <c r="H39" s="28">
        <v>15</v>
      </c>
      <c r="I39" s="25">
        <f t="shared" si="5"/>
        <v>15</v>
      </c>
      <c r="J39" s="25">
        <v>3</v>
      </c>
      <c r="K39" s="23">
        <f t="shared" si="6"/>
        <v>3</v>
      </c>
      <c r="L39" s="26">
        <f t="shared" si="3"/>
        <v>306.18</v>
      </c>
      <c r="M39" s="69" t="s">
        <v>243</v>
      </c>
    </row>
    <row r="40" spans="1:13" x14ac:dyDescent="0.25">
      <c r="A40" s="55">
        <v>41404</v>
      </c>
      <c r="B40" s="57" t="s">
        <v>180</v>
      </c>
      <c r="C40" s="60" t="s">
        <v>12</v>
      </c>
      <c r="D40" s="56" t="s">
        <v>13</v>
      </c>
      <c r="E40" s="23">
        <v>14.3</v>
      </c>
      <c r="F40" s="23">
        <f t="shared" si="4"/>
        <v>14.3</v>
      </c>
      <c r="G40" s="56">
        <v>1</v>
      </c>
      <c r="H40" s="28">
        <v>35</v>
      </c>
      <c r="I40" s="25">
        <f t="shared" si="5"/>
        <v>35</v>
      </c>
      <c r="J40" s="25">
        <v>15</v>
      </c>
      <c r="K40" s="23">
        <f t="shared" si="6"/>
        <v>20.7</v>
      </c>
      <c r="L40" s="26">
        <f t="shared" si="3"/>
        <v>326.88</v>
      </c>
      <c r="M40" s="69" t="s">
        <v>244</v>
      </c>
    </row>
    <row r="41" spans="1:13" x14ac:dyDescent="0.25">
      <c r="A41" s="55">
        <v>41404</v>
      </c>
      <c r="B41" s="57" t="s">
        <v>216</v>
      </c>
      <c r="C41" s="60" t="s">
        <v>20</v>
      </c>
      <c r="D41" s="56" t="s">
        <v>21</v>
      </c>
      <c r="E41" s="23">
        <v>11.2</v>
      </c>
      <c r="F41" s="23">
        <f t="shared" si="4"/>
        <v>11.2</v>
      </c>
      <c r="G41" s="56">
        <v>1</v>
      </c>
      <c r="H41" s="28">
        <v>16</v>
      </c>
      <c r="I41" s="25">
        <f t="shared" si="5"/>
        <v>16</v>
      </c>
      <c r="J41" s="25">
        <v>6</v>
      </c>
      <c r="K41" s="23">
        <f t="shared" si="6"/>
        <v>4.8000000000000007</v>
      </c>
      <c r="L41" s="26">
        <f t="shared" si="3"/>
        <v>331.68</v>
      </c>
      <c r="M41" s="69" t="s">
        <v>245</v>
      </c>
    </row>
    <row r="42" spans="1:13" x14ac:dyDescent="0.25">
      <c r="A42" s="55">
        <v>41404</v>
      </c>
      <c r="B42" s="57" t="s">
        <v>67</v>
      </c>
      <c r="C42" s="61" t="s">
        <v>30</v>
      </c>
      <c r="D42" s="56" t="s">
        <v>13</v>
      </c>
      <c r="E42" s="23">
        <v>3</v>
      </c>
      <c r="F42" s="23">
        <f t="shared" si="4"/>
        <v>3</v>
      </c>
      <c r="G42" s="56">
        <v>1</v>
      </c>
      <c r="H42" s="28">
        <v>15</v>
      </c>
      <c r="I42" s="25">
        <f t="shared" si="5"/>
        <v>15</v>
      </c>
      <c r="J42" s="25">
        <v>0.69</v>
      </c>
      <c r="K42" s="23">
        <f t="shared" si="6"/>
        <v>12</v>
      </c>
      <c r="L42" s="26">
        <f t="shared" si="3"/>
        <v>343.68</v>
      </c>
      <c r="M42" s="69" t="s">
        <v>246</v>
      </c>
    </row>
    <row r="43" spans="1:13" x14ac:dyDescent="0.25">
      <c r="A43" s="55">
        <v>41404</v>
      </c>
      <c r="B43" s="57" t="s">
        <v>40</v>
      </c>
      <c r="C43" s="61" t="s">
        <v>41</v>
      </c>
      <c r="D43" s="56" t="s">
        <v>13</v>
      </c>
      <c r="E43" s="23">
        <v>4.7</v>
      </c>
      <c r="F43" s="23">
        <f t="shared" si="4"/>
        <v>4.7</v>
      </c>
      <c r="G43" s="56">
        <v>1</v>
      </c>
      <c r="H43" s="28">
        <v>12</v>
      </c>
      <c r="I43" s="25">
        <f t="shared" si="5"/>
        <v>12</v>
      </c>
      <c r="J43" s="25">
        <v>4.8</v>
      </c>
      <c r="K43" s="23">
        <f t="shared" si="6"/>
        <v>7.3</v>
      </c>
      <c r="L43" s="26">
        <f t="shared" si="3"/>
        <v>350.98</v>
      </c>
      <c r="M43" s="69" t="s">
        <v>246</v>
      </c>
    </row>
    <row r="44" spans="1:13" x14ac:dyDescent="0.25">
      <c r="A44" s="55">
        <v>41404</v>
      </c>
      <c r="B44" s="57" t="s">
        <v>218</v>
      </c>
      <c r="C44" s="61" t="s">
        <v>12</v>
      </c>
      <c r="D44" s="56" t="s">
        <v>13</v>
      </c>
      <c r="E44" s="23">
        <v>3.6</v>
      </c>
      <c r="F44" s="23">
        <f t="shared" si="4"/>
        <v>3.6</v>
      </c>
      <c r="G44" s="56">
        <v>1</v>
      </c>
      <c r="H44" s="28">
        <v>10</v>
      </c>
      <c r="I44" s="25">
        <f t="shared" si="5"/>
        <v>10</v>
      </c>
      <c r="J44" s="25">
        <v>6</v>
      </c>
      <c r="K44" s="23">
        <f t="shared" si="6"/>
        <v>6.4</v>
      </c>
      <c r="L44" s="26">
        <f t="shared" si="3"/>
        <v>357.38</v>
      </c>
      <c r="M44" s="69" t="s">
        <v>246</v>
      </c>
    </row>
    <row r="45" spans="1:13" x14ac:dyDescent="0.25">
      <c r="A45" s="55">
        <v>41404</v>
      </c>
      <c r="B45" s="57" t="s">
        <v>125</v>
      </c>
      <c r="C45" s="61" t="s">
        <v>105</v>
      </c>
      <c r="D45" s="56" t="s">
        <v>101</v>
      </c>
      <c r="E45" s="23">
        <v>20</v>
      </c>
      <c r="F45" s="23">
        <f t="shared" si="4"/>
        <v>20</v>
      </c>
      <c r="G45" s="56">
        <v>1</v>
      </c>
      <c r="H45" s="28">
        <v>25</v>
      </c>
      <c r="I45" s="25">
        <f t="shared" si="5"/>
        <v>25</v>
      </c>
      <c r="J45" s="25">
        <v>10</v>
      </c>
      <c r="K45" s="23">
        <f t="shared" si="6"/>
        <v>5</v>
      </c>
      <c r="L45" s="26">
        <f t="shared" si="3"/>
        <v>362.38</v>
      </c>
      <c r="M45" s="69" t="s">
        <v>246</v>
      </c>
    </row>
    <row r="46" spans="1:13" x14ac:dyDescent="0.25">
      <c r="A46" s="55">
        <v>41404</v>
      </c>
      <c r="B46" s="57" t="s">
        <v>189</v>
      </c>
      <c r="C46" s="61" t="s">
        <v>18</v>
      </c>
      <c r="D46" s="56" t="s">
        <v>13</v>
      </c>
      <c r="E46" s="23">
        <v>0.31</v>
      </c>
      <c r="F46" s="23">
        <f t="shared" si="4"/>
        <v>0.31</v>
      </c>
      <c r="G46" s="56">
        <v>1</v>
      </c>
      <c r="H46" s="28">
        <v>1</v>
      </c>
      <c r="I46" s="25">
        <f t="shared" si="5"/>
        <v>1</v>
      </c>
      <c r="J46" s="25">
        <v>4.8</v>
      </c>
      <c r="K46" s="23">
        <f t="shared" si="6"/>
        <v>0.69</v>
      </c>
      <c r="L46" s="26">
        <f t="shared" si="3"/>
        <v>363.07</v>
      </c>
      <c r="M46" s="69" t="s">
        <v>246</v>
      </c>
    </row>
    <row r="47" spans="1:13" x14ac:dyDescent="0.25">
      <c r="A47" s="55">
        <v>41404</v>
      </c>
      <c r="B47" s="57" t="s">
        <v>67</v>
      </c>
      <c r="C47" s="60" t="s">
        <v>30</v>
      </c>
      <c r="D47" s="56" t="s">
        <v>13</v>
      </c>
      <c r="E47" s="23">
        <v>3</v>
      </c>
      <c r="F47" s="23">
        <f t="shared" si="4"/>
        <v>3</v>
      </c>
      <c r="G47" s="56">
        <v>1</v>
      </c>
      <c r="H47" s="28">
        <v>15</v>
      </c>
      <c r="I47" s="25">
        <f t="shared" si="5"/>
        <v>15</v>
      </c>
      <c r="J47" s="25">
        <v>6</v>
      </c>
      <c r="K47" s="23">
        <f t="shared" si="6"/>
        <v>12</v>
      </c>
      <c r="L47" s="26">
        <f t="shared" si="3"/>
        <v>375.07</v>
      </c>
      <c r="M47" s="69" t="s">
        <v>247</v>
      </c>
    </row>
    <row r="48" spans="1:13" x14ac:dyDescent="0.25">
      <c r="A48" s="55">
        <v>41404</v>
      </c>
      <c r="B48" s="57" t="s">
        <v>180</v>
      </c>
      <c r="C48" s="60" t="s">
        <v>12</v>
      </c>
      <c r="D48" s="56" t="s">
        <v>13</v>
      </c>
      <c r="E48" s="23">
        <v>14.3</v>
      </c>
      <c r="F48" s="23">
        <f t="shared" si="4"/>
        <v>14.3</v>
      </c>
      <c r="G48" s="56">
        <v>1</v>
      </c>
      <c r="H48" s="28">
        <v>35</v>
      </c>
      <c r="I48" s="25">
        <f t="shared" si="5"/>
        <v>35</v>
      </c>
      <c r="J48" s="25">
        <v>6</v>
      </c>
      <c r="K48" s="23">
        <f t="shared" si="6"/>
        <v>20.7</v>
      </c>
      <c r="L48" s="26">
        <f t="shared" si="3"/>
        <v>395.77</v>
      </c>
      <c r="M48" s="69" t="s">
        <v>248</v>
      </c>
    </row>
    <row r="49" spans="1:13" x14ac:dyDescent="0.25">
      <c r="A49" s="55">
        <v>41404</v>
      </c>
      <c r="B49" s="57" t="s">
        <v>184</v>
      </c>
      <c r="C49" s="60" t="s">
        <v>12</v>
      </c>
      <c r="D49" s="56" t="s">
        <v>13</v>
      </c>
      <c r="E49" s="29">
        <v>3.6</v>
      </c>
      <c r="F49" s="23">
        <f t="shared" si="4"/>
        <v>3.6</v>
      </c>
      <c r="G49" s="56">
        <v>1</v>
      </c>
      <c r="H49" s="28">
        <v>10</v>
      </c>
      <c r="I49" s="25">
        <f t="shared" si="5"/>
        <v>10</v>
      </c>
      <c r="J49" s="25">
        <v>3</v>
      </c>
      <c r="K49" s="23">
        <f t="shared" si="6"/>
        <v>6.4</v>
      </c>
      <c r="L49" s="26">
        <f t="shared" si="3"/>
        <v>402.16999999999996</v>
      </c>
      <c r="M49" s="69" t="s">
        <v>249</v>
      </c>
    </row>
    <row r="50" spans="1:13" x14ac:dyDescent="0.25">
      <c r="A50" s="55">
        <v>41404</v>
      </c>
      <c r="B50" s="57" t="s">
        <v>219</v>
      </c>
      <c r="C50" s="60" t="s">
        <v>12</v>
      </c>
      <c r="D50" s="56" t="s">
        <v>13</v>
      </c>
      <c r="E50" s="23">
        <v>3.6</v>
      </c>
      <c r="F50" s="23">
        <f t="shared" ref="F50:F52" si="7">E50*G50</f>
        <v>3.6</v>
      </c>
      <c r="G50" s="56">
        <v>1</v>
      </c>
      <c r="H50" s="24">
        <v>10</v>
      </c>
      <c r="I50" s="25">
        <f t="shared" ref="I50:I52" si="8">H50*G50</f>
        <v>10</v>
      </c>
      <c r="J50" s="25">
        <v>4.8</v>
      </c>
      <c r="K50" s="23">
        <f t="shared" ref="K50:K52" si="9">I50-F50</f>
        <v>6.4</v>
      </c>
      <c r="L50" s="26">
        <f t="shared" si="3"/>
        <v>408.56999999999994</v>
      </c>
      <c r="M50" s="69" t="s">
        <v>249</v>
      </c>
    </row>
    <row r="51" spans="1:13" x14ac:dyDescent="0.25">
      <c r="A51" s="55">
        <v>41405</v>
      </c>
      <c r="B51" s="57" t="s">
        <v>218</v>
      </c>
      <c r="C51" s="60" t="s">
        <v>12</v>
      </c>
      <c r="D51" s="56" t="s">
        <v>13</v>
      </c>
      <c r="E51" s="23">
        <v>3.6</v>
      </c>
      <c r="F51" s="23">
        <f t="shared" si="7"/>
        <v>3.6</v>
      </c>
      <c r="G51" s="56">
        <v>1</v>
      </c>
      <c r="H51" s="28">
        <v>10</v>
      </c>
      <c r="I51" s="25">
        <f t="shared" si="8"/>
        <v>10</v>
      </c>
      <c r="J51" s="25">
        <v>4.8</v>
      </c>
      <c r="K51" s="23">
        <f t="shared" si="9"/>
        <v>6.4</v>
      </c>
      <c r="L51" s="26">
        <f t="shared" si="3"/>
        <v>414.96999999999991</v>
      </c>
      <c r="M51" s="69" t="s">
        <v>250</v>
      </c>
    </row>
    <row r="52" spans="1:13" x14ac:dyDescent="0.25">
      <c r="A52" s="55">
        <v>41406</v>
      </c>
      <c r="B52" s="57" t="s">
        <v>39</v>
      </c>
      <c r="C52" s="59" t="s">
        <v>20</v>
      </c>
      <c r="D52" s="56" t="s">
        <v>24</v>
      </c>
      <c r="E52" s="29">
        <v>14</v>
      </c>
      <c r="F52" s="23">
        <f t="shared" si="7"/>
        <v>14</v>
      </c>
      <c r="G52" s="56">
        <v>1</v>
      </c>
      <c r="H52" s="28">
        <v>20</v>
      </c>
      <c r="I52" s="25">
        <f t="shared" si="8"/>
        <v>20</v>
      </c>
      <c r="J52" s="25">
        <v>7.5</v>
      </c>
      <c r="K52" s="23">
        <f t="shared" si="9"/>
        <v>6</v>
      </c>
      <c r="L52" s="26">
        <f t="shared" si="3"/>
        <v>420.96999999999991</v>
      </c>
      <c r="M52" s="69" t="s">
        <v>251</v>
      </c>
    </row>
    <row r="53" spans="1:13" ht="16.5" customHeight="1" x14ac:dyDescent="0.25">
      <c r="A53" s="55">
        <v>41406</v>
      </c>
      <c r="B53" s="57" t="s">
        <v>71</v>
      </c>
      <c r="C53" s="60" t="s">
        <v>20</v>
      </c>
      <c r="D53" s="56" t="s">
        <v>24</v>
      </c>
      <c r="E53" s="23">
        <v>14</v>
      </c>
      <c r="F53" s="23">
        <f t="shared" si="4"/>
        <v>28</v>
      </c>
      <c r="G53" s="56">
        <v>2</v>
      </c>
      <c r="H53" s="28">
        <v>20</v>
      </c>
      <c r="I53" s="25">
        <f t="shared" si="5"/>
        <v>40</v>
      </c>
      <c r="J53" s="25">
        <v>15</v>
      </c>
      <c r="K53" s="23">
        <f t="shared" si="6"/>
        <v>12</v>
      </c>
      <c r="L53" s="26">
        <f t="shared" si="3"/>
        <v>432.96999999999991</v>
      </c>
      <c r="M53" s="69" t="s">
        <v>251</v>
      </c>
    </row>
    <row r="54" spans="1:13" ht="16.5" customHeight="1" x14ac:dyDescent="0.25">
      <c r="A54" s="55">
        <v>41406</v>
      </c>
      <c r="B54" s="57" t="s">
        <v>220</v>
      </c>
      <c r="C54" s="60" t="s">
        <v>20</v>
      </c>
      <c r="D54" s="56" t="s">
        <v>24</v>
      </c>
      <c r="E54" s="23">
        <v>14</v>
      </c>
      <c r="F54" s="23">
        <f t="shared" si="4"/>
        <v>14</v>
      </c>
      <c r="G54" s="56">
        <v>1</v>
      </c>
      <c r="H54" s="28">
        <v>20</v>
      </c>
      <c r="I54" s="25">
        <f t="shared" si="5"/>
        <v>20</v>
      </c>
      <c r="J54" s="25"/>
      <c r="K54" s="23">
        <f t="shared" si="6"/>
        <v>6</v>
      </c>
      <c r="L54" s="26">
        <f t="shared" si="3"/>
        <v>438.96999999999991</v>
      </c>
      <c r="M54" s="69" t="s">
        <v>251</v>
      </c>
    </row>
    <row r="55" spans="1:13" x14ac:dyDescent="0.25">
      <c r="A55" s="55">
        <v>41406</v>
      </c>
      <c r="B55" s="57" t="s">
        <v>125</v>
      </c>
      <c r="C55" s="60" t="s">
        <v>105</v>
      </c>
      <c r="D55" s="56" t="s">
        <v>101</v>
      </c>
      <c r="E55" s="23">
        <v>20</v>
      </c>
      <c r="F55" s="23">
        <f t="shared" si="4"/>
        <v>20</v>
      </c>
      <c r="G55" s="56">
        <v>1</v>
      </c>
      <c r="H55" s="28">
        <v>25</v>
      </c>
      <c r="I55" s="25">
        <f t="shared" si="5"/>
        <v>25</v>
      </c>
      <c r="J55" s="25">
        <v>15</v>
      </c>
      <c r="K55" s="23">
        <f t="shared" si="6"/>
        <v>5</v>
      </c>
      <c r="L55" s="26">
        <f t="shared" si="3"/>
        <v>443.96999999999991</v>
      </c>
      <c r="M55" s="69" t="s">
        <v>252</v>
      </c>
    </row>
    <row r="56" spans="1:13" x14ac:dyDescent="0.25">
      <c r="A56" s="55">
        <v>41406</v>
      </c>
      <c r="B56" s="57" t="s">
        <v>92</v>
      </c>
      <c r="C56" s="60" t="s">
        <v>31</v>
      </c>
      <c r="D56" s="56" t="s">
        <v>24</v>
      </c>
      <c r="E56" s="23">
        <v>14</v>
      </c>
      <c r="F56" s="23">
        <f t="shared" si="4"/>
        <v>14</v>
      </c>
      <c r="G56" s="56">
        <v>1</v>
      </c>
      <c r="H56" s="28">
        <v>20</v>
      </c>
      <c r="I56" s="25">
        <f t="shared" si="5"/>
        <v>20</v>
      </c>
      <c r="J56" s="25">
        <v>6</v>
      </c>
      <c r="K56" s="23">
        <f t="shared" si="6"/>
        <v>6</v>
      </c>
      <c r="L56" s="26">
        <f t="shared" si="3"/>
        <v>449.96999999999991</v>
      </c>
      <c r="M56" s="69" t="s">
        <v>252</v>
      </c>
    </row>
    <row r="57" spans="1:13" x14ac:dyDescent="0.25">
      <c r="A57" s="55">
        <v>41406</v>
      </c>
      <c r="B57" s="57" t="s">
        <v>129</v>
      </c>
      <c r="C57" s="60" t="s">
        <v>31</v>
      </c>
      <c r="D57" s="56" t="s">
        <v>24</v>
      </c>
      <c r="E57" s="23">
        <v>14</v>
      </c>
      <c r="F57" s="23">
        <f t="shared" si="4"/>
        <v>28</v>
      </c>
      <c r="G57" s="56">
        <v>2</v>
      </c>
      <c r="H57" s="28">
        <v>20</v>
      </c>
      <c r="I57" s="25">
        <f t="shared" si="5"/>
        <v>40</v>
      </c>
      <c r="J57" s="25">
        <v>6</v>
      </c>
      <c r="K57" s="23">
        <f t="shared" si="6"/>
        <v>12</v>
      </c>
      <c r="L57" s="26">
        <f t="shared" si="3"/>
        <v>461.96999999999991</v>
      </c>
      <c r="M57" s="69" t="s">
        <v>252</v>
      </c>
    </row>
    <row r="58" spans="1:13" x14ac:dyDescent="0.25">
      <c r="A58" s="55">
        <v>41406</v>
      </c>
      <c r="B58" s="57" t="s">
        <v>25</v>
      </c>
      <c r="C58" s="60" t="s">
        <v>20</v>
      </c>
      <c r="D58" s="56" t="s">
        <v>21</v>
      </c>
      <c r="E58" s="23">
        <v>11.2</v>
      </c>
      <c r="F58" s="23">
        <f t="shared" si="4"/>
        <v>11.2</v>
      </c>
      <c r="G58" s="56">
        <v>1</v>
      </c>
      <c r="H58" s="28">
        <v>16</v>
      </c>
      <c r="I58" s="25">
        <f t="shared" si="5"/>
        <v>16</v>
      </c>
      <c r="J58" s="25">
        <v>6</v>
      </c>
      <c r="K58" s="23">
        <f t="shared" si="6"/>
        <v>4.8000000000000007</v>
      </c>
      <c r="L58" s="26">
        <f t="shared" si="3"/>
        <v>466.76999999999992</v>
      </c>
      <c r="M58" s="69" t="s">
        <v>252</v>
      </c>
    </row>
    <row r="59" spans="1:13" x14ac:dyDescent="0.25">
      <c r="A59" s="55">
        <v>41406</v>
      </c>
      <c r="B59" s="57" t="s">
        <v>122</v>
      </c>
      <c r="C59" s="59" t="s">
        <v>146</v>
      </c>
      <c r="D59" s="56" t="s">
        <v>13</v>
      </c>
      <c r="E59" s="29">
        <v>1.28</v>
      </c>
      <c r="F59" s="23">
        <f t="shared" si="4"/>
        <v>1.28</v>
      </c>
      <c r="G59" s="56">
        <v>1</v>
      </c>
      <c r="H59" s="28">
        <v>5</v>
      </c>
      <c r="I59" s="25">
        <f t="shared" si="5"/>
        <v>5</v>
      </c>
      <c r="J59" s="25">
        <v>3</v>
      </c>
      <c r="K59" s="23">
        <f t="shared" si="6"/>
        <v>3.7199999999999998</v>
      </c>
      <c r="L59" s="26">
        <f t="shared" si="3"/>
        <v>470.48999999999995</v>
      </c>
      <c r="M59" s="69" t="s">
        <v>253</v>
      </c>
    </row>
    <row r="60" spans="1:13" x14ac:dyDescent="0.25">
      <c r="A60" s="55">
        <v>41406</v>
      </c>
      <c r="B60" s="57" t="s">
        <v>120</v>
      </c>
      <c r="C60" s="60" t="s">
        <v>105</v>
      </c>
      <c r="D60" s="56" t="s">
        <v>101</v>
      </c>
      <c r="E60" s="23">
        <v>20</v>
      </c>
      <c r="F60" s="23">
        <f t="shared" si="4"/>
        <v>20</v>
      </c>
      <c r="G60" s="56">
        <v>1</v>
      </c>
      <c r="H60" s="28">
        <v>25</v>
      </c>
      <c r="I60" s="25">
        <f t="shared" si="5"/>
        <v>25</v>
      </c>
      <c r="J60" s="25">
        <v>15</v>
      </c>
      <c r="K60" s="23">
        <f t="shared" si="6"/>
        <v>5</v>
      </c>
      <c r="L60" s="26">
        <f t="shared" si="3"/>
        <v>475.48999999999995</v>
      </c>
      <c r="M60" s="69" t="s">
        <v>254</v>
      </c>
    </row>
    <row r="61" spans="1:13" x14ac:dyDescent="0.25">
      <c r="A61" s="55">
        <v>41406</v>
      </c>
      <c r="B61" s="57" t="s">
        <v>125</v>
      </c>
      <c r="C61" s="60" t="s">
        <v>105</v>
      </c>
      <c r="D61" s="56" t="s">
        <v>101</v>
      </c>
      <c r="E61" s="23">
        <v>20</v>
      </c>
      <c r="F61" s="23">
        <f t="shared" si="4"/>
        <v>40</v>
      </c>
      <c r="G61" s="56">
        <v>2</v>
      </c>
      <c r="H61" s="28">
        <v>25</v>
      </c>
      <c r="I61" s="25">
        <f t="shared" si="5"/>
        <v>50</v>
      </c>
      <c r="J61" s="25">
        <v>10</v>
      </c>
      <c r="K61" s="23">
        <f t="shared" si="6"/>
        <v>10</v>
      </c>
      <c r="L61" s="26">
        <f t="shared" si="3"/>
        <v>485.48999999999995</v>
      </c>
      <c r="M61" s="69" t="s">
        <v>255</v>
      </c>
    </row>
    <row r="62" spans="1:13" x14ac:dyDescent="0.25">
      <c r="A62" s="55">
        <v>41406</v>
      </c>
      <c r="B62" s="57" t="s">
        <v>136</v>
      </c>
      <c r="C62" s="60" t="s">
        <v>105</v>
      </c>
      <c r="D62" s="56" t="s">
        <v>101</v>
      </c>
      <c r="E62" s="23">
        <v>20</v>
      </c>
      <c r="F62" s="23">
        <f t="shared" si="4"/>
        <v>20</v>
      </c>
      <c r="G62" s="56">
        <v>1</v>
      </c>
      <c r="H62" s="28">
        <v>25</v>
      </c>
      <c r="I62" s="25">
        <f t="shared" si="5"/>
        <v>25</v>
      </c>
      <c r="J62" s="25">
        <v>3</v>
      </c>
      <c r="K62" s="23">
        <f t="shared" si="6"/>
        <v>5</v>
      </c>
      <c r="L62" s="26">
        <f t="shared" si="3"/>
        <v>490.48999999999995</v>
      </c>
      <c r="M62" s="69" t="s">
        <v>255</v>
      </c>
    </row>
    <row r="63" spans="1:13" x14ac:dyDescent="0.25">
      <c r="A63" s="55">
        <v>41407</v>
      </c>
      <c r="B63" s="57" t="s">
        <v>92</v>
      </c>
      <c r="C63" s="60" t="s">
        <v>31</v>
      </c>
      <c r="D63" s="56" t="s">
        <v>24</v>
      </c>
      <c r="E63" s="23">
        <v>14</v>
      </c>
      <c r="F63" s="23">
        <f t="shared" si="4"/>
        <v>14</v>
      </c>
      <c r="G63" s="56">
        <v>1</v>
      </c>
      <c r="H63" s="28">
        <v>20</v>
      </c>
      <c r="I63" s="25">
        <f t="shared" si="5"/>
        <v>20</v>
      </c>
      <c r="J63" s="25">
        <v>15</v>
      </c>
      <c r="K63" s="23">
        <f t="shared" si="6"/>
        <v>6</v>
      </c>
      <c r="L63" s="26">
        <f t="shared" si="3"/>
        <v>496.48999999999995</v>
      </c>
      <c r="M63" s="69" t="s">
        <v>256</v>
      </c>
    </row>
    <row r="64" spans="1:13" x14ac:dyDescent="0.25">
      <c r="A64" s="55">
        <v>41407</v>
      </c>
      <c r="B64" s="57" t="s">
        <v>66</v>
      </c>
      <c r="C64" s="60" t="s">
        <v>18</v>
      </c>
      <c r="D64" s="56" t="s">
        <v>13</v>
      </c>
      <c r="E64" s="23">
        <v>0.31</v>
      </c>
      <c r="F64" s="23">
        <f t="shared" si="4"/>
        <v>0.31</v>
      </c>
      <c r="G64" s="56">
        <v>1</v>
      </c>
      <c r="H64" s="28">
        <v>1</v>
      </c>
      <c r="I64" s="25">
        <f t="shared" si="5"/>
        <v>1</v>
      </c>
      <c r="J64" s="25">
        <v>6</v>
      </c>
      <c r="K64" s="23">
        <f t="shared" si="6"/>
        <v>0.69</v>
      </c>
      <c r="L64" s="26">
        <f t="shared" si="3"/>
        <v>497.17999999999995</v>
      </c>
      <c r="M64" s="69" t="s">
        <v>256</v>
      </c>
    </row>
    <row r="65" spans="1:13" x14ac:dyDescent="0.25">
      <c r="A65" s="55">
        <v>41407</v>
      </c>
      <c r="B65" s="57" t="s">
        <v>120</v>
      </c>
      <c r="C65" s="61" t="s">
        <v>105</v>
      </c>
      <c r="D65" s="56" t="s">
        <v>101</v>
      </c>
      <c r="E65" s="23">
        <v>20</v>
      </c>
      <c r="F65" s="23">
        <f t="shared" si="4"/>
        <v>20</v>
      </c>
      <c r="G65" s="56">
        <v>1</v>
      </c>
      <c r="H65" s="28">
        <v>25</v>
      </c>
      <c r="I65" s="25">
        <f t="shared" si="5"/>
        <v>25</v>
      </c>
      <c r="J65" s="25">
        <v>0.69</v>
      </c>
      <c r="K65" s="23">
        <f t="shared" si="6"/>
        <v>5</v>
      </c>
      <c r="L65" s="26">
        <f t="shared" si="3"/>
        <v>502.17999999999995</v>
      </c>
      <c r="M65" s="69" t="s">
        <v>257</v>
      </c>
    </row>
    <row r="66" spans="1:13" x14ac:dyDescent="0.25">
      <c r="A66" s="55">
        <v>41407</v>
      </c>
      <c r="B66" s="56" t="s">
        <v>40</v>
      </c>
      <c r="C66" s="61" t="s">
        <v>41</v>
      </c>
      <c r="D66" s="56" t="s">
        <v>13</v>
      </c>
      <c r="E66" s="23">
        <v>4.7</v>
      </c>
      <c r="F66" s="23">
        <f t="shared" si="4"/>
        <v>4.7</v>
      </c>
      <c r="G66" s="56">
        <v>1</v>
      </c>
      <c r="H66" s="28">
        <v>12</v>
      </c>
      <c r="I66" s="25">
        <f t="shared" si="5"/>
        <v>12</v>
      </c>
      <c r="J66" s="25">
        <v>4.8</v>
      </c>
      <c r="K66" s="23">
        <f t="shared" si="6"/>
        <v>7.3</v>
      </c>
      <c r="L66" s="26">
        <f t="shared" si="3"/>
        <v>509.47999999999996</v>
      </c>
      <c r="M66" s="69" t="s">
        <v>258</v>
      </c>
    </row>
    <row r="67" spans="1:13" x14ac:dyDescent="0.25">
      <c r="A67" s="55">
        <v>41408</v>
      </c>
      <c r="B67" s="56" t="s">
        <v>125</v>
      </c>
      <c r="C67" s="61" t="s">
        <v>105</v>
      </c>
      <c r="D67" s="56" t="s">
        <v>101</v>
      </c>
      <c r="E67" s="23">
        <v>20</v>
      </c>
      <c r="F67" s="23">
        <f t="shared" si="4"/>
        <v>20</v>
      </c>
      <c r="G67" s="56">
        <v>1</v>
      </c>
      <c r="H67" s="28">
        <v>25</v>
      </c>
      <c r="I67" s="25">
        <f t="shared" si="5"/>
        <v>25</v>
      </c>
      <c r="J67" s="25">
        <v>6</v>
      </c>
      <c r="K67" s="23">
        <f t="shared" si="6"/>
        <v>5</v>
      </c>
      <c r="L67" s="26">
        <f t="shared" si="3"/>
        <v>514.48</v>
      </c>
      <c r="M67" s="69" t="s">
        <v>259</v>
      </c>
    </row>
    <row r="68" spans="1:13" x14ac:dyDescent="0.25">
      <c r="A68" s="55">
        <v>41408</v>
      </c>
      <c r="B68" s="56" t="s">
        <v>67</v>
      </c>
      <c r="C68" s="61" t="s">
        <v>30</v>
      </c>
      <c r="D68" s="56" t="s">
        <v>13</v>
      </c>
      <c r="E68" s="23">
        <v>3</v>
      </c>
      <c r="F68" s="23">
        <f t="shared" si="4"/>
        <v>3</v>
      </c>
      <c r="G68" s="56">
        <v>1</v>
      </c>
      <c r="H68" s="28">
        <v>15</v>
      </c>
      <c r="I68" s="25">
        <f t="shared" si="5"/>
        <v>15</v>
      </c>
      <c r="J68" s="25">
        <v>10</v>
      </c>
      <c r="K68" s="23">
        <f t="shared" si="6"/>
        <v>12</v>
      </c>
      <c r="L68" s="26">
        <f t="shared" si="3"/>
        <v>526.48</v>
      </c>
      <c r="M68" s="69" t="s">
        <v>259</v>
      </c>
    </row>
    <row r="69" spans="1:13" x14ac:dyDescent="0.25">
      <c r="A69" s="55">
        <v>41408</v>
      </c>
      <c r="B69" s="56" t="s">
        <v>221</v>
      </c>
      <c r="C69" s="61" t="s">
        <v>20</v>
      </c>
      <c r="D69" s="56" t="s">
        <v>21</v>
      </c>
      <c r="E69" s="23">
        <v>11.2</v>
      </c>
      <c r="F69" s="23">
        <f t="shared" si="4"/>
        <v>11.2</v>
      </c>
      <c r="G69" s="56">
        <v>1</v>
      </c>
      <c r="H69" s="28">
        <v>16</v>
      </c>
      <c r="I69" s="25">
        <f t="shared" si="5"/>
        <v>16</v>
      </c>
      <c r="J69" s="25">
        <v>4.8</v>
      </c>
      <c r="K69" s="23">
        <f t="shared" si="6"/>
        <v>4.8000000000000007</v>
      </c>
      <c r="L69" s="26">
        <f t="shared" si="3"/>
        <v>531.28</v>
      </c>
      <c r="M69" s="69" t="s">
        <v>259</v>
      </c>
    </row>
    <row r="70" spans="1:13" x14ac:dyDescent="0.25">
      <c r="A70" s="55">
        <v>41408</v>
      </c>
      <c r="B70" s="56" t="s">
        <v>218</v>
      </c>
      <c r="C70" s="60" t="s">
        <v>12</v>
      </c>
      <c r="D70" s="56" t="s">
        <v>13</v>
      </c>
      <c r="E70" s="23">
        <v>3.6</v>
      </c>
      <c r="F70" s="23">
        <f t="shared" si="4"/>
        <v>3.6</v>
      </c>
      <c r="G70" s="56">
        <v>1</v>
      </c>
      <c r="H70" s="28">
        <v>10</v>
      </c>
      <c r="I70" s="25">
        <f t="shared" si="5"/>
        <v>10</v>
      </c>
      <c r="J70" s="25">
        <v>6</v>
      </c>
      <c r="K70" s="23">
        <f t="shared" si="6"/>
        <v>6.4</v>
      </c>
      <c r="L70" s="26">
        <f t="shared" si="3"/>
        <v>537.67999999999995</v>
      </c>
      <c r="M70" s="69" t="s">
        <v>259</v>
      </c>
    </row>
    <row r="71" spans="1:13" x14ac:dyDescent="0.25">
      <c r="A71" s="55">
        <v>41408</v>
      </c>
      <c r="B71" s="56" t="s">
        <v>17</v>
      </c>
      <c r="C71" s="60" t="s">
        <v>18</v>
      </c>
      <c r="D71" s="56" t="s">
        <v>13</v>
      </c>
      <c r="E71" s="23">
        <v>4.5999999999999996</v>
      </c>
      <c r="F71" s="23">
        <f t="shared" si="4"/>
        <v>4.5999999999999996</v>
      </c>
      <c r="G71" s="56">
        <v>1</v>
      </c>
      <c r="H71" s="28">
        <v>20</v>
      </c>
      <c r="I71" s="25">
        <f t="shared" si="5"/>
        <v>20</v>
      </c>
      <c r="J71" s="25">
        <v>6</v>
      </c>
      <c r="K71" s="23">
        <f t="shared" si="6"/>
        <v>15.4</v>
      </c>
      <c r="L71" s="26">
        <f t="shared" si="3"/>
        <v>553.07999999999993</v>
      </c>
      <c r="M71" s="69" t="s">
        <v>259</v>
      </c>
    </row>
    <row r="72" spans="1:13" x14ac:dyDescent="0.25">
      <c r="A72" s="55">
        <v>41408</v>
      </c>
      <c r="B72" s="56" t="s">
        <v>25</v>
      </c>
      <c r="C72" s="59" t="s">
        <v>20</v>
      </c>
      <c r="D72" s="56" t="s">
        <v>21</v>
      </c>
      <c r="E72" s="29">
        <v>11.2</v>
      </c>
      <c r="F72" s="23">
        <f t="shared" si="4"/>
        <v>11.2</v>
      </c>
      <c r="G72" s="56">
        <v>1</v>
      </c>
      <c r="H72" s="28">
        <v>16</v>
      </c>
      <c r="I72" s="25">
        <f t="shared" si="5"/>
        <v>16</v>
      </c>
      <c r="J72" s="25">
        <v>3</v>
      </c>
      <c r="K72" s="23">
        <f t="shared" si="6"/>
        <v>4.8000000000000007</v>
      </c>
      <c r="L72" s="26">
        <f t="shared" si="3"/>
        <v>557.87999999999988</v>
      </c>
      <c r="M72" s="69" t="s">
        <v>260</v>
      </c>
    </row>
    <row r="73" spans="1:13" x14ac:dyDescent="0.25">
      <c r="A73" s="55">
        <v>41408</v>
      </c>
      <c r="B73" s="56" t="s">
        <v>190</v>
      </c>
      <c r="C73" s="60" t="s">
        <v>20</v>
      </c>
      <c r="D73" s="56" t="s">
        <v>52</v>
      </c>
      <c r="E73" s="23">
        <v>12</v>
      </c>
      <c r="F73" s="23">
        <f t="shared" si="0"/>
        <v>12</v>
      </c>
      <c r="G73" s="56">
        <v>1</v>
      </c>
      <c r="H73" s="28">
        <v>15</v>
      </c>
      <c r="I73" s="25">
        <f t="shared" si="1"/>
        <v>15</v>
      </c>
      <c r="J73" s="25">
        <v>15</v>
      </c>
      <c r="K73" s="23">
        <f t="shared" si="2"/>
        <v>3</v>
      </c>
      <c r="L73" s="26">
        <f t="shared" si="3"/>
        <v>560.87999999999988</v>
      </c>
      <c r="M73" s="69" t="s">
        <v>260</v>
      </c>
    </row>
    <row r="74" spans="1:13" x14ac:dyDescent="0.25">
      <c r="A74" s="55">
        <v>41408</v>
      </c>
      <c r="B74" s="56" t="s">
        <v>180</v>
      </c>
      <c r="C74" s="60" t="s">
        <v>12</v>
      </c>
      <c r="D74" s="56" t="s">
        <v>13</v>
      </c>
      <c r="E74" s="23">
        <v>14.3</v>
      </c>
      <c r="F74" s="23">
        <f t="shared" si="0"/>
        <v>14.3</v>
      </c>
      <c r="G74" s="56">
        <v>1</v>
      </c>
      <c r="H74" s="28">
        <v>35</v>
      </c>
      <c r="I74" s="25">
        <f t="shared" si="1"/>
        <v>35</v>
      </c>
      <c r="J74" s="25">
        <v>10</v>
      </c>
      <c r="K74" s="23">
        <f t="shared" si="2"/>
        <v>20.7</v>
      </c>
      <c r="L74" s="26">
        <f t="shared" si="3"/>
        <v>581.57999999999993</v>
      </c>
      <c r="M74" s="69" t="s">
        <v>260</v>
      </c>
    </row>
    <row r="75" spans="1:13" x14ac:dyDescent="0.25">
      <c r="A75" s="55">
        <v>41408</v>
      </c>
      <c r="B75" s="56" t="s">
        <v>95</v>
      </c>
      <c r="C75" s="60" t="s">
        <v>103</v>
      </c>
      <c r="D75" s="56" t="s">
        <v>13</v>
      </c>
      <c r="E75" s="23">
        <v>2.5</v>
      </c>
      <c r="F75" s="23">
        <f t="shared" si="0"/>
        <v>2.5</v>
      </c>
      <c r="G75" s="56">
        <v>1</v>
      </c>
      <c r="H75" s="28">
        <v>10</v>
      </c>
      <c r="I75" s="25">
        <f t="shared" si="1"/>
        <v>10</v>
      </c>
      <c r="J75" s="25">
        <v>3</v>
      </c>
      <c r="K75" s="23">
        <f t="shared" si="2"/>
        <v>7.5</v>
      </c>
      <c r="L75" s="26">
        <f t="shared" si="3"/>
        <v>589.07999999999993</v>
      </c>
      <c r="M75" s="69" t="s">
        <v>260</v>
      </c>
    </row>
    <row r="76" spans="1:13" x14ac:dyDescent="0.25">
      <c r="A76" s="55">
        <v>41408</v>
      </c>
      <c r="B76" s="56" t="s">
        <v>67</v>
      </c>
      <c r="C76" s="60" t="s">
        <v>30</v>
      </c>
      <c r="D76" s="56" t="s">
        <v>13</v>
      </c>
      <c r="E76" s="23">
        <v>3</v>
      </c>
      <c r="F76" s="23">
        <f t="shared" si="0"/>
        <v>6</v>
      </c>
      <c r="G76" s="56">
        <v>2</v>
      </c>
      <c r="H76" s="28">
        <v>15</v>
      </c>
      <c r="I76" s="25">
        <f t="shared" si="1"/>
        <v>30</v>
      </c>
      <c r="J76" s="25">
        <v>15</v>
      </c>
      <c r="K76" s="23">
        <f t="shared" si="2"/>
        <v>24</v>
      </c>
      <c r="L76" s="26">
        <f t="shared" si="3"/>
        <v>613.07999999999993</v>
      </c>
      <c r="M76" s="69" t="s">
        <v>261</v>
      </c>
    </row>
    <row r="77" spans="1:13" x14ac:dyDescent="0.25">
      <c r="A77" s="55">
        <v>41408</v>
      </c>
      <c r="B77" s="56" t="s">
        <v>127</v>
      </c>
      <c r="C77" s="60" t="s">
        <v>105</v>
      </c>
      <c r="D77" s="56" t="s">
        <v>101</v>
      </c>
      <c r="E77" s="23">
        <v>20</v>
      </c>
      <c r="F77" s="23">
        <f t="shared" si="0"/>
        <v>20</v>
      </c>
      <c r="G77" s="56">
        <v>1</v>
      </c>
      <c r="H77" s="28">
        <v>25</v>
      </c>
      <c r="I77" s="25">
        <f t="shared" si="1"/>
        <v>25</v>
      </c>
      <c r="J77" s="25">
        <v>6</v>
      </c>
      <c r="K77" s="23">
        <f t="shared" si="2"/>
        <v>5</v>
      </c>
      <c r="L77" s="26">
        <f t="shared" si="3"/>
        <v>618.07999999999993</v>
      </c>
      <c r="M77" s="69" t="s">
        <v>262</v>
      </c>
    </row>
    <row r="78" spans="1:13" x14ac:dyDescent="0.25">
      <c r="A78" s="55">
        <v>41408</v>
      </c>
      <c r="B78" s="56" t="s">
        <v>213</v>
      </c>
      <c r="C78" s="61" t="s">
        <v>12</v>
      </c>
      <c r="D78" s="56" t="s">
        <v>13</v>
      </c>
      <c r="E78" s="23">
        <v>3.6</v>
      </c>
      <c r="F78" s="23">
        <f t="shared" si="0"/>
        <v>3.6</v>
      </c>
      <c r="G78" s="56">
        <v>1</v>
      </c>
      <c r="H78" s="28">
        <v>10</v>
      </c>
      <c r="I78" s="25">
        <f t="shared" si="1"/>
        <v>10</v>
      </c>
      <c r="J78" s="25">
        <v>0.69</v>
      </c>
      <c r="K78" s="23">
        <f t="shared" si="2"/>
        <v>6.4</v>
      </c>
      <c r="L78" s="26">
        <f t="shared" si="3"/>
        <v>624.4799999999999</v>
      </c>
      <c r="M78" s="69" t="s">
        <v>263</v>
      </c>
    </row>
    <row r="79" spans="1:13" x14ac:dyDescent="0.25">
      <c r="A79" s="55">
        <v>41409</v>
      </c>
      <c r="B79" s="56" t="s">
        <v>40</v>
      </c>
      <c r="C79" s="61" t="s">
        <v>41</v>
      </c>
      <c r="D79" s="56" t="s">
        <v>13</v>
      </c>
      <c r="E79" s="23">
        <v>4.7</v>
      </c>
      <c r="F79" s="23">
        <f t="shared" si="0"/>
        <v>4.7</v>
      </c>
      <c r="G79" s="56">
        <v>1</v>
      </c>
      <c r="H79" s="28">
        <v>12</v>
      </c>
      <c r="I79" s="25">
        <f t="shared" si="1"/>
        <v>12</v>
      </c>
      <c r="J79" s="25">
        <v>4.8</v>
      </c>
      <c r="K79" s="23">
        <f t="shared" si="2"/>
        <v>7.3</v>
      </c>
      <c r="L79" s="26">
        <f t="shared" si="3"/>
        <v>631.77999999999986</v>
      </c>
      <c r="M79" s="69" t="s">
        <v>264</v>
      </c>
    </row>
    <row r="80" spans="1:13" x14ac:dyDescent="0.25">
      <c r="A80" s="55">
        <v>41409</v>
      </c>
      <c r="B80" s="56" t="s">
        <v>213</v>
      </c>
      <c r="C80" s="61" t="s">
        <v>12</v>
      </c>
      <c r="D80" s="56" t="s">
        <v>13</v>
      </c>
      <c r="E80" s="23">
        <v>3.6</v>
      </c>
      <c r="F80" s="23">
        <f t="shared" si="0"/>
        <v>3.6</v>
      </c>
      <c r="G80" s="56">
        <v>1</v>
      </c>
      <c r="H80" s="28">
        <v>10</v>
      </c>
      <c r="I80" s="25">
        <f t="shared" si="1"/>
        <v>10</v>
      </c>
      <c r="J80" s="25">
        <v>6</v>
      </c>
      <c r="K80" s="23">
        <f t="shared" si="2"/>
        <v>6.4</v>
      </c>
      <c r="L80" s="26">
        <f t="shared" si="3"/>
        <v>638.17999999999984</v>
      </c>
      <c r="M80" s="69" t="s">
        <v>265</v>
      </c>
    </row>
    <row r="81" spans="1:13" x14ac:dyDescent="0.25">
      <c r="A81" s="55">
        <v>41409</v>
      </c>
      <c r="B81" s="56" t="s">
        <v>219</v>
      </c>
      <c r="C81" s="61" t="s">
        <v>12</v>
      </c>
      <c r="D81" s="56" t="s">
        <v>13</v>
      </c>
      <c r="E81" s="23">
        <v>3.6</v>
      </c>
      <c r="F81" s="23">
        <f t="shared" si="0"/>
        <v>3.6</v>
      </c>
      <c r="G81" s="56">
        <v>1</v>
      </c>
      <c r="H81" s="28">
        <v>10</v>
      </c>
      <c r="I81" s="25">
        <f t="shared" si="1"/>
        <v>10</v>
      </c>
      <c r="J81" s="25">
        <v>10</v>
      </c>
      <c r="K81" s="23">
        <f t="shared" si="2"/>
        <v>6.4</v>
      </c>
      <c r="L81" s="26">
        <f t="shared" si="3"/>
        <v>644.57999999999981</v>
      </c>
      <c r="M81" s="69" t="s">
        <v>265</v>
      </c>
    </row>
    <row r="82" spans="1:13" x14ac:dyDescent="0.25">
      <c r="A82" s="55">
        <v>41409</v>
      </c>
      <c r="B82" s="56" t="s">
        <v>137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4.8</v>
      </c>
      <c r="K82" s="23">
        <f t="shared" si="2"/>
        <v>5</v>
      </c>
      <c r="L82" s="26">
        <f t="shared" si="3"/>
        <v>649.57999999999981</v>
      </c>
      <c r="M82" s="69" t="s">
        <v>266</v>
      </c>
    </row>
    <row r="83" spans="1:13" x14ac:dyDescent="0.25">
      <c r="A83" s="55">
        <v>41409</v>
      </c>
      <c r="B83" s="56" t="s">
        <v>128</v>
      </c>
      <c r="C83" s="60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10</v>
      </c>
      <c r="K83" s="23">
        <f t="shared" si="2"/>
        <v>5</v>
      </c>
      <c r="L83" s="26">
        <f t="shared" si="3"/>
        <v>654.57999999999981</v>
      </c>
      <c r="M83" s="69" t="s">
        <v>267</v>
      </c>
    </row>
    <row r="84" spans="1:13" x14ac:dyDescent="0.25">
      <c r="A84" s="55">
        <v>41409</v>
      </c>
      <c r="B84" s="56" t="s">
        <v>216</v>
      </c>
      <c r="C84" s="60" t="s">
        <v>20</v>
      </c>
      <c r="D84" s="56" t="s">
        <v>21</v>
      </c>
      <c r="E84" s="23">
        <v>11.2</v>
      </c>
      <c r="F84" s="23">
        <f t="shared" si="0"/>
        <v>11.2</v>
      </c>
      <c r="G84" s="56">
        <v>1</v>
      </c>
      <c r="H84" s="28">
        <v>16</v>
      </c>
      <c r="I84" s="25">
        <f t="shared" si="1"/>
        <v>16</v>
      </c>
      <c r="J84" s="25">
        <v>3</v>
      </c>
      <c r="K84" s="23">
        <f t="shared" si="2"/>
        <v>4.8000000000000007</v>
      </c>
      <c r="L84" s="26">
        <f t="shared" si="3"/>
        <v>659.37999999999977</v>
      </c>
      <c r="M84" s="69" t="s">
        <v>267</v>
      </c>
    </row>
    <row r="85" spans="1:13" x14ac:dyDescent="0.25">
      <c r="A85" s="55">
        <v>41409</v>
      </c>
      <c r="B85" s="56" t="s">
        <v>25</v>
      </c>
      <c r="C85" s="60" t="s">
        <v>20</v>
      </c>
      <c r="D85" s="56" t="s">
        <v>21</v>
      </c>
      <c r="E85" s="23">
        <v>11.2</v>
      </c>
      <c r="F85" s="23">
        <f t="shared" si="0"/>
        <v>11.2</v>
      </c>
      <c r="G85" s="56">
        <v>1</v>
      </c>
      <c r="H85" s="28">
        <v>16</v>
      </c>
      <c r="I85" s="25">
        <f t="shared" si="1"/>
        <v>16</v>
      </c>
      <c r="J85" s="25">
        <v>15</v>
      </c>
      <c r="K85" s="23">
        <f t="shared" si="2"/>
        <v>4.8000000000000007</v>
      </c>
      <c r="L85" s="26">
        <f t="shared" si="3"/>
        <v>664.17999999999972</v>
      </c>
      <c r="M85" s="69" t="s">
        <v>267</v>
      </c>
    </row>
    <row r="86" spans="1:13" x14ac:dyDescent="0.25">
      <c r="A86" s="55">
        <v>41409</v>
      </c>
      <c r="B86" s="56" t="s">
        <v>131</v>
      </c>
      <c r="C86" s="60" t="s">
        <v>18</v>
      </c>
      <c r="D86" s="56" t="s">
        <v>13</v>
      </c>
      <c r="E86" s="23">
        <v>0.31</v>
      </c>
      <c r="F86" s="23">
        <f t="shared" si="0"/>
        <v>0.31</v>
      </c>
      <c r="G86" s="56">
        <v>1</v>
      </c>
      <c r="H86" s="28">
        <v>0</v>
      </c>
      <c r="I86" s="25">
        <f t="shared" si="1"/>
        <v>0</v>
      </c>
      <c r="J86" s="25">
        <v>6</v>
      </c>
      <c r="K86" s="23">
        <f t="shared" si="2"/>
        <v>-0.31</v>
      </c>
      <c r="L86" s="26">
        <f t="shared" si="3"/>
        <v>663.86999999999978</v>
      </c>
      <c r="M86" s="69" t="s">
        <v>267</v>
      </c>
    </row>
    <row r="87" spans="1:13" x14ac:dyDescent="0.25">
      <c r="A87" s="55">
        <v>41410</v>
      </c>
      <c r="B87" s="56" t="s">
        <v>38</v>
      </c>
      <c r="C87" s="61" t="s">
        <v>31</v>
      </c>
      <c r="D87" s="56" t="s">
        <v>21</v>
      </c>
      <c r="E87" s="23">
        <v>77</v>
      </c>
      <c r="F87" s="23">
        <f t="shared" si="0"/>
        <v>77</v>
      </c>
      <c r="G87" s="56">
        <v>1</v>
      </c>
      <c r="H87" s="28">
        <v>110</v>
      </c>
      <c r="I87" s="25">
        <f t="shared" si="1"/>
        <v>110</v>
      </c>
      <c r="J87" s="25">
        <v>0.69</v>
      </c>
      <c r="K87" s="23">
        <f t="shared" si="2"/>
        <v>33</v>
      </c>
      <c r="L87" s="26">
        <f t="shared" si="3"/>
        <v>696.86999999999978</v>
      </c>
      <c r="M87" s="69" t="s">
        <v>268</v>
      </c>
    </row>
    <row r="88" spans="1:13" x14ac:dyDescent="0.25">
      <c r="A88" s="55">
        <v>41410</v>
      </c>
      <c r="B88" s="56" t="s">
        <v>131</v>
      </c>
      <c r="C88" s="61" t="s">
        <v>18</v>
      </c>
      <c r="D88" s="56" t="s">
        <v>13</v>
      </c>
      <c r="E88" s="23">
        <v>0.31</v>
      </c>
      <c r="F88" s="23">
        <f t="shared" si="0"/>
        <v>0.31</v>
      </c>
      <c r="G88" s="56">
        <v>1</v>
      </c>
      <c r="H88" s="28">
        <v>0</v>
      </c>
      <c r="I88" s="25">
        <f t="shared" si="1"/>
        <v>0</v>
      </c>
      <c r="J88" s="25">
        <v>4.8</v>
      </c>
      <c r="K88" s="23">
        <f t="shared" si="2"/>
        <v>-0.31</v>
      </c>
      <c r="L88" s="26">
        <f t="shared" si="3"/>
        <v>696.55999999999983</v>
      </c>
      <c r="M88" s="69" t="s">
        <v>268</v>
      </c>
    </row>
    <row r="89" spans="1:13" x14ac:dyDescent="0.25">
      <c r="A89" s="55">
        <v>41410</v>
      </c>
      <c r="B89" s="56" t="s">
        <v>190</v>
      </c>
      <c r="C89" s="61" t="s">
        <v>20</v>
      </c>
      <c r="D89" s="56" t="s">
        <v>52</v>
      </c>
      <c r="E89" s="23">
        <v>12</v>
      </c>
      <c r="F89" s="23">
        <f t="shared" si="0"/>
        <v>12</v>
      </c>
      <c r="G89" s="56">
        <v>1</v>
      </c>
      <c r="H89" s="28">
        <v>15</v>
      </c>
      <c r="I89" s="25">
        <f t="shared" si="1"/>
        <v>15</v>
      </c>
      <c r="J89" s="25">
        <v>6</v>
      </c>
      <c r="K89" s="23">
        <f t="shared" si="2"/>
        <v>3</v>
      </c>
      <c r="L89" s="26">
        <f t="shared" si="3"/>
        <v>699.55999999999983</v>
      </c>
      <c r="M89" s="69" t="s">
        <v>269</v>
      </c>
    </row>
    <row r="90" spans="1:13" x14ac:dyDescent="0.25">
      <c r="A90" s="55">
        <v>41410</v>
      </c>
      <c r="B90" s="56" t="s">
        <v>180</v>
      </c>
      <c r="C90" s="61" t="s">
        <v>12</v>
      </c>
      <c r="D90" s="56" t="s">
        <v>13</v>
      </c>
      <c r="E90" s="23">
        <v>14.3</v>
      </c>
      <c r="F90" s="23">
        <f t="shared" si="0"/>
        <v>14.3</v>
      </c>
      <c r="G90" s="56">
        <v>1</v>
      </c>
      <c r="H90" s="28">
        <v>35</v>
      </c>
      <c r="I90" s="25">
        <f t="shared" si="1"/>
        <v>35</v>
      </c>
      <c r="J90" s="25">
        <v>10</v>
      </c>
      <c r="K90" s="23">
        <f t="shared" si="2"/>
        <v>20.7</v>
      </c>
      <c r="L90" s="26">
        <f t="shared" si="3"/>
        <v>720.25999999999988</v>
      </c>
      <c r="M90" s="69" t="s">
        <v>269</v>
      </c>
    </row>
    <row r="91" spans="1:13" x14ac:dyDescent="0.25">
      <c r="A91" s="55">
        <v>41411</v>
      </c>
      <c r="B91" s="56" t="s">
        <v>122</v>
      </c>
      <c r="C91" s="61" t="s">
        <v>146</v>
      </c>
      <c r="D91" s="56" t="s">
        <v>13</v>
      </c>
      <c r="E91" s="23">
        <v>1.28</v>
      </c>
      <c r="F91" s="23">
        <f t="shared" si="0"/>
        <v>1.28</v>
      </c>
      <c r="G91" s="56">
        <v>1</v>
      </c>
      <c r="H91" s="28">
        <v>5</v>
      </c>
      <c r="I91" s="25">
        <f t="shared" si="1"/>
        <v>5</v>
      </c>
      <c r="J91" s="25">
        <v>4.8</v>
      </c>
      <c r="K91" s="23">
        <f t="shared" si="2"/>
        <v>3.7199999999999998</v>
      </c>
      <c r="L91" s="26">
        <f t="shared" si="3"/>
        <v>723.9799999999999</v>
      </c>
      <c r="M91" s="69" t="s">
        <v>270</v>
      </c>
    </row>
    <row r="92" spans="1:13" x14ac:dyDescent="0.25">
      <c r="A92" s="55">
        <v>41411</v>
      </c>
      <c r="B92" s="57" t="s">
        <v>180</v>
      </c>
      <c r="C92" s="60" t="s">
        <v>12</v>
      </c>
      <c r="D92" s="57" t="s">
        <v>13</v>
      </c>
      <c r="E92" s="23">
        <v>14.3</v>
      </c>
      <c r="F92" s="23">
        <f t="shared" si="0"/>
        <v>14.3</v>
      </c>
      <c r="G92" s="57">
        <v>1</v>
      </c>
      <c r="H92" s="28">
        <v>35</v>
      </c>
      <c r="I92" s="25">
        <f t="shared" si="1"/>
        <v>35</v>
      </c>
      <c r="J92" s="25">
        <v>6</v>
      </c>
      <c r="K92" s="23">
        <f t="shared" si="2"/>
        <v>20.7</v>
      </c>
      <c r="L92" s="26">
        <f t="shared" si="3"/>
        <v>744.68</v>
      </c>
      <c r="M92" s="69" t="s">
        <v>271</v>
      </c>
    </row>
    <row r="93" spans="1:13" x14ac:dyDescent="0.25">
      <c r="A93" s="55">
        <v>41411</v>
      </c>
      <c r="B93" s="57" t="s">
        <v>180</v>
      </c>
      <c r="C93" s="60" t="s">
        <v>12</v>
      </c>
      <c r="D93" s="57" t="s">
        <v>13</v>
      </c>
      <c r="E93" s="23">
        <v>14.3</v>
      </c>
      <c r="F93" s="23">
        <f t="shared" ref="F93:F160" si="10">E93*G93</f>
        <v>14.3</v>
      </c>
      <c r="G93" s="56">
        <v>1</v>
      </c>
      <c r="H93" s="28">
        <v>35</v>
      </c>
      <c r="I93" s="25">
        <f t="shared" ref="I93:I160" si="11">H93*G93</f>
        <v>35</v>
      </c>
      <c r="J93" s="25">
        <v>6</v>
      </c>
      <c r="K93" s="23">
        <f t="shared" ref="K93:K160" si="12">I93-F93</f>
        <v>20.7</v>
      </c>
      <c r="L93" s="26">
        <f t="shared" si="3"/>
        <v>765.38</v>
      </c>
      <c r="M93" s="69" t="s">
        <v>272</v>
      </c>
    </row>
    <row r="94" spans="1:13" x14ac:dyDescent="0.25">
      <c r="A94" s="66">
        <v>41411</v>
      </c>
      <c r="B94" s="57" t="s">
        <v>222</v>
      </c>
      <c r="C94" s="59" t="s">
        <v>307</v>
      </c>
      <c r="D94" s="57" t="s">
        <v>196</v>
      </c>
      <c r="E94" s="29">
        <v>9.4</v>
      </c>
      <c r="F94" s="23">
        <f t="shared" si="10"/>
        <v>9.4</v>
      </c>
      <c r="G94" s="57">
        <v>1</v>
      </c>
      <c r="H94" s="28">
        <v>10</v>
      </c>
      <c r="I94" s="25">
        <f t="shared" si="11"/>
        <v>10</v>
      </c>
      <c r="J94" s="25">
        <v>3</v>
      </c>
      <c r="K94" s="23">
        <f t="shared" si="12"/>
        <v>0.59999999999999964</v>
      </c>
      <c r="L94" s="26">
        <f t="shared" ref="L94:L158" si="13">L93+K94</f>
        <v>765.98</v>
      </c>
      <c r="M94" s="70" t="s">
        <v>273</v>
      </c>
    </row>
    <row r="95" spans="1:13" x14ac:dyDescent="0.25">
      <c r="A95" s="55">
        <v>41412</v>
      </c>
      <c r="B95" s="57" t="s">
        <v>36</v>
      </c>
      <c r="C95" s="60" t="s">
        <v>18</v>
      </c>
      <c r="D95" s="57" t="s">
        <v>13</v>
      </c>
      <c r="E95" s="23">
        <v>3.5</v>
      </c>
      <c r="F95" s="23">
        <f t="shared" si="10"/>
        <v>3.5</v>
      </c>
      <c r="G95" s="56">
        <v>1</v>
      </c>
      <c r="H95" s="28">
        <v>20</v>
      </c>
      <c r="I95" s="25">
        <f t="shared" si="11"/>
        <v>20</v>
      </c>
      <c r="J95" s="25">
        <v>15</v>
      </c>
      <c r="K95" s="23">
        <f t="shared" si="12"/>
        <v>16.5</v>
      </c>
      <c r="L95" s="26">
        <f t="shared" si="13"/>
        <v>782.48</v>
      </c>
      <c r="M95" s="69" t="s">
        <v>274</v>
      </c>
    </row>
    <row r="96" spans="1:13" x14ac:dyDescent="0.25">
      <c r="A96" s="55">
        <v>41412</v>
      </c>
      <c r="B96" s="57" t="s">
        <v>67</v>
      </c>
      <c r="C96" s="61" t="s">
        <v>30</v>
      </c>
      <c r="D96" s="57" t="s">
        <v>13</v>
      </c>
      <c r="E96" s="23">
        <v>3</v>
      </c>
      <c r="F96" s="23">
        <f t="shared" si="10"/>
        <v>3</v>
      </c>
      <c r="G96" s="56">
        <v>1</v>
      </c>
      <c r="H96" s="28">
        <v>15</v>
      </c>
      <c r="I96" s="25">
        <f t="shared" si="11"/>
        <v>15</v>
      </c>
      <c r="J96" s="25">
        <v>0.69</v>
      </c>
      <c r="K96" s="23">
        <f t="shared" si="12"/>
        <v>12</v>
      </c>
      <c r="L96" s="26">
        <f t="shared" si="13"/>
        <v>794.48</v>
      </c>
      <c r="M96" s="69" t="s">
        <v>274</v>
      </c>
    </row>
    <row r="97" spans="1:13" x14ac:dyDescent="0.25">
      <c r="A97" s="55">
        <v>41412</v>
      </c>
      <c r="B97" s="57" t="s">
        <v>136</v>
      </c>
      <c r="C97" s="61" t="s">
        <v>105</v>
      </c>
      <c r="D97" s="57" t="s">
        <v>101</v>
      </c>
      <c r="E97" s="23">
        <v>20</v>
      </c>
      <c r="F97" s="23">
        <v>20</v>
      </c>
      <c r="G97" s="56">
        <v>1</v>
      </c>
      <c r="H97" s="28">
        <v>25</v>
      </c>
      <c r="I97" s="25">
        <f t="shared" si="11"/>
        <v>25</v>
      </c>
      <c r="J97" s="25">
        <v>4.8</v>
      </c>
      <c r="K97" s="23">
        <f t="shared" si="12"/>
        <v>5</v>
      </c>
      <c r="L97" s="26">
        <f t="shared" si="13"/>
        <v>799.48</v>
      </c>
      <c r="M97" s="69" t="s">
        <v>275</v>
      </c>
    </row>
    <row r="98" spans="1:13" x14ac:dyDescent="0.25">
      <c r="A98" s="55">
        <v>41412</v>
      </c>
      <c r="B98" s="57" t="s">
        <v>125</v>
      </c>
      <c r="C98" s="61" t="s">
        <v>105</v>
      </c>
      <c r="D98" s="57" t="s">
        <v>101</v>
      </c>
      <c r="E98" s="23">
        <v>20</v>
      </c>
      <c r="F98" s="23">
        <f t="shared" si="10"/>
        <v>20</v>
      </c>
      <c r="G98" s="56">
        <v>1</v>
      </c>
      <c r="H98" s="28">
        <v>25</v>
      </c>
      <c r="I98" s="25">
        <f t="shared" si="11"/>
        <v>25</v>
      </c>
      <c r="J98" s="25">
        <v>6</v>
      </c>
      <c r="K98" s="23">
        <f t="shared" si="12"/>
        <v>5</v>
      </c>
      <c r="L98" s="26">
        <f t="shared" si="13"/>
        <v>804.48</v>
      </c>
      <c r="M98" s="69" t="s">
        <v>276</v>
      </c>
    </row>
    <row r="99" spans="1:13" x14ac:dyDescent="0.25">
      <c r="A99" s="55">
        <v>41412</v>
      </c>
      <c r="B99" s="57" t="s">
        <v>136</v>
      </c>
      <c r="C99" s="61" t="s">
        <v>105</v>
      </c>
      <c r="D99" s="57" t="s">
        <v>101</v>
      </c>
      <c r="E99" s="23">
        <v>20</v>
      </c>
      <c r="F99" s="23">
        <f t="shared" si="10"/>
        <v>20</v>
      </c>
      <c r="G99" s="56">
        <v>1</v>
      </c>
      <c r="H99" s="28">
        <v>25</v>
      </c>
      <c r="I99" s="25">
        <f t="shared" si="11"/>
        <v>25</v>
      </c>
      <c r="J99" s="25">
        <v>10</v>
      </c>
      <c r="K99" s="23">
        <f t="shared" si="12"/>
        <v>5</v>
      </c>
      <c r="L99" s="26">
        <f t="shared" si="13"/>
        <v>809.48</v>
      </c>
      <c r="M99" s="69" t="s">
        <v>276</v>
      </c>
    </row>
    <row r="100" spans="1:13" x14ac:dyDescent="0.25">
      <c r="A100" s="55">
        <v>41412</v>
      </c>
      <c r="B100" s="57" t="s">
        <v>125</v>
      </c>
      <c r="C100" s="61" t="s">
        <v>105</v>
      </c>
      <c r="D100" s="57" t="s">
        <v>101</v>
      </c>
      <c r="E100" s="23">
        <v>20</v>
      </c>
      <c r="F100" s="23">
        <f t="shared" si="10"/>
        <v>20</v>
      </c>
      <c r="G100" s="56">
        <v>1</v>
      </c>
      <c r="H100" s="28">
        <v>25</v>
      </c>
      <c r="I100" s="25">
        <f t="shared" si="11"/>
        <v>25</v>
      </c>
      <c r="J100" s="25">
        <v>4.8</v>
      </c>
      <c r="K100" s="23">
        <f t="shared" si="12"/>
        <v>5</v>
      </c>
      <c r="L100" s="26">
        <f t="shared" si="13"/>
        <v>814.48</v>
      </c>
      <c r="M100" s="69" t="s">
        <v>276</v>
      </c>
    </row>
    <row r="101" spans="1:13" x14ac:dyDescent="0.25">
      <c r="A101" s="55">
        <v>41412</v>
      </c>
      <c r="B101" s="57" t="s">
        <v>17</v>
      </c>
      <c r="C101" s="60" t="s">
        <v>18</v>
      </c>
      <c r="D101" s="57" t="s">
        <v>13</v>
      </c>
      <c r="E101" s="23">
        <v>4.5999999999999996</v>
      </c>
      <c r="F101" s="23">
        <f t="shared" si="10"/>
        <v>4.5999999999999996</v>
      </c>
      <c r="G101" s="56">
        <v>1</v>
      </c>
      <c r="H101" s="28">
        <v>20</v>
      </c>
      <c r="I101" s="25">
        <f t="shared" si="11"/>
        <v>20</v>
      </c>
      <c r="J101" s="25">
        <v>10</v>
      </c>
      <c r="K101" s="23">
        <f t="shared" si="12"/>
        <v>15.4</v>
      </c>
      <c r="L101" s="26">
        <f t="shared" si="13"/>
        <v>829.88</v>
      </c>
      <c r="M101" s="69" t="s">
        <v>276</v>
      </c>
    </row>
    <row r="102" spans="1:13" x14ac:dyDescent="0.25">
      <c r="A102" s="55">
        <v>41412</v>
      </c>
      <c r="B102" s="57" t="s">
        <v>95</v>
      </c>
      <c r="C102" s="60" t="s">
        <v>103</v>
      </c>
      <c r="D102" s="57" t="s">
        <v>13</v>
      </c>
      <c r="E102" s="23">
        <v>2.5</v>
      </c>
      <c r="F102" s="23">
        <f t="shared" si="10"/>
        <v>2.5</v>
      </c>
      <c r="G102" s="56">
        <v>1</v>
      </c>
      <c r="H102" s="28">
        <v>10</v>
      </c>
      <c r="I102" s="25">
        <f t="shared" si="11"/>
        <v>10</v>
      </c>
      <c r="J102" s="25">
        <v>3</v>
      </c>
      <c r="K102" s="23">
        <f t="shared" si="12"/>
        <v>7.5</v>
      </c>
      <c r="L102" s="26">
        <f t="shared" si="13"/>
        <v>837.38</v>
      </c>
      <c r="M102" s="69" t="s">
        <v>276</v>
      </c>
    </row>
    <row r="103" spans="1:13" x14ac:dyDescent="0.25">
      <c r="A103" s="55">
        <v>41412</v>
      </c>
      <c r="B103" s="57" t="s">
        <v>67</v>
      </c>
      <c r="C103" s="60" t="s">
        <v>30</v>
      </c>
      <c r="D103" s="57" t="s">
        <v>13</v>
      </c>
      <c r="E103" s="23">
        <v>3</v>
      </c>
      <c r="F103" s="23">
        <f t="shared" si="10"/>
        <v>3</v>
      </c>
      <c r="G103" s="56">
        <v>1</v>
      </c>
      <c r="H103" s="28">
        <v>15</v>
      </c>
      <c r="I103" s="25">
        <f t="shared" si="11"/>
        <v>15</v>
      </c>
      <c r="J103" s="25">
        <v>15</v>
      </c>
      <c r="K103" s="23">
        <f t="shared" si="12"/>
        <v>12</v>
      </c>
      <c r="L103" s="26">
        <f t="shared" si="13"/>
        <v>849.38</v>
      </c>
      <c r="M103" s="69" t="s">
        <v>276</v>
      </c>
    </row>
    <row r="104" spans="1:13" x14ac:dyDescent="0.25">
      <c r="A104" s="55">
        <v>41412</v>
      </c>
      <c r="B104" s="57" t="s">
        <v>95</v>
      </c>
      <c r="C104" s="60" t="s">
        <v>103</v>
      </c>
      <c r="D104" s="57" t="s">
        <v>13</v>
      </c>
      <c r="E104" s="23">
        <v>2.5</v>
      </c>
      <c r="F104" s="23">
        <f t="shared" si="10"/>
        <v>2.5</v>
      </c>
      <c r="G104" s="56">
        <v>1</v>
      </c>
      <c r="H104" s="28">
        <v>10</v>
      </c>
      <c r="I104" s="25">
        <f t="shared" si="11"/>
        <v>10</v>
      </c>
      <c r="J104" s="25">
        <v>6</v>
      </c>
      <c r="K104" s="23">
        <f t="shared" si="12"/>
        <v>7.5</v>
      </c>
      <c r="L104" s="26">
        <f t="shared" si="13"/>
        <v>856.88</v>
      </c>
      <c r="M104" s="69" t="s">
        <v>277</v>
      </c>
    </row>
    <row r="105" spans="1:13" x14ac:dyDescent="0.25">
      <c r="A105" s="55">
        <v>41412</v>
      </c>
      <c r="B105" s="57" t="s">
        <v>67</v>
      </c>
      <c r="C105" s="61" t="s">
        <v>30</v>
      </c>
      <c r="D105" s="57" t="s">
        <v>13</v>
      </c>
      <c r="E105" s="23">
        <v>3</v>
      </c>
      <c r="F105" s="23">
        <f t="shared" si="10"/>
        <v>9</v>
      </c>
      <c r="G105" s="56">
        <v>3</v>
      </c>
      <c r="H105" s="28">
        <v>15</v>
      </c>
      <c r="I105" s="25">
        <f t="shared" si="11"/>
        <v>45</v>
      </c>
      <c r="J105" s="25">
        <v>0.69</v>
      </c>
      <c r="K105" s="23">
        <f t="shared" si="12"/>
        <v>36</v>
      </c>
      <c r="L105" s="26">
        <f t="shared" si="13"/>
        <v>892.88</v>
      </c>
      <c r="M105" s="69" t="s">
        <v>277</v>
      </c>
    </row>
    <row r="106" spans="1:13" x14ac:dyDescent="0.25">
      <c r="A106" s="55">
        <v>41412</v>
      </c>
      <c r="B106" s="57" t="s">
        <v>125</v>
      </c>
      <c r="C106" s="61" t="s">
        <v>105</v>
      </c>
      <c r="D106" s="57" t="s">
        <v>101</v>
      </c>
      <c r="E106" s="23">
        <v>20</v>
      </c>
      <c r="F106" s="23">
        <f t="shared" si="10"/>
        <v>40</v>
      </c>
      <c r="G106" s="56">
        <v>2</v>
      </c>
      <c r="H106" s="28">
        <v>25</v>
      </c>
      <c r="I106" s="25">
        <f t="shared" si="11"/>
        <v>50</v>
      </c>
      <c r="J106" s="25">
        <v>4.8</v>
      </c>
      <c r="K106" s="23">
        <f t="shared" si="12"/>
        <v>10</v>
      </c>
      <c r="L106" s="26">
        <f t="shared" si="13"/>
        <v>902.88</v>
      </c>
      <c r="M106" s="69" t="s">
        <v>277</v>
      </c>
    </row>
    <row r="107" spans="1:13" x14ac:dyDescent="0.25">
      <c r="A107" s="55">
        <v>41412</v>
      </c>
      <c r="B107" s="57" t="s">
        <v>66</v>
      </c>
      <c r="C107" s="61" t="s">
        <v>18</v>
      </c>
      <c r="D107" s="57" t="s">
        <v>13</v>
      </c>
      <c r="E107" s="23">
        <v>0.31</v>
      </c>
      <c r="F107" s="23">
        <f t="shared" si="10"/>
        <v>0.62</v>
      </c>
      <c r="G107" s="56">
        <v>2</v>
      </c>
      <c r="H107" s="28">
        <v>1</v>
      </c>
      <c r="I107" s="25">
        <f t="shared" si="11"/>
        <v>2</v>
      </c>
      <c r="J107" s="25">
        <v>6</v>
      </c>
      <c r="K107" s="23">
        <f t="shared" si="12"/>
        <v>1.38</v>
      </c>
      <c r="L107" s="26">
        <f t="shared" si="13"/>
        <v>904.26</v>
      </c>
      <c r="M107" s="69" t="s">
        <v>277</v>
      </c>
    </row>
    <row r="108" spans="1:13" x14ac:dyDescent="0.25">
      <c r="A108" s="55">
        <v>41412</v>
      </c>
      <c r="B108" s="57" t="s">
        <v>17</v>
      </c>
      <c r="C108" s="61" t="s">
        <v>18</v>
      </c>
      <c r="D108" s="57" t="s">
        <v>13</v>
      </c>
      <c r="E108" s="23">
        <v>4.5999999999999996</v>
      </c>
      <c r="F108" s="23">
        <f t="shared" si="10"/>
        <v>9.1999999999999993</v>
      </c>
      <c r="G108" s="56">
        <v>2</v>
      </c>
      <c r="H108" s="28">
        <v>20</v>
      </c>
      <c r="I108" s="25">
        <f t="shared" si="11"/>
        <v>40</v>
      </c>
      <c r="J108" s="25">
        <v>10</v>
      </c>
      <c r="K108" s="23">
        <f t="shared" si="12"/>
        <v>30.8</v>
      </c>
      <c r="L108" s="26">
        <f t="shared" si="13"/>
        <v>935.06</v>
      </c>
      <c r="M108" s="69" t="s">
        <v>277</v>
      </c>
    </row>
    <row r="109" spans="1:13" x14ac:dyDescent="0.25">
      <c r="A109" s="55">
        <v>41412</v>
      </c>
      <c r="B109" s="57" t="s">
        <v>40</v>
      </c>
      <c r="C109" s="61" t="s">
        <v>41</v>
      </c>
      <c r="D109" s="57" t="s">
        <v>13</v>
      </c>
      <c r="E109" s="23">
        <v>4.7</v>
      </c>
      <c r="F109" s="23">
        <f t="shared" si="10"/>
        <v>4.7</v>
      </c>
      <c r="G109" s="56">
        <v>1</v>
      </c>
      <c r="H109" s="28">
        <v>12</v>
      </c>
      <c r="I109" s="25">
        <f t="shared" si="11"/>
        <v>12</v>
      </c>
      <c r="J109" s="25">
        <v>4.8</v>
      </c>
      <c r="K109" s="23">
        <f t="shared" si="12"/>
        <v>7.3</v>
      </c>
      <c r="L109" s="26">
        <f t="shared" si="13"/>
        <v>942.3599999999999</v>
      </c>
      <c r="M109" s="69" t="s">
        <v>278</v>
      </c>
    </row>
    <row r="110" spans="1:13" x14ac:dyDescent="0.25">
      <c r="A110" s="55">
        <v>41412</v>
      </c>
      <c r="B110" s="57" t="s">
        <v>40</v>
      </c>
      <c r="C110" s="60" t="s">
        <v>41</v>
      </c>
      <c r="D110" s="57" t="s">
        <v>13</v>
      </c>
      <c r="E110" s="23">
        <v>4.7</v>
      </c>
      <c r="F110" s="23">
        <f t="shared" si="10"/>
        <v>4.7</v>
      </c>
      <c r="G110" s="56">
        <v>1</v>
      </c>
      <c r="H110" s="28">
        <v>12</v>
      </c>
      <c r="I110" s="25">
        <f t="shared" si="11"/>
        <v>12</v>
      </c>
      <c r="J110" s="25">
        <v>6</v>
      </c>
      <c r="K110" s="23">
        <f t="shared" si="12"/>
        <v>7.3</v>
      </c>
      <c r="L110" s="26">
        <f t="shared" si="13"/>
        <v>949.65999999999985</v>
      </c>
      <c r="M110" s="69" t="s">
        <v>279</v>
      </c>
    </row>
    <row r="111" spans="1:13" x14ac:dyDescent="0.25">
      <c r="A111" s="55">
        <v>41412</v>
      </c>
      <c r="B111" s="57" t="s">
        <v>188</v>
      </c>
      <c r="C111" s="60" t="s">
        <v>23</v>
      </c>
      <c r="D111" s="57" t="s">
        <v>100</v>
      </c>
      <c r="E111" s="23">
        <v>35.799999999999997</v>
      </c>
      <c r="F111" s="23">
        <f t="shared" si="10"/>
        <v>35.799999999999997</v>
      </c>
      <c r="G111" s="56">
        <v>1</v>
      </c>
      <c r="H111" s="28">
        <v>39.9</v>
      </c>
      <c r="I111" s="25">
        <f t="shared" si="11"/>
        <v>39.9</v>
      </c>
      <c r="J111" s="25">
        <v>6</v>
      </c>
      <c r="K111" s="23">
        <f t="shared" si="12"/>
        <v>4.1000000000000014</v>
      </c>
      <c r="L111" s="26">
        <f t="shared" si="13"/>
        <v>953.75999999999988</v>
      </c>
      <c r="M111" s="69" t="s">
        <v>280</v>
      </c>
    </row>
    <row r="112" spans="1:13" x14ac:dyDescent="0.25">
      <c r="A112" s="55">
        <v>41412</v>
      </c>
      <c r="B112" s="57" t="s">
        <v>218</v>
      </c>
      <c r="C112" s="59" t="s">
        <v>12</v>
      </c>
      <c r="D112" s="57" t="s">
        <v>13</v>
      </c>
      <c r="E112" s="29">
        <v>3.6</v>
      </c>
      <c r="F112" s="23">
        <f t="shared" si="10"/>
        <v>3.6</v>
      </c>
      <c r="G112" s="56">
        <v>1</v>
      </c>
      <c r="H112" s="28">
        <v>10</v>
      </c>
      <c r="I112" s="25">
        <f t="shared" si="11"/>
        <v>10</v>
      </c>
      <c r="J112" s="25">
        <v>3</v>
      </c>
      <c r="K112" s="23">
        <f t="shared" si="12"/>
        <v>6.4</v>
      </c>
      <c r="L112" s="26">
        <f t="shared" si="13"/>
        <v>960.15999999999985</v>
      </c>
      <c r="M112" s="69" t="s">
        <v>281</v>
      </c>
    </row>
    <row r="113" spans="1:13" x14ac:dyDescent="0.25">
      <c r="A113" s="67">
        <v>41413</v>
      </c>
      <c r="B113" s="68" t="s">
        <v>67</v>
      </c>
      <c r="C113" s="60" t="s">
        <v>30</v>
      </c>
      <c r="D113" s="68" t="s">
        <v>13</v>
      </c>
      <c r="E113" s="23">
        <v>3</v>
      </c>
      <c r="F113" s="23">
        <f t="shared" si="10"/>
        <v>3</v>
      </c>
      <c r="G113" s="68">
        <v>1</v>
      </c>
      <c r="H113" s="28">
        <v>15</v>
      </c>
      <c r="I113" s="25">
        <f t="shared" si="11"/>
        <v>15</v>
      </c>
      <c r="J113" s="25">
        <v>15</v>
      </c>
      <c r="K113" s="23">
        <f t="shared" si="12"/>
        <v>12</v>
      </c>
      <c r="L113" s="26">
        <f t="shared" si="13"/>
        <v>972.15999999999985</v>
      </c>
      <c r="M113" s="71" t="s">
        <v>282</v>
      </c>
    </row>
    <row r="114" spans="1:13" x14ac:dyDescent="0.25">
      <c r="A114" s="55">
        <v>41415</v>
      </c>
      <c r="B114" s="57" t="s">
        <v>129</v>
      </c>
      <c r="C114" s="60" t="s">
        <v>31</v>
      </c>
      <c r="D114" s="57" t="s">
        <v>24</v>
      </c>
      <c r="E114" s="23">
        <v>14</v>
      </c>
      <c r="F114" s="23">
        <f t="shared" si="10"/>
        <v>14</v>
      </c>
      <c r="G114" s="56">
        <v>1</v>
      </c>
      <c r="H114" s="28">
        <v>20</v>
      </c>
      <c r="I114" s="25">
        <f t="shared" si="11"/>
        <v>20</v>
      </c>
      <c r="J114" s="25">
        <v>10</v>
      </c>
      <c r="K114" s="23">
        <f t="shared" si="12"/>
        <v>6</v>
      </c>
      <c r="L114" s="26">
        <f t="shared" si="13"/>
        <v>978.15999999999985</v>
      </c>
      <c r="M114" s="69" t="s">
        <v>283</v>
      </c>
    </row>
    <row r="115" spans="1:13" x14ac:dyDescent="0.25">
      <c r="A115" s="55">
        <v>41415</v>
      </c>
      <c r="B115" s="57" t="s">
        <v>136</v>
      </c>
      <c r="C115" s="60" t="s">
        <v>105</v>
      </c>
      <c r="D115" s="57" t="s">
        <v>101</v>
      </c>
      <c r="E115" s="23">
        <v>20</v>
      </c>
      <c r="F115" s="23">
        <f t="shared" si="10"/>
        <v>20</v>
      </c>
      <c r="G115" s="56">
        <v>1</v>
      </c>
      <c r="H115" s="28">
        <v>25</v>
      </c>
      <c r="I115" s="25">
        <f t="shared" si="11"/>
        <v>25</v>
      </c>
      <c r="J115" s="25">
        <v>3</v>
      </c>
      <c r="K115" s="23">
        <f t="shared" si="12"/>
        <v>5</v>
      </c>
      <c r="L115" s="26">
        <f t="shared" si="13"/>
        <v>983.15999999999985</v>
      </c>
      <c r="M115" s="69" t="s">
        <v>284</v>
      </c>
    </row>
    <row r="116" spans="1:13" x14ac:dyDescent="0.25">
      <c r="A116" s="55">
        <v>41415</v>
      </c>
      <c r="B116" s="57" t="s">
        <v>125</v>
      </c>
      <c r="C116" s="60" t="s">
        <v>105</v>
      </c>
      <c r="D116" s="57" t="s">
        <v>101</v>
      </c>
      <c r="E116" s="23">
        <v>20</v>
      </c>
      <c r="F116" s="23">
        <f t="shared" si="10"/>
        <v>20</v>
      </c>
      <c r="G116" s="56">
        <v>1</v>
      </c>
      <c r="H116" s="28">
        <v>25</v>
      </c>
      <c r="I116" s="25">
        <f t="shared" si="11"/>
        <v>25</v>
      </c>
      <c r="J116" s="25">
        <v>15</v>
      </c>
      <c r="K116" s="23">
        <f t="shared" si="12"/>
        <v>5</v>
      </c>
      <c r="L116" s="26">
        <f t="shared" si="13"/>
        <v>988.15999999999985</v>
      </c>
      <c r="M116" s="69" t="s">
        <v>284</v>
      </c>
    </row>
    <row r="117" spans="1:13" x14ac:dyDescent="0.25">
      <c r="A117" s="55">
        <v>41415</v>
      </c>
      <c r="B117" s="57" t="s">
        <v>67</v>
      </c>
      <c r="C117" s="60" t="s">
        <v>30</v>
      </c>
      <c r="D117" s="57" t="s">
        <v>13</v>
      </c>
      <c r="E117" s="23">
        <v>3</v>
      </c>
      <c r="F117" s="23">
        <f t="shared" si="10"/>
        <v>6</v>
      </c>
      <c r="G117" s="56">
        <v>2</v>
      </c>
      <c r="H117" s="28">
        <v>15</v>
      </c>
      <c r="I117" s="25">
        <f t="shared" si="11"/>
        <v>30</v>
      </c>
      <c r="J117" s="25">
        <v>6</v>
      </c>
      <c r="K117" s="23">
        <f t="shared" si="12"/>
        <v>24</v>
      </c>
      <c r="L117" s="26">
        <f t="shared" si="13"/>
        <v>1012.1599999999999</v>
      </c>
      <c r="M117" s="69" t="s">
        <v>285</v>
      </c>
    </row>
    <row r="118" spans="1:13" x14ac:dyDescent="0.25">
      <c r="A118" s="55">
        <v>41416</v>
      </c>
      <c r="B118" s="57" t="s">
        <v>120</v>
      </c>
      <c r="C118" s="61" t="s">
        <v>105</v>
      </c>
      <c r="D118" s="57" t="s">
        <v>101</v>
      </c>
      <c r="E118" s="23">
        <v>20</v>
      </c>
      <c r="F118" s="23">
        <f t="shared" si="10"/>
        <v>20</v>
      </c>
      <c r="G118" s="56">
        <v>1</v>
      </c>
      <c r="H118" s="28">
        <v>25</v>
      </c>
      <c r="I118" s="25">
        <f t="shared" si="11"/>
        <v>25</v>
      </c>
      <c r="J118" s="25">
        <v>0.69</v>
      </c>
      <c r="K118" s="23">
        <f t="shared" si="12"/>
        <v>5</v>
      </c>
      <c r="L118" s="26">
        <f t="shared" si="13"/>
        <v>1017.1599999999999</v>
      </c>
      <c r="M118" s="69" t="s">
        <v>286</v>
      </c>
    </row>
    <row r="119" spans="1:13" x14ac:dyDescent="0.25">
      <c r="A119" s="55">
        <v>41416</v>
      </c>
      <c r="B119" s="57" t="s">
        <v>137</v>
      </c>
      <c r="C119" s="61" t="s">
        <v>105</v>
      </c>
      <c r="D119" s="57" t="s">
        <v>101</v>
      </c>
      <c r="E119" s="23">
        <v>20</v>
      </c>
      <c r="F119" s="23">
        <f t="shared" si="10"/>
        <v>20</v>
      </c>
      <c r="G119" s="56">
        <v>1</v>
      </c>
      <c r="H119" s="28">
        <v>25</v>
      </c>
      <c r="I119" s="25">
        <f t="shared" si="11"/>
        <v>25</v>
      </c>
      <c r="J119" s="25">
        <v>4.8</v>
      </c>
      <c r="K119" s="23">
        <f t="shared" si="12"/>
        <v>5</v>
      </c>
      <c r="L119" s="26">
        <f t="shared" si="13"/>
        <v>1022.1599999999999</v>
      </c>
      <c r="M119" s="69" t="s">
        <v>286</v>
      </c>
    </row>
    <row r="120" spans="1:13" x14ac:dyDescent="0.25">
      <c r="A120" s="66">
        <v>41419</v>
      </c>
      <c r="B120" s="57" t="s">
        <v>25</v>
      </c>
      <c r="C120" s="61" t="s">
        <v>20</v>
      </c>
      <c r="D120" s="57" t="s">
        <v>21</v>
      </c>
      <c r="E120" s="23">
        <v>11.2</v>
      </c>
      <c r="F120" s="23">
        <f t="shared" si="10"/>
        <v>11.2</v>
      </c>
      <c r="G120" s="57">
        <v>1</v>
      </c>
      <c r="H120" s="28">
        <v>16</v>
      </c>
      <c r="I120" s="25">
        <f t="shared" si="11"/>
        <v>16</v>
      </c>
      <c r="J120" s="25">
        <v>6</v>
      </c>
      <c r="K120" s="23">
        <f t="shared" si="12"/>
        <v>4.8000000000000007</v>
      </c>
      <c r="L120" s="26">
        <f t="shared" si="13"/>
        <v>1026.9599999999998</v>
      </c>
      <c r="M120" s="70" t="s">
        <v>287</v>
      </c>
    </row>
    <row r="121" spans="1:13" x14ac:dyDescent="0.25">
      <c r="A121" s="55">
        <v>41419</v>
      </c>
      <c r="B121" s="57" t="s">
        <v>216</v>
      </c>
      <c r="C121" s="61" t="s">
        <v>20</v>
      </c>
      <c r="D121" s="57" t="s">
        <v>21</v>
      </c>
      <c r="E121" s="23">
        <v>11.2</v>
      </c>
      <c r="F121" s="23">
        <f t="shared" si="10"/>
        <v>11.2</v>
      </c>
      <c r="G121" s="56">
        <v>1</v>
      </c>
      <c r="H121" s="28">
        <v>16</v>
      </c>
      <c r="I121" s="25">
        <f t="shared" si="11"/>
        <v>16</v>
      </c>
      <c r="J121" s="25">
        <v>10</v>
      </c>
      <c r="K121" s="23">
        <f t="shared" si="12"/>
        <v>4.8000000000000007</v>
      </c>
      <c r="L121" s="26">
        <f t="shared" si="13"/>
        <v>1031.7599999999998</v>
      </c>
      <c r="M121" s="69" t="s">
        <v>288</v>
      </c>
    </row>
    <row r="122" spans="1:13" x14ac:dyDescent="0.25">
      <c r="A122" s="55">
        <v>41419</v>
      </c>
      <c r="B122" s="57" t="s">
        <v>34</v>
      </c>
      <c r="C122" s="61" t="s">
        <v>23</v>
      </c>
      <c r="D122" s="57" t="s">
        <v>52</v>
      </c>
      <c r="E122" s="23">
        <v>20</v>
      </c>
      <c r="F122" s="23">
        <f t="shared" si="10"/>
        <v>20</v>
      </c>
      <c r="G122" s="56">
        <v>1</v>
      </c>
      <c r="H122" s="28">
        <v>25</v>
      </c>
      <c r="I122" s="25">
        <f t="shared" si="11"/>
        <v>25</v>
      </c>
      <c r="J122" s="25">
        <v>4.8</v>
      </c>
      <c r="K122" s="23">
        <f t="shared" si="12"/>
        <v>5</v>
      </c>
      <c r="L122" s="26">
        <f t="shared" si="13"/>
        <v>1036.7599999999998</v>
      </c>
      <c r="M122" s="69" t="s">
        <v>288</v>
      </c>
    </row>
    <row r="123" spans="1:13" x14ac:dyDescent="0.25">
      <c r="A123" s="55">
        <v>41419</v>
      </c>
      <c r="B123" s="57" t="s">
        <v>120</v>
      </c>
      <c r="C123" s="60" t="s">
        <v>105</v>
      </c>
      <c r="D123" s="57" t="s">
        <v>101</v>
      </c>
      <c r="E123" s="23">
        <v>20</v>
      </c>
      <c r="F123" s="23">
        <f t="shared" si="10"/>
        <v>20</v>
      </c>
      <c r="G123" s="56">
        <v>1</v>
      </c>
      <c r="H123" s="28">
        <v>25</v>
      </c>
      <c r="I123" s="25">
        <f t="shared" si="11"/>
        <v>25</v>
      </c>
      <c r="J123" s="25">
        <v>10</v>
      </c>
      <c r="K123" s="23">
        <f t="shared" si="12"/>
        <v>5</v>
      </c>
      <c r="L123" s="26">
        <f t="shared" si="13"/>
        <v>1041.7599999999998</v>
      </c>
      <c r="M123" s="69" t="s">
        <v>289</v>
      </c>
    </row>
    <row r="124" spans="1:13" x14ac:dyDescent="0.25">
      <c r="A124" s="55">
        <v>41419</v>
      </c>
      <c r="B124" s="57" t="s">
        <v>25</v>
      </c>
      <c r="C124" s="60" t="s">
        <v>20</v>
      </c>
      <c r="D124" s="57" t="s">
        <v>21</v>
      </c>
      <c r="E124" s="23">
        <v>11.2</v>
      </c>
      <c r="F124" s="23">
        <f t="shared" si="10"/>
        <v>11.2</v>
      </c>
      <c r="G124" s="56">
        <v>1</v>
      </c>
      <c r="H124" s="28">
        <v>16</v>
      </c>
      <c r="I124" s="25">
        <f t="shared" si="11"/>
        <v>16</v>
      </c>
      <c r="J124" s="25">
        <v>3</v>
      </c>
      <c r="K124" s="23">
        <f t="shared" si="12"/>
        <v>4.8000000000000007</v>
      </c>
      <c r="L124" s="26">
        <f t="shared" si="13"/>
        <v>1046.5599999999997</v>
      </c>
      <c r="M124" s="69" t="s">
        <v>290</v>
      </c>
    </row>
    <row r="125" spans="1:13" x14ac:dyDescent="0.25">
      <c r="A125" s="55">
        <v>41419</v>
      </c>
      <c r="B125" s="57" t="s">
        <v>95</v>
      </c>
      <c r="C125" s="60" t="s">
        <v>103</v>
      </c>
      <c r="D125" s="57" t="s">
        <v>13</v>
      </c>
      <c r="E125" s="23">
        <v>2.5</v>
      </c>
      <c r="F125" s="23">
        <f t="shared" si="10"/>
        <v>2.5</v>
      </c>
      <c r="G125" s="56">
        <v>1</v>
      </c>
      <c r="H125" s="28">
        <v>10</v>
      </c>
      <c r="I125" s="25">
        <f t="shared" si="11"/>
        <v>10</v>
      </c>
      <c r="J125" s="25">
        <v>15</v>
      </c>
      <c r="K125" s="23">
        <f t="shared" si="12"/>
        <v>7.5</v>
      </c>
      <c r="L125" s="26">
        <f t="shared" si="13"/>
        <v>1054.0599999999997</v>
      </c>
      <c r="M125" s="69" t="s">
        <v>290</v>
      </c>
    </row>
    <row r="126" spans="1:13" x14ac:dyDescent="0.25">
      <c r="A126" s="66">
        <v>41419</v>
      </c>
      <c r="B126" s="57" t="s">
        <v>120</v>
      </c>
      <c r="C126" s="60" t="s">
        <v>105</v>
      </c>
      <c r="D126" s="57" t="s">
        <v>101</v>
      </c>
      <c r="E126" s="23">
        <v>20</v>
      </c>
      <c r="F126" s="23">
        <f t="shared" si="10"/>
        <v>20</v>
      </c>
      <c r="G126" s="57">
        <v>1</v>
      </c>
      <c r="H126" s="28">
        <v>25</v>
      </c>
      <c r="I126" s="25">
        <f t="shared" si="11"/>
        <v>25</v>
      </c>
      <c r="J126" s="25">
        <v>6</v>
      </c>
      <c r="K126" s="23">
        <f t="shared" si="12"/>
        <v>5</v>
      </c>
      <c r="L126" s="26">
        <f t="shared" si="13"/>
        <v>1059.0599999999997</v>
      </c>
      <c r="M126" s="70" t="s">
        <v>291</v>
      </c>
    </row>
    <row r="127" spans="1:13" x14ac:dyDescent="0.25">
      <c r="A127" s="55">
        <v>41419</v>
      </c>
      <c r="B127" s="57" t="s">
        <v>137</v>
      </c>
      <c r="C127" s="61" t="s">
        <v>105</v>
      </c>
      <c r="D127" s="57" t="s">
        <v>101</v>
      </c>
      <c r="E127" s="23">
        <v>20</v>
      </c>
      <c r="F127" s="23">
        <f t="shared" si="10"/>
        <v>20</v>
      </c>
      <c r="G127" s="56">
        <v>1</v>
      </c>
      <c r="H127" s="28">
        <v>25</v>
      </c>
      <c r="I127" s="25">
        <f t="shared" si="11"/>
        <v>25</v>
      </c>
      <c r="J127" s="25">
        <v>0.69</v>
      </c>
      <c r="K127" s="23">
        <f t="shared" si="12"/>
        <v>5</v>
      </c>
      <c r="L127" s="26">
        <f t="shared" si="13"/>
        <v>1064.0599999999997</v>
      </c>
      <c r="M127" s="69" t="s">
        <v>291</v>
      </c>
    </row>
    <row r="128" spans="1:13" x14ac:dyDescent="0.25">
      <c r="A128" s="55">
        <v>41419</v>
      </c>
      <c r="B128" s="57" t="s">
        <v>95</v>
      </c>
      <c r="C128" s="61" t="s">
        <v>103</v>
      </c>
      <c r="D128" s="57" t="s">
        <v>13</v>
      </c>
      <c r="E128" s="23">
        <v>2.5</v>
      </c>
      <c r="F128" s="23">
        <f t="shared" si="10"/>
        <v>7.5</v>
      </c>
      <c r="G128" s="56">
        <v>3</v>
      </c>
      <c r="H128" s="28">
        <v>10</v>
      </c>
      <c r="I128" s="25">
        <f t="shared" si="11"/>
        <v>30</v>
      </c>
      <c r="J128" s="25">
        <v>4.8</v>
      </c>
      <c r="K128" s="23">
        <f t="shared" si="12"/>
        <v>22.5</v>
      </c>
      <c r="L128" s="26">
        <f t="shared" si="13"/>
        <v>1086.5599999999997</v>
      </c>
      <c r="M128" s="69" t="s">
        <v>291</v>
      </c>
    </row>
    <row r="129" spans="1:13" x14ac:dyDescent="0.25">
      <c r="A129" s="55">
        <v>41419</v>
      </c>
      <c r="B129" s="57" t="s">
        <v>180</v>
      </c>
      <c r="C129" s="61" t="s">
        <v>12</v>
      </c>
      <c r="D129" s="57" t="s">
        <v>13</v>
      </c>
      <c r="E129" s="23">
        <v>14.3</v>
      </c>
      <c r="F129" s="23">
        <f t="shared" si="10"/>
        <v>28.6</v>
      </c>
      <c r="G129" s="56">
        <v>2</v>
      </c>
      <c r="H129" s="28">
        <v>35</v>
      </c>
      <c r="I129" s="25">
        <f t="shared" si="11"/>
        <v>70</v>
      </c>
      <c r="J129" s="25">
        <v>6</v>
      </c>
      <c r="K129" s="23">
        <f t="shared" si="12"/>
        <v>41.4</v>
      </c>
      <c r="L129" s="26">
        <f t="shared" si="13"/>
        <v>1127.9599999999998</v>
      </c>
      <c r="M129" s="69" t="s">
        <v>291</v>
      </c>
    </row>
    <row r="130" spans="1:13" x14ac:dyDescent="0.25">
      <c r="A130" s="55">
        <v>41419</v>
      </c>
      <c r="B130" s="57" t="s">
        <v>34</v>
      </c>
      <c r="C130" s="61" t="s">
        <v>23</v>
      </c>
      <c r="D130" s="57" t="s">
        <v>52</v>
      </c>
      <c r="E130" s="23">
        <v>20</v>
      </c>
      <c r="F130" s="23">
        <f t="shared" si="10"/>
        <v>40</v>
      </c>
      <c r="G130" s="56">
        <v>2</v>
      </c>
      <c r="H130" s="28">
        <v>25</v>
      </c>
      <c r="I130" s="25">
        <f t="shared" si="11"/>
        <v>50</v>
      </c>
      <c r="J130" s="25">
        <v>10</v>
      </c>
      <c r="K130" s="23">
        <f t="shared" si="12"/>
        <v>10</v>
      </c>
      <c r="L130" s="26">
        <f t="shared" si="13"/>
        <v>1137.9599999999998</v>
      </c>
      <c r="M130" s="69" t="s">
        <v>291</v>
      </c>
    </row>
    <row r="131" spans="1:13" x14ac:dyDescent="0.25">
      <c r="A131" s="55">
        <v>41419</v>
      </c>
      <c r="B131" s="57" t="s">
        <v>40</v>
      </c>
      <c r="C131" s="61" t="s">
        <v>41</v>
      </c>
      <c r="D131" s="57" t="s">
        <v>13</v>
      </c>
      <c r="E131" s="23">
        <v>4.7</v>
      </c>
      <c r="F131" s="23">
        <f t="shared" si="10"/>
        <v>9.4</v>
      </c>
      <c r="G131" s="56">
        <v>2</v>
      </c>
      <c r="H131" s="28">
        <v>12</v>
      </c>
      <c r="I131" s="25">
        <f t="shared" si="11"/>
        <v>24</v>
      </c>
      <c r="J131" s="25">
        <v>4.8</v>
      </c>
      <c r="K131" s="23">
        <f t="shared" si="12"/>
        <v>14.6</v>
      </c>
      <c r="L131" s="26">
        <f t="shared" si="13"/>
        <v>1152.5599999999997</v>
      </c>
      <c r="M131" s="69" t="s">
        <v>291</v>
      </c>
    </row>
    <row r="132" spans="1:13" x14ac:dyDescent="0.25">
      <c r="A132" s="55">
        <v>41420</v>
      </c>
      <c r="B132" s="57" t="s">
        <v>142</v>
      </c>
      <c r="C132" s="60" t="s">
        <v>105</v>
      </c>
      <c r="D132" s="57" t="s">
        <v>101</v>
      </c>
      <c r="E132" s="23">
        <v>20</v>
      </c>
      <c r="F132" s="23">
        <f t="shared" si="10"/>
        <v>20</v>
      </c>
      <c r="G132" s="56">
        <v>1</v>
      </c>
      <c r="H132" s="28">
        <v>25</v>
      </c>
      <c r="I132" s="25">
        <f t="shared" si="11"/>
        <v>25</v>
      </c>
      <c r="J132" s="25">
        <v>6</v>
      </c>
      <c r="K132" s="23">
        <f t="shared" si="12"/>
        <v>5</v>
      </c>
      <c r="L132" s="26">
        <f t="shared" si="13"/>
        <v>1157.5599999999997</v>
      </c>
      <c r="M132" s="69" t="s">
        <v>292</v>
      </c>
    </row>
    <row r="133" spans="1:13" x14ac:dyDescent="0.25">
      <c r="A133" s="55">
        <v>41420</v>
      </c>
      <c r="B133" s="57" t="s">
        <v>66</v>
      </c>
      <c r="C133" s="60" t="s">
        <v>18</v>
      </c>
      <c r="D133" s="57" t="s">
        <v>13</v>
      </c>
      <c r="E133" s="23">
        <v>0.31</v>
      </c>
      <c r="F133" s="23">
        <f t="shared" si="10"/>
        <v>0.31</v>
      </c>
      <c r="G133" s="56">
        <v>1</v>
      </c>
      <c r="H133" s="28">
        <v>1</v>
      </c>
      <c r="I133" s="25">
        <f t="shared" si="11"/>
        <v>1</v>
      </c>
      <c r="J133" s="25"/>
      <c r="K133" s="23">
        <f t="shared" si="12"/>
        <v>0.69</v>
      </c>
      <c r="L133" s="26">
        <f t="shared" si="13"/>
        <v>1158.2499999999998</v>
      </c>
      <c r="M133" s="69" t="s">
        <v>292</v>
      </c>
    </row>
    <row r="134" spans="1:13" x14ac:dyDescent="0.25">
      <c r="A134" s="55">
        <v>41421</v>
      </c>
      <c r="B134" s="57" t="s">
        <v>67</v>
      </c>
      <c r="C134" s="60" t="s">
        <v>30</v>
      </c>
      <c r="D134" s="57" t="s">
        <v>13</v>
      </c>
      <c r="E134" s="23">
        <v>3</v>
      </c>
      <c r="F134" s="23">
        <f t="shared" ref="F134:F136" si="14">E134*G134</f>
        <v>3</v>
      </c>
      <c r="G134" s="56">
        <v>1</v>
      </c>
      <c r="H134" s="28">
        <v>15</v>
      </c>
      <c r="I134" s="25">
        <f t="shared" ref="I134:I136" si="15">H134*G134</f>
        <v>15</v>
      </c>
      <c r="J134" s="25">
        <v>6</v>
      </c>
      <c r="K134" s="23">
        <f t="shared" ref="K134:K136" si="16">I134-F134</f>
        <v>12</v>
      </c>
      <c r="L134" s="26">
        <f t="shared" si="13"/>
        <v>1170.2499999999998</v>
      </c>
      <c r="M134" s="69" t="s">
        <v>293</v>
      </c>
    </row>
    <row r="135" spans="1:13" x14ac:dyDescent="0.25">
      <c r="A135" s="55">
        <v>41421</v>
      </c>
      <c r="B135" s="57" t="s">
        <v>40</v>
      </c>
      <c r="C135" s="59" t="s">
        <v>41</v>
      </c>
      <c r="D135" s="57" t="s">
        <v>13</v>
      </c>
      <c r="E135" s="29">
        <v>4.7</v>
      </c>
      <c r="F135" s="23">
        <f t="shared" si="14"/>
        <v>9.4</v>
      </c>
      <c r="G135" s="56">
        <v>2</v>
      </c>
      <c r="H135" s="28">
        <v>12</v>
      </c>
      <c r="I135" s="25">
        <f t="shared" si="15"/>
        <v>24</v>
      </c>
      <c r="J135" s="25">
        <v>3</v>
      </c>
      <c r="K135" s="23">
        <f t="shared" si="16"/>
        <v>14.6</v>
      </c>
      <c r="L135" s="26">
        <f t="shared" si="13"/>
        <v>1184.8499999999997</v>
      </c>
      <c r="M135" s="69" t="s">
        <v>294</v>
      </c>
    </row>
    <row r="136" spans="1:13" x14ac:dyDescent="0.25">
      <c r="A136" s="55">
        <v>41421</v>
      </c>
      <c r="B136" s="57" t="s">
        <v>125</v>
      </c>
      <c r="C136" s="60" t="s">
        <v>105</v>
      </c>
      <c r="D136" s="57" t="s">
        <v>101</v>
      </c>
      <c r="E136" s="23">
        <v>20</v>
      </c>
      <c r="F136" s="23">
        <f t="shared" si="14"/>
        <v>20</v>
      </c>
      <c r="G136" s="56">
        <v>1</v>
      </c>
      <c r="H136" s="28">
        <v>25</v>
      </c>
      <c r="I136" s="25">
        <f t="shared" si="15"/>
        <v>25</v>
      </c>
      <c r="J136" s="25">
        <v>15</v>
      </c>
      <c r="K136" s="23">
        <f t="shared" si="16"/>
        <v>5</v>
      </c>
      <c r="L136" s="26">
        <f t="shared" si="13"/>
        <v>1189.8499999999997</v>
      </c>
      <c r="M136" s="69" t="s">
        <v>294</v>
      </c>
    </row>
    <row r="137" spans="1:13" x14ac:dyDescent="0.25">
      <c r="A137" s="55">
        <v>41421</v>
      </c>
      <c r="B137" s="57" t="s">
        <v>136</v>
      </c>
      <c r="C137" s="61" t="s">
        <v>105</v>
      </c>
      <c r="D137" s="57" t="s">
        <v>101</v>
      </c>
      <c r="E137" s="23">
        <v>20</v>
      </c>
      <c r="F137" s="23">
        <f t="shared" si="10"/>
        <v>20</v>
      </c>
      <c r="G137" s="56">
        <v>1</v>
      </c>
      <c r="H137" s="28">
        <v>25</v>
      </c>
      <c r="I137" s="25">
        <f t="shared" si="11"/>
        <v>25</v>
      </c>
      <c r="J137" s="25">
        <v>0.69</v>
      </c>
      <c r="K137" s="23">
        <f t="shared" si="12"/>
        <v>5</v>
      </c>
      <c r="L137" s="26">
        <f t="shared" si="13"/>
        <v>1194.8499999999997</v>
      </c>
      <c r="M137" s="69" t="s">
        <v>294</v>
      </c>
    </row>
    <row r="138" spans="1:13" x14ac:dyDescent="0.25">
      <c r="A138" s="55">
        <v>41421</v>
      </c>
      <c r="B138" s="57" t="s">
        <v>120</v>
      </c>
      <c r="C138" s="61" t="s">
        <v>105</v>
      </c>
      <c r="D138" s="57" t="s">
        <v>101</v>
      </c>
      <c r="E138" s="23">
        <v>20</v>
      </c>
      <c r="F138" s="23">
        <f t="shared" si="10"/>
        <v>20</v>
      </c>
      <c r="G138" s="56">
        <v>1</v>
      </c>
      <c r="H138" s="28">
        <v>25</v>
      </c>
      <c r="I138" s="25">
        <f t="shared" si="11"/>
        <v>25</v>
      </c>
      <c r="J138" s="25">
        <v>4.8</v>
      </c>
      <c r="K138" s="23">
        <f t="shared" si="12"/>
        <v>5</v>
      </c>
      <c r="L138" s="26">
        <f t="shared" si="13"/>
        <v>1199.8499999999997</v>
      </c>
      <c r="M138" s="69" t="s">
        <v>295</v>
      </c>
    </row>
    <row r="139" spans="1:13" x14ac:dyDescent="0.25">
      <c r="A139" s="55">
        <v>41421</v>
      </c>
      <c r="B139" s="57" t="s">
        <v>142</v>
      </c>
      <c r="C139" s="61" t="s">
        <v>105</v>
      </c>
      <c r="D139" s="57" t="s">
        <v>101</v>
      </c>
      <c r="E139" s="23">
        <v>20</v>
      </c>
      <c r="F139" s="23">
        <f t="shared" si="10"/>
        <v>20</v>
      </c>
      <c r="G139" s="56">
        <v>1</v>
      </c>
      <c r="H139" s="28">
        <v>25</v>
      </c>
      <c r="I139" s="25">
        <f t="shared" si="11"/>
        <v>25</v>
      </c>
      <c r="J139" s="25">
        <v>6</v>
      </c>
      <c r="K139" s="23">
        <f t="shared" si="12"/>
        <v>5</v>
      </c>
      <c r="L139" s="26">
        <f t="shared" si="13"/>
        <v>1204.8499999999997</v>
      </c>
      <c r="M139" s="69" t="s">
        <v>296</v>
      </c>
    </row>
    <row r="140" spans="1:13" x14ac:dyDescent="0.25">
      <c r="A140" s="55">
        <v>41422</v>
      </c>
      <c r="B140" s="57" t="s">
        <v>180</v>
      </c>
      <c r="C140" s="61" t="s">
        <v>12</v>
      </c>
      <c r="D140" s="57" t="s">
        <v>13</v>
      </c>
      <c r="E140" s="23">
        <v>14.3</v>
      </c>
      <c r="F140" s="23">
        <f t="shared" si="10"/>
        <v>14.3</v>
      </c>
      <c r="G140" s="56">
        <v>1</v>
      </c>
      <c r="H140" s="28">
        <v>35</v>
      </c>
      <c r="I140" s="25">
        <f t="shared" si="11"/>
        <v>35</v>
      </c>
      <c r="J140" s="25">
        <v>10</v>
      </c>
      <c r="K140" s="23">
        <f t="shared" si="12"/>
        <v>20.7</v>
      </c>
      <c r="L140" s="26">
        <f t="shared" si="13"/>
        <v>1225.5499999999997</v>
      </c>
      <c r="M140" s="69" t="s">
        <v>297</v>
      </c>
    </row>
    <row r="141" spans="1:13" x14ac:dyDescent="0.25">
      <c r="A141" s="55">
        <v>41424</v>
      </c>
      <c r="B141" s="57" t="s">
        <v>223</v>
      </c>
      <c r="C141" s="61" t="s">
        <v>28</v>
      </c>
      <c r="D141" s="57" t="s">
        <v>29</v>
      </c>
      <c r="E141" s="23">
        <v>156.80000000000001</v>
      </c>
      <c r="F141" s="23">
        <f t="shared" si="10"/>
        <v>156.80000000000001</v>
      </c>
      <c r="G141" s="56">
        <v>1</v>
      </c>
      <c r="H141" s="28">
        <v>196</v>
      </c>
      <c r="I141" s="25">
        <f t="shared" si="11"/>
        <v>196</v>
      </c>
      <c r="J141" s="25">
        <v>4.8</v>
      </c>
      <c r="K141" s="23">
        <f t="shared" si="12"/>
        <v>39.199999999999989</v>
      </c>
      <c r="L141" s="26">
        <f t="shared" si="13"/>
        <v>1264.7499999999998</v>
      </c>
      <c r="M141" s="69" t="s">
        <v>298</v>
      </c>
    </row>
    <row r="142" spans="1:13" x14ac:dyDescent="0.25">
      <c r="A142" s="55">
        <v>41424</v>
      </c>
      <c r="B142" s="57" t="s">
        <v>180</v>
      </c>
      <c r="C142" s="60" t="s">
        <v>12</v>
      </c>
      <c r="D142" s="57" t="s">
        <v>13</v>
      </c>
      <c r="E142" s="23">
        <v>14.3</v>
      </c>
      <c r="F142" s="23">
        <f t="shared" si="10"/>
        <v>14.3</v>
      </c>
      <c r="G142" s="56">
        <v>1</v>
      </c>
      <c r="H142" s="28">
        <v>35</v>
      </c>
      <c r="I142" s="25">
        <f t="shared" si="11"/>
        <v>35</v>
      </c>
      <c r="J142" s="25">
        <v>10</v>
      </c>
      <c r="K142" s="23">
        <f t="shared" si="12"/>
        <v>20.7</v>
      </c>
      <c r="L142" s="26">
        <f t="shared" si="13"/>
        <v>1285.4499999999998</v>
      </c>
      <c r="M142" s="69" t="s">
        <v>299</v>
      </c>
    </row>
    <row r="143" spans="1:13" x14ac:dyDescent="0.25">
      <c r="A143" s="55">
        <v>41424</v>
      </c>
      <c r="B143" s="57" t="s">
        <v>224</v>
      </c>
      <c r="C143" s="60" t="s">
        <v>23</v>
      </c>
      <c r="D143" s="56" t="s">
        <v>195</v>
      </c>
      <c r="E143" s="23">
        <v>15</v>
      </c>
      <c r="F143" s="23">
        <f t="shared" si="10"/>
        <v>15</v>
      </c>
      <c r="G143" s="56">
        <v>1</v>
      </c>
      <c r="H143" s="28">
        <v>20</v>
      </c>
      <c r="I143" s="25">
        <f t="shared" si="11"/>
        <v>20</v>
      </c>
      <c r="J143" s="25">
        <v>3</v>
      </c>
      <c r="K143" s="23">
        <f t="shared" si="12"/>
        <v>5</v>
      </c>
      <c r="L143" s="26">
        <f t="shared" si="13"/>
        <v>1290.4499999999998</v>
      </c>
      <c r="M143" s="69" t="s">
        <v>299</v>
      </c>
    </row>
    <row r="144" spans="1:13" x14ac:dyDescent="0.25">
      <c r="A144" s="55">
        <v>41424</v>
      </c>
      <c r="B144" s="57" t="s">
        <v>137</v>
      </c>
      <c r="C144" s="60" t="s">
        <v>105</v>
      </c>
      <c r="D144" s="56" t="s">
        <v>101</v>
      </c>
      <c r="E144" s="23">
        <v>20</v>
      </c>
      <c r="F144" s="23">
        <f t="shared" si="10"/>
        <v>20</v>
      </c>
      <c r="G144" s="56">
        <v>1</v>
      </c>
      <c r="H144" s="28">
        <v>25</v>
      </c>
      <c r="I144" s="25">
        <f t="shared" si="11"/>
        <v>25</v>
      </c>
      <c r="J144" s="25">
        <v>15</v>
      </c>
      <c r="K144" s="23">
        <f t="shared" si="12"/>
        <v>5</v>
      </c>
      <c r="L144" s="26">
        <f t="shared" si="13"/>
        <v>1295.4499999999998</v>
      </c>
      <c r="M144" s="69" t="s">
        <v>300</v>
      </c>
    </row>
    <row r="145" spans="1:13" x14ac:dyDescent="0.25">
      <c r="A145" s="55">
        <v>41424</v>
      </c>
      <c r="B145" s="57" t="s">
        <v>126</v>
      </c>
      <c r="C145" s="60" t="s">
        <v>105</v>
      </c>
      <c r="D145" s="56" t="s">
        <v>101</v>
      </c>
      <c r="E145" s="23">
        <v>20</v>
      </c>
      <c r="F145" s="23">
        <f t="shared" si="10"/>
        <v>20</v>
      </c>
      <c r="G145" s="56">
        <v>1</v>
      </c>
      <c r="H145" s="28">
        <v>25</v>
      </c>
      <c r="I145" s="25">
        <f t="shared" si="11"/>
        <v>25</v>
      </c>
      <c r="J145" s="25">
        <v>6</v>
      </c>
      <c r="K145" s="23">
        <f t="shared" si="12"/>
        <v>5</v>
      </c>
      <c r="L145" s="26">
        <f t="shared" si="13"/>
        <v>1300.4499999999998</v>
      </c>
      <c r="M145" s="69" t="s">
        <v>300</v>
      </c>
    </row>
    <row r="146" spans="1:13" x14ac:dyDescent="0.25">
      <c r="A146" s="55">
        <v>41424</v>
      </c>
      <c r="B146" s="57" t="s">
        <v>184</v>
      </c>
      <c r="C146" s="61" t="s">
        <v>12</v>
      </c>
      <c r="D146" s="56" t="s">
        <v>13</v>
      </c>
      <c r="E146" s="23">
        <v>3.6</v>
      </c>
      <c r="F146" s="23">
        <f t="shared" si="10"/>
        <v>3.6</v>
      </c>
      <c r="G146" s="56">
        <v>1</v>
      </c>
      <c r="H146" s="28">
        <v>10</v>
      </c>
      <c r="I146" s="25">
        <f t="shared" si="11"/>
        <v>10</v>
      </c>
      <c r="J146" s="25">
        <v>0.69</v>
      </c>
      <c r="K146" s="23">
        <f t="shared" si="12"/>
        <v>6.4</v>
      </c>
      <c r="L146" s="26">
        <f t="shared" si="13"/>
        <v>1306.8499999999999</v>
      </c>
      <c r="M146" s="69" t="s">
        <v>301</v>
      </c>
    </row>
    <row r="147" spans="1:13" x14ac:dyDescent="0.25">
      <c r="A147" s="55">
        <v>41424</v>
      </c>
      <c r="B147" s="57" t="s">
        <v>128</v>
      </c>
      <c r="C147" s="61" t="s">
        <v>105</v>
      </c>
      <c r="D147" s="56" t="s">
        <v>101</v>
      </c>
      <c r="E147" s="23">
        <v>20</v>
      </c>
      <c r="F147" s="23">
        <f t="shared" si="10"/>
        <v>20</v>
      </c>
      <c r="G147" s="56">
        <v>1</v>
      </c>
      <c r="H147" s="28">
        <v>25</v>
      </c>
      <c r="I147" s="25">
        <f t="shared" si="11"/>
        <v>25</v>
      </c>
      <c r="J147" s="25">
        <v>4.8</v>
      </c>
      <c r="K147" s="23">
        <f t="shared" si="12"/>
        <v>5</v>
      </c>
      <c r="L147" s="26">
        <f t="shared" si="13"/>
        <v>1311.85</v>
      </c>
      <c r="M147" s="69" t="s">
        <v>302</v>
      </c>
    </row>
    <row r="148" spans="1:13" x14ac:dyDescent="0.25">
      <c r="A148" s="55">
        <v>41424</v>
      </c>
      <c r="B148" s="57" t="s">
        <v>125</v>
      </c>
      <c r="C148" s="61" t="s">
        <v>105</v>
      </c>
      <c r="D148" s="56" t="s">
        <v>101</v>
      </c>
      <c r="E148" s="23">
        <v>20</v>
      </c>
      <c r="F148" s="23">
        <f t="shared" si="10"/>
        <v>20</v>
      </c>
      <c r="G148" s="56">
        <v>1</v>
      </c>
      <c r="H148" s="28">
        <v>25</v>
      </c>
      <c r="I148" s="25">
        <f t="shared" si="11"/>
        <v>25</v>
      </c>
      <c r="J148" s="25">
        <v>6</v>
      </c>
      <c r="K148" s="23">
        <f t="shared" si="12"/>
        <v>5</v>
      </c>
      <c r="L148" s="26">
        <f t="shared" si="13"/>
        <v>1316.85</v>
      </c>
      <c r="M148" s="69" t="s">
        <v>302</v>
      </c>
    </row>
    <row r="149" spans="1:13" x14ac:dyDescent="0.25">
      <c r="A149" s="55">
        <v>41425</v>
      </c>
      <c r="B149" s="57" t="s">
        <v>137</v>
      </c>
      <c r="C149" s="61" t="s">
        <v>105</v>
      </c>
      <c r="D149" s="56" t="s">
        <v>101</v>
      </c>
      <c r="E149" s="23">
        <v>20</v>
      </c>
      <c r="F149" s="23">
        <f t="shared" si="10"/>
        <v>20</v>
      </c>
      <c r="G149" s="56">
        <v>1</v>
      </c>
      <c r="H149" s="28">
        <v>25</v>
      </c>
      <c r="I149" s="25">
        <f t="shared" si="11"/>
        <v>25</v>
      </c>
      <c r="J149" s="25">
        <v>10</v>
      </c>
      <c r="K149" s="23">
        <f t="shared" si="12"/>
        <v>5</v>
      </c>
      <c r="L149" s="26">
        <f t="shared" si="13"/>
        <v>1321.85</v>
      </c>
      <c r="M149" s="69" t="s">
        <v>303</v>
      </c>
    </row>
    <row r="150" spans="1:13" x14ac:dyDescent="0.25">
      <c r="A150" s="55">
        <v>41425</v>
      </c>
      <c r="B150" s="57" t="s">
        <v>136</v>
      </c>
      <c r="C150" s="61" t="s">
        <v>105</v>
      </c>
      <c r="D150" s="56" t="s">
        <v>101</v>
      </c>
      <c r="E150" s="23">
        <v>20</v>
      </c>
      <c r="F150" s="23">
        <f t="shared" si="10"/>
        <v>40</v>
      </c>
      <c r="G150" s="56">
        <v>2</v>
      </c>
      <c r="H150" s="28">
        <v>25</v>
      </c>
      <c r="I150" s="25">
        <f t="shared" si="11"/>
        <v>50</v>
      </c>
      <c r="J150" s="25">
        <v>4.8</v>
      </c>
      <c r="K150" s="23">
        <f t="shared" si="12"/>
        <v>10</v>
      </c>
      <c r="L150" s="26">
        <f t="shared" si="13"/>
        <v>1331.85</v>
      </c>
      <c r="M150" s="69" t="s">
        <v>303</v>
      </c>
    </row>
    <row r="151" spans="1:13" x14ac:dyDescent="0.25">
      <c r="A151" s="55">
        <v>41425</v>
      </c>
      <c r="B151" s="57" t="s">
        <v>36</v>
      </c>
      <c r="C151" s="60" t="s">
        <v>18</v>
      </c>
      <c r="D151" s="56" t="s">
        <v>13</v>
      </c>
      <c r="E151" s="23">
        <v>3.5</v>
      </c>
      <c r="F151" s="23">
        <f t="shared" si="10"/>
        <v>3.5</v>
      </c>
      <c r="G151" s="56">
        <v>1</v>
      </c>
      <c r="H151" s="28">
        <v>20</v>
      </c>
      <c r="I151" s="25">
        <f t="shared" si="11"/>
        <v>20</v>
      </c>
      <c r="J151" s="25">
        <v>6</v>
      </c>
      <c r="K151" s="23">
        <f t="shared" si="12"/>
        <v>16.5</v>
      </c>
      <c r="L151" s="26">
        <f t="shared" si="13"/>
        <v>1348.35</v>
      </c>
      <c r="M151" s="69" t="s">
        <v>304</v>
      </c>
    </row>
    <row r="152" spans="1:13" x14ac:dyDescent="0.25">
      <c r="A152" s="55">
        <v>41425</v>
      </c>
      <c r="B152" s="57" t="s">
        <v>213</v>
      </c>
      <c r="C152" s="60" t="s">
        <v>12</v>
      </c>
      <c r="D152" s="56" t="s">
        <v>13</v>
      </c>
      <c r="E152" s="23">
        <v>3.6</v>
      </c>
      <c r="F152" s="23">
        <f t="shared" si="10"/>
        <v>3.6</v>
      </c>
      <c r="G152" s="56">
        <v>1</v>
      </c>
      <c r="H152" s="28">
        <v>10</v>
      </c>
      <c r="I152" s="25">
        <f t="shared" si="11"/>
        <v>10</v>
      </c>
      <c r="J152" s="25">
        <v>6</v>
      </c>
      <c r="K152" s="23">
        <f t="shared" si="12"/>
        <v>6.4</v>
      </c>
      <c r="L152" s="26">
        <f t="shared" si="13"/>
        <v>1354.75</v>
      </c>
      <c r="M152" s="69" t="s">
        <v>304</v>
      </c>
    </row>
    <row r="153" spans="1:13" x14ac:dyDescent="0.25">
      <c r="A153" s="55">
        <v>41425</v>
      </c>
      <c r="B153" s="57" t="s">
        <v>142</v>
      </c>
      <c r="C153" s="59" t="s">
        <v>105</v>
      </c>
      <c r="D153" s="56" t="s">
        <v>101</v>
      </c>
      <c r="E153" s="29">
        <v>20</v>
      </c>
      <c r="F153" s="23">
        <f t="shared" si="10"/>
        <v>20</v>
      </c>
      <c r="G153" s="56">
        <v>1</v>
      </c>
      <c r="H153" s="28">
        <v>25</v>
      </c>
      <c r="I153" s="25">
        <f t="shared" si="11"/>
        <v>25</v>
      </c>
      <c r="J153" s="25">
        <v>3</v>
      </c>
      <c r="K153" s="23">
        <f t="shared" si="12"/>
        <v>5</v>
      </c>
      <c r="L153" s="26">
        <f t="shared" si="13"/>
        <v>1359.75</v>
      </c>
      <c r="M153" s="69" t="s">
        <v>305</v>
      </c>
    </row>
    <row r="154" spans="1:13" x14ac:dyDescent="0.25">
      <c r="A154" s="55">
        <v>41425</v>
      </c>
      <c r="B154" s="57" t="s">
        <v>125</v>
      </c>
      <c r="C154" s="60" t="s">
        <v>105</v>
      </c>
      <c r="D154" s="56" t="s">
        <v>101</v>
      </c>
      <c r="E154" s="23">
        <v>20</v>
      </c>
      <c r="F154" s="23">
        <f t="shared" si="10"/>
        <v>20</v>
      </c>
      <c r="G154" s="56">
        <v>1</v>
      </c>
      <c r="H154" s="28">
        <v>25</v>
      </c>
      <c r="I154" s="25">
        <f t="shared" si="11"/>
        <v>25</v>
      </c>
      <c r="J154" s="25">
        <v>15</v>
      </c>
      <c r="K154" s="23">
        <f t="shared" si="12"/>
        <v>5</v>
      </c>
      <c r="L154" s="26">
        <f t="shared" si="13"/>
        <v>1364.75</v>
      </c>
      <c r="M154" s="69" t="s">
        <v>305</v>
      </c>
    </row>
    <row r="155" spans="1:13" x14ac:dyDescent="0.25">
      <c r="A155" s="55">
        <v>41425</v>
      </c>
      <c r="B155" s="57" t="s">
        <v>126</v>
      </c>
      <c r="C155" s="60" t="s">
        <v>105</v>
      </c>
      <c r="D155" s="56" t="s">
        <v>101</v>
      </c>
      <c r="E155" s="23">
        <v>20</v>
      </c>
      <c r="F155" s="23">
        <f t="shared" si="10"/>
        <v>20</v>
      </c>
      <c r="G155" s="56">
        <v>1</v>
      </c>
      <c r="H155" s="28">
        <v>25</v>
      </c>
      <c r="I155" s="25">
        <f t="shared" si="11"/>
        <v>25</v>
      </c>
      <c r="J155" s="25">
        <v>10</v>
      </c>
      <c r="K155" s="23">
        <f t="shared" si="12"/>
        <v>5</v>
      </c>
      <c r="L155" s="26">
        <f t="shared" si="13"/>
        <v>1369.75</v>
      </c>
      <c r="M155" s="69" t="s">
        <v>305</v>
      </c>
    </row>
    <row r="156" spans="1:13" x14ac:dyDescent="0.25">
      <c r="A156" s="55">
        <v>41425</v>
      </c>
      <c r="B156" s="57" t="s">
        <v>128</v>
      </c>
      <c r="C156" s="60" t="s">
        <v>105</v>
      </c>
      <c r="D156" s="56" t="s">
        <v>101</v>
      </c>
      <c r="E156" s="23">
        <v>20</v>
      </c>
      <c r="F156" s="23">
        <f t="shared" si="10"/>
        <v>20</v>
      </c>
      <c r="G156" s="56">
        <v>1</v>
      </c>
      <c r="H156" s="28">
        <v>25</v>
      </c>
      <c r="I156" s="25">
        <f t="shared" si="11"/>
        <v>25</v>
      </c>
      <c r="J156" s="25">
        <v>3</v>
      </c>
      <c r="K156" s="23">
        <f t="shared" si="12"/>
        <v>5</v>
      </c>
      <c r="L156" s="26">
        <f t="shared" si="13"/>
        <v>1374.75</v>
      </c>
      <c r="M156" s="69" t="s">
        <v>305</v>
      </c>
    </row>
    <row r="157" spans="1:13" x14ac:dyDescent="0.25">
      <c r="A157" s="55">
        <v>41425</v>
      </c>
      <c r="B157" s="57" t="s">
        <v>136</v>
      </c>
      <c r="C157" s="60" t="s">
        <v>105</v>
      </c>
      <c r="D157" s="56" t="s">
        <v>101</v>
      </c>
      <c r="E157" s="23">
        <v>20</v>
      </c>
      <c r="F157" s="23">
        <f t="shared" si="10"/>
        <v>20</v>
      </c>
      <c r="G157" s="56">
        <v>1</v>
      </c>
      <c r="H157" s="28">
        <v>25</v>
      </c>
      <c r="I157" s="25">
        <f t="shared" si="11"/>
        <v>25</v>
      </c>
      <c r="J157" s="25">
        <v>15</v>
      </c>
      <c r="K157" s="23">
        <f t="shared" si="12"/>
        <v>5</v>
      </c>
      <c r="L157" s="26">
        <f t="shared" si="13"/>
        <v>1379.75</v>
      </c>
      <c r="M157" s="69" t="s">
        <v>305</v>
      </c>
    </row>
    <row r="158" spans="1:13" x14ac:dyDescent="0.25">
      <c r="A158" s="55">
        <v>41425</v>
      </c>
      <c r="B158" s="57" t="s">
        <v>131</v>
      </c>
      <c r="C158" s="60" t="s">
        <v>18</v>
      </c>
      <c r="D158" s="56" t="s">
        <v>13</v>
      </c>
      <c r="E158" s="23">
        <v>0.31</v>
      </c>
      <c r="F158" s="23">
        <f t="shared" si="10"/>
        <v>0.31</v>
      </c>
      <c r="G158" s="56">
        <v>1</v>
      </c>
      <c r="H158" s="28">
        <v>0</v>
      </c>
      <c r="I158" s="25">
        <f t="shared" si="11"/>
        <v>0</v>
      </c>
      <c r="J158" s="25">
        <v>6</v>
      </c>
      <c r="K158" s="23">
        <f t="shared" si="12"/>
        <v>-0.31</v>
      </c>
      <c r="L158" s="26">
        <f t="shared" si="13"/>
        <v>1379.44</v>
      </c>
      <c r="M158" s="69" t="s">
        <v>305</v>
      </c>
    </row>
    <row r="159" spans="1:13" x14ac:dyDescent="0.25">
      <c r="A159" s="55">
        <v>41425</v>
      </c>
      <c r="B159" s="57" t="s">
        <v>67</v>
      </c>
      <c r="C159" s="61" t="s">
        <v>30</v>
      </c>
      <c r="D159" s="56" t="s">
        <v>13</v>
      </c>
      <c r="E159" s="23">
        <v>3</v>
      </c>
      <c r="F159" s="23">
        <f t="shared" si="10"/>
        <v>9</v>
      </c>
      <c r="G159" s="56">
        <v>3</v>
      </c>
      <c r="H159" s="28">
        <v>15</v>
      </c>
      <c r="I159" s="25">
        <f t="shared" si="11"/>
        <v>45</v>
      </c>
      <c r="J159" s="25">
        <v>0.69</v>
      </c>
      <c r="K159" s="23">
        <f t="shared" si="12"/>
        <v>36</v>
      </c>
      <c r="L159" s="26">
        <f t="shared" ref="L159:L160" si="17">L158+K159</f>
        <v>1415.44</v>
      </c>
      <c r="M159" s="69" t="s">
        <v>306</v>
      </c>
    </row>
    <row r="160" spans="1:13" x14ac:dyDescent="0.25">
      <c r="A160" s="55">
        <v>41425</v>
      </c>
      <c r="B160" s="57" t="s">
        <v>66</v>
      </c>
      <c r="C160" s="61" t="s">
        <v>18</v>
      </c>
      <c r="D160" s="56" t="s">
        <v>13</v>
      </c>
      <c r="E160" s="23">
        <v>0.31</v>
      </c>
      <c r="F160" s="23">
        <f t="shared" si="10"/>
        <v>0.31</v>
      </c>
      <c r="G160" s="56">
        <v>1</v>
      </c>
      <c r="H160" s="28">
        <v>1</v>
      </c>
      <c r="I160" s="25">
        <f t="shared" si="11"/>
        <v>1</v>
      </c>
      <c r="J160" s="25">
        <v>4.8</v>
      </c>
      <c r="K160" s="23">
        <f t="shared" si="12"/>
        <v>0.69</v>
      </c>
      <c r="L160" s="26">
        <f t="shared" si="17"/>
        <v>1416.13</v>
      </c>
      <c r="M160" s="69" t="s">
        <v>306</v>
      </c>
    </row>
    <row r="161" spans="1:12" s="40" customFormat="1" ht="18.75" customHeight="1" x14ac:dyDescent="0.25">
      <c r="A161" s="33"/>
      <c r="B161" s="34" t="s">
        <v>42</v>
      </c>
      <c r="C161" s="35"/>
      <c r="D161" s="35"/>
      <c r="E161" s="36"/>
      <c r="F161" s="37">
        <f>SUBTOTAL(9,F4:F160)</f>
        <v>2646.6699999999996</v>
      </c>
      <c r="G161" s="38">
        <f>SUBTOTAL(9,G4:G160)</f>
        <v>186</v>
      </c>
      <c r="H161" s="39"/>
      <c r="I161" s="37">
        <f>SUBTOTAL(9,I4:I160)</f>
        <v>4062.8</v>
      </c>
      <c r="J161" s="37">
        <f>SUBTOTAL(9,J4:J21)</f>
        <v>138.59</v>
      </c>
      <c r="K161" s="37">
        <f>SUBTOTAL(9,K4:K160)</f>
        <v>1416.13</v>
      </c>
      <c r="L161" s="38"/>
    </row>
    <row r="162" spans="1:12" x14ac:dyDescent="0.25">
      <c r="A162" s="2"/>
      <c r="B162" s="2"/>
      <c r="C162" s="2"/>
      <c r="D162" s="41"/>
      <c r="E162" s="4"/>
      <c r="F162" s="4"/>
      <c r="G162" s="5"/>
      <c r="H162" s="6"/>
      <c r="I162" s="11"/>
      <c r="J162" s="11"/>
      <c r="K162" s="8"/>
      <c r="L162" s="9"/>
    </row>
    <row r="163" spans="1:12" x14ac:dyDescent="0.25">
      <c r="A163" s="2"/>
      <c r="B163" s="2"/>
      <c r="C163" s="2"/>
      <c r="D163" s="41"/>
      <c r="E163" s="4"/>
      <c r="F163" s="4"/>
      <c r="G163" s="5"/>
      <c r="H163" s="6"/>
      <c r="I163" s="11"/>
      <c r="J163" s="11"/>
      <c r="K163" s="8"/>
      <c r="L163" s="9"/>
    </row>
    <row r="164" spans="1:12" x14ac:dyDescent="0.25">
      <c r="A164" s="2"/>
      <c r="B164" s="42" t="s">
        <v>43</v>
      </c>
      <c r="C164" s="43"/>
      <c r="D164" s="44"/>
      <c r="E164" s="4"/>
      <c r="F164" s="4"/>
      <c r="G164" s="5"/>
      <c r="H164" s="6"/>
      <c r="I164" s="11"/>
      <c r="J164" s="11"/>
      <c r="K164" s="8"/>
      <c r="L164" s="9"/>
    </row>
    <row r="165" spans="1:12" x14ac:dyDescent="0.25">
      <c r="A165" s="2"/>
      <c r="B165" s="45" t="s">
        <v>44</v>
      </c>
      <c r="C165" s="46" t="s">
        <v>45</v>
      </c>
      <c r="D165" s="47" t="s">
        <v>46</v>
      </c>
      <c r="E165" s="4"/>
      <c r="F165" s="4"/>
      <c r="G165" s="5"/>
      <c r="H165" s="6"/>
      <c r="I165" s="11"/>
      <c r="J165" s="11"/>
      <c r="K165" s="8"/>
      <c r="L165" s="9"/>
    </row>
    <row r="166" spans="1:12" x14ac:dyDescent="0.25">
      <c r="B166" s="62" t="s">
        <v>198</v>
      </c>
      <c r="C166" s="49">
        <v>56</v>
      </c>
      <c r="D166" s="49">
        <v>80</v>
      </c>
    </row>
    <row r="167" spans="1:12" ht="15.75" customHeight="1" x14ac:dyDescent="0.25">
      <c r="B167" s="62" t="s">
        <v>308</v>
      </c>
      <c r="C167" s="49">
        <v>70</v>
      </c>
      <c r="D167" s="49">
        <v>100</v>
      </c>
    </row>
    <row r="168" spans="1:12" ht="15.75" customHeight="1" x14ac:dyDescent="0.25">
      <c r="B168" s="62" t="s">
        <v>309</v>
      </c>
      <c r="C168" s="49">
        <v>0</v>
      </c>
      <c r="D168" s="49">
        <v>0</v>
      </c>
    </row>
    <row r="169" spans="1:12" ht="15.75" customHeight="1" x14ac:dyDescent="0.25">
      <c r="B169" s="51" t="s">
        <v>42</v>
      </c>
      <c r="C169" s="52">
        <f>SUM(C166:C168)</f>
        <v>126</v>
      </c>
      <c r="D169" s="53">
        <f>SUM(D166:D168)</f>
        <v>180</v>
      </c>
    </row>
    <row r="170" spans="1:12" s="50" customFormat="1" ht="18" customHeight="1" x14ac:dyDescent="0.25">
      <c r="B170" s="10"/>
      <c r="C170" s="54"/>
      <c r="D170" s="10"/>
    </row>
    <row r="171" spans="1:12" x14ac:dyDescent="0.25">
      <c r="B171" s="42" t="s">
        <v>13</v>
      </c>
      <c r="C171" s="43"/>
      <c r="D171" s="44"/>
    </row>
    <row r="172" spans="1:12" x14ac:dyDescent="0.25">
      <c r="B172" s="45" t="s">
        <v>44</v>
      </c>
      <c r="C172" s="46" t="s">
        <v>45</v>
      </c>
      <c r="D172" s="47" t="s">
        <v>46</v>
      </c>
    </row>
    <row r="173" spans="1:12" x14ac:dyDescent="0.25">
      <c r="B173" s="62" t="s">
        <v>310</v>
      </c>
      <c r="C173" s="49">
        <v>32</v>
      </c>
      <c r="D173" s="49">
        <v>145</v>
      </c>
    </row>
    <row r="174" spans="1:12" x14ac:dyDescent="0.25">
      <c r="B174" s="62" t="s">
        <v>164</v>
      </c>
      <c r="C174" s="49">
        <v>2.56</v>
      </c>
      <c r="D174" s="49">
        <v>10</v>
      </c>
    </row>
    <row r="175" spans="1:12" x14ac:dyDescent="0.25">
      <c r="B175" s="62" t="s">
        <v>311</v>
      </c>
      <c r="C175" s="49">
        <v>72</v>
      </c>
      <c r="D175" s="49">
        <v>360</v>
      </c>
    </row>
    <row r="176" spans="1:12" x14ac:dyDescent="0.25">
      <c r="B176" s="62" t="s">
        <v>312</v>
      </c>
      <c r="C176" s="49">
        <v>56.4</v>
      </c>
      <c r="D176" s="49">
        <v>144</v>
      </c>
    </row>
    <row r="177" spans="2:4" x14ac:dyDescent="0.25">
      <c r="B177" s="62" t="s">
        <v>202</v>
      </c>
      <c r="C177" s="49">
        <v>20</v>
      </c>
      <c r="D177" s="49">
        <v>80</v>
      </c>
    </row>
    <row r="178" spans="2:4" x14ac:dyDescent="0.25">
      <c r="B178" s="62" t="s">
        <v>313</v>
      </c>
      <c r="C178" s="49">
        <v>0</v>
      </c>
      <c r="D178" s="49">
        <v>0</v>
      </c>
    </row>
    <row r="179" spans="2:4" x14ac:dyDescent="0.25">
      <c r="B179" s="62" t="s">
        <v>203</v>
      </c>
      <c r="C179" s="49">
        <v>171.6</v>
      </c>
      <c r="D179" s="49">
        <v>420</v>
      </c>
    </row>
    <row r="180" spans="2:4" x14ac:dyDescent="0.25">
      <c r="B180" s="62" t="s">
        <v>314</v>
      </c>
      <c r="C180" s="49">
        <v>43.2</v>
      </c>
      <c r="D180" s="49">
        <v>120</v>
      </c>
    </row>
    <row r="181" spans="2:4" x14ac:dyDescent="0.25">
      <c r="B181" s="51" t="s">
        <v>42</v>
      </c>
      <c r="C181" s="52">
        <f>SUM(C173:C180)</f>
        <v>397.76</v>
      </c>
      <c r="D181" s="53">
        <f>SUM(D173:D180)</f>
        <v>1279</v>
      </c>
    </row>
    <row r="182" spans="2:4" x14ac:dyDescent="0.25">
      <c r="C182" s="54"/>
    </row>
    <row r="183" spans="2:4" x14ac:dyDescent="0.25">
      <c r="B183" s="42" t="s">
        <v>21</v>
      </c>
      <c r="C183" s="43"/>
      <c r="D183" s="44"/>
    </row>
    <row r="184" spans="2:4" x14ac:dyDescent="0.25">
      <c r="B184" s="45" t="s">
        <v>44</v>
      </c>
      <c r="C184" s="46" t="s">
        <v>45</v>
      </c>
      <c r="D184" s="47" t="s">
        <v>46</v>
      </c>
    </row>
    <row r="185" spans="2:4" x14ac:dyDescent="0.25">
      <c r="B185" s="62" t="s">
        <v>315</v>
      </c>
      <c r="C185" s="49">
        <v>112</v>
      </c>
      <c r="D185" s="49">
        <v>160</v>
      </c>
    </row>
    <row r="186" spans="2:4" x14ac:dyDescent="0.25">
      <c r="B186" s="62" t="s">
        <v>87</v>
      </c>
      <c r="C186" s="49">
        <v>77</v>
      </c>
      <c r="D186" s="49">
        <v>110</v>
      </c>
    </row>
    <row r="187" spans="2:4" x14ac:dyDescent="0.25">
      <c r="B187" s="62" t="s">
        <v>316</v>
      </c>
      <c r="C187" s="49">
        <v>0</v>
      </c>
      <c r="D187" s="49">
        <v>0</v>
      </c>
    </row>
    <row r="188" spans="2:4" x14ac:dyDescent="0.25">
      <c r="B188" s="51" t="s">
        <v>42</v>
      </c>
      <c r="C188" s="52">
        <f>SUM(C185:C187)</f>
        <v>189</v>
      </c>
      <c r="D188" s="53">
        <f>SUM(D185:D187)</f>
        <v>270</v>
      </c>
    </row>
    <row r="190" spans="2:4" x14ac:dyDescent="0.25">
      <c r="B190" s="42" t="s">
        <v>16</v>
      </c>
      <c r="C190" s="43"/>
      <c r="D190" s="44"/>
    </row>
    <row r="191" spans="2:4" x14ac:dyDescent="0.25">
      <c r="B191" s="45" t="s">
        <v>44</v>
      </c>
      <c r="C191" s="46" t="s">
        <v>45</v>
      </c>
      <c r="D191" s="47" t="s">
        <v>46</v>
      </c>
    </row>
    <row r="192" spans="2:4" x14ac:dyDescent="0.25">
      <c r="B192" s="62" t="s">
        <v>317</v>
      </c>
      <c r="C192" s="49">
        <v>28</v>
      </c>
      <c r="D192" s="49">
        <v>30</v>
      </c>
    </row>
    <row r="193" spans="2:4" x14ac:dyDescent="0.25">
      <c r="B193" s="51" t="s">
        <v>42</v>
      </c>
      <c r="C193" s="52">
        <f>SUM(C192:C192)</f>
        <v>28</v>
      </c>
      <c r="D193" s="53">
        <f>SUM(D192:D192)</f>
        <v>30</v>
      </c>
    </row>
    <row r="195" spans="2:4" x14ac:dyDescent="0.25">
      <c r="B195" s="42" t="s">
        <v>29</v>
      </c>
      <c r="C195" s="43"/>
      <c r="D195" s="44"/>
    </row>
    <row r="196" spans="2:4" x14ac:dyDescent="0.25">
      <c r="B196" s="45" t="s">
        <v>44</v>
      </c>
      <c r="C196" s="46" t="s">
        <v>45</v>
      </c>
      <c r="D196" s="47" t="s">
        <v>46</v>
      </c>
    </row>
    <row r="197" spans="2:4" x14ac:dyDescent="0.25">
      <c r="B197" s="62" t="s">
        <v>173</v>
      </c>
      <c r="C197" s="49">
        <v>156.80000000000001</v>
      </c>
      <c r="D197" s="49">
        <v>196</v>
      </c>
    </row>
    <row r="198" spans="2:4" x14ac:dyDescent="0.25">
      <c r="B198" s="51" t="s">
        <v>42</v>
      </c>
      <c r="C198" s="52">
        <f>SUM(C197:C197)</f>
        <v>156.80000000000001</v>
      </c>
      <c r="D198" s="53">
        <f>SUM(D197:D197)</f>
        <v>196</v>
      </c>
    </row>
    <row r="200" spans="2:4" x14ac:dyDescent="0.25">
      <c r="B200" s="42" t="s">
        <v>51</v>
      </c>
      <c r="C200" s="43"/>
      <c r="D200" s="44"/>
    </row>
    <row r="201" spans="2:4" x14ac:dyDescent="0.25">
      <c r="B201" s="45" t="s">
        <v>44</v>
      </c>
      <c r="C201" s="46" t="s">
        <v>45</v>
      </c>
      <c r="D201" s="47" t="s">
        <v>46</v>
      </c>
    </row>
    <row r="202" spans="2:4" x14ac:dyDescent="0.25">
      <c r="B202" s="62" t="s">
        <v>173</v>
      </c>
      <c r="C202" s="49">
        <v>294</v>
      </c>
      <c r="D202" s="49">
        <v>302</v>
      </c>
    </row>
    <row r="203" spans="2:4" x14ac:dyDescent="0.25">
      <c r="B203" s="51" t="s">
        <v>42</v>
      </c>
      <c r="C203" s="52">
        <f>SUM(C202:C202)</f>
        <v>294</v>
      </c>
      <c r="D203" s="53">
        <f>SUM(D202:D202)</f>
        <v>302</v>
      </c>
    </row>
    <row r="205" spans="2:4" x14ac:dyDescent="0.25">
      <c r="B205" s="42" t="s">
        <v>52</v>
      </c>
      <c r="C205" s="43"/>
      <c r="D205" s="44"/>
    </row>
    <row r="206" spans="2:4" x14ac:dyDescent="0.25">
      <c r="B206" s="45" t="s">
        <v>44</v>
      </c>
      <c r="C206" s="46" t="s">
        <v>45</v>
      </c>
      <c r="D206" s="47" t="s">
        <v>46</v>
      </c>
    </row>
    <row r="207" spans="2:4" x14ac:dyDescent="0.25">
      <c r="B207" s="62" t="s">
        <v>322</v>
      </c>
      <c r="C207" s="49">
        <v>60</v>
      </c>
      <c r="D207" s="49">
        <v>75</v>
      </c>
    </row>
    <row r="208" spans="2:4" x14ac:dyDescent="0.25">
      <c r="B208" s="62" t="s">
        <v>321</v>
      </c>
      <c r="C208" s="49">
        <v>60</v>
      </c>
      <c r="D208" s="49">
        <v>75</v>
      </c>
    </row>
    <row r="209" spans="2:4" x14ac:dyDescent="0.25">
      <c r="B209" s="51" t="s">
        <v>42</v>
      </c>
      <c r="C209" s="52">
        <f>SUM(C207:C208)</f>
        <v>120</v>
      </c>
      <c r="D209" s="53">
        <f>SUM(D207:D208)</f>
        <v>150</v>
      </c>
    </row>
    <row r="211" spans="2:4" x14ac:dyDescent="0.25">
      <c r="B211" s="42" t="s">
        <v>195</v>
      </c>
      <c r="C211" s="43"/>
      <c r="D211" s="44"/>
    </row>
    <row r="212" spans="2:4" x14ac:dyDescent="0.25">
      <c r="B212" s="45" t="s">
        <v>44</v>
      </c>
      <c r="C212" s="46" t="s">
        <v>45</v>
      </c>
      <c r="D212" s="47" t="s">
        <v>46</v>
      </c>
    </row>
    <row r="213" spans="2:4" x14ac:dyDescent="0.25">
      <c r="B213" s="62" t="s">
        <v>53</v>
      </c>
      <c r="C213" s="49">
        <v>15</v>
      </c>
      <c r="D213" s="49">
        <v>20</v>
      </c>
    </row>
    <row r="214" spans="2:4" x14ac:dyDescent="0.25">
      <c r="B214" s="51" t="s">
        <v>42</v>
      </c>
      <c r="C214" s="52">
        <f>SUM(C213:C213)</f>
        <v>15</v>
      </c>
      <c r="D214" s="53">
        <f>SUM(D213:D213)</f>
        <v>20</v>
      </c>
    </row>
    <row r="216" spans="2:4" x14ac:dyDescent="0.25">
      <c r="B216" s="42" t="s">
        <v>100</v>
      </c>
      <c r="C216" s="43"/>
      <c r="D216" s="44"/>
    </row>
    <row r="217" spans="2:4" x14ac:dyDescent="0.25">
      <c r="B217" s="45" t="s">
        <v>44</v>
      </c>
      <c r="C217" s="46" t="s">
        <v>45</v>
      </c>
      <c r="D217" s="47" t="s">
        <v>46</v>
      </c>
    </row>
    <row r="218" spans="2:4" x14ac:dyDescent="0.25">
      <c r="B218" s="62" t="s">
        <v>118</v>
      </c>
      <c r="C218" s="49">
        <v>71.599999999999994</v>
      </c>
      <c r="D218" s="49">
        <v>79.8</v>
      </c>
    </row>
    <row r="219" spans="2:4" x14ac:dyDescent="0.25">
      <c r="B219" s="51" t="s">
        <v>42</v>
      </c>
      <c r="C219" s="52">
        <f>SUBTOTAL(9,C218)</f>
        <v>71.599999999999994</v>
      </c>
      <c r="D219" s="53">
        <f>SUBTOTAL(9,D218)</f>
        <v>79.8</v>
      </c>
    </row>
    <row r="221" spans="2:4" x14ac:dyDescent="0.25">
      <c r="B221" s="42" t="s">
        <v>101</v>
      </c>
      <c r="C221" s="43"/>
      <c r="D221" s="44"/>
    </row>
    <row r="222" spans="2:4" x14ac:dyDescent="0.25">
      <c r="B222" s="45" t="s">
        <v>44</v>
      </c>
      <c r="C222" s="46" t="s">
        <v>45</v>
      </c>
      <c r="D222" s="47" t="s">
        <v>46</v>
      </c>
    </row>
    <row r="223" spans="2:4" x14ac:dyDescent="0.25">
      <c r="B223" s="62" t="s">
        <v>318</v>
      </c>
      <c r="C223" s="49">
        <v>1220</v>
      </c>
      <c r="D223" s="49">
        <v>1525</v>
      </c>
    </row>
    <row r="224" spans="2:4" x14ac:dyDescent="0.25">
      <c r="B224" s="51" t="s">
        <v>42</v>
      </c>
      <c r="C224" s="52">
        <f>SUBTOTAL(9,C223)</f>
        <v>1220</v>
      </c>
      <c r="D224" s="53">
        <f>SUBTOTAL(9,D223)</f>
        <v>1525</v>
      </c>
    </row>
    <row r="226" spans="2:4" x14ac:dyDescent="0.25">
      <c r="B226" s="42" t="s">
        <v>196</v>
      </c>
      <c r="C226" s="43"/>
      <c r="D226" s="44"/>
    </row>
    <row r="227" spans="2:4" x14ac:dyDescent="0.25">
      <c r="B227" s="45" t="s">
        <v>44</v>
      </c>
      <c r="C227" s="46" t="s">
        <v>45</v>
      </c>
      <c r="D227" s="47" t="s">
        <v>46</v>
      </c>
    </row>
    <row r="228" spans="2:4" x14ac:dyDescent="0.25">
      <c r="B228" s="62" t="s">
        <v>319</v>
      </c>
      <c r="C228" s="49">
        <v>0</v>
      </c>
      <c r="D228" s="49">
        <v>0</v>
      </c>
    </row>
    <row r="229" spans="2:4" x14ac:dyDescent="0.25">
      <c r="B229" s="62" t="s">
        <v>320</v>
      </c>
      <c r="C229" s="49">
        <v>28.2</v>
      </c>
      <c r="D229" s="49">
        <v>30</v>
      </c>
    </row>
    <row r="230" spans="2:4" x14ac:dyDescent="0.25">
      <c r="B230" s="51" t="s">
        <v>42</v>
      </c>
      <c r="C230" s="52">
        <f>SUBTOTAL(9,C228:C229)</f>
        <v>28.2</v>
      </c>
      <c r="D230" s="53">
        <f>SUBTOTAL(9,D228:D229)</f>
        <v>30</v>
      </c>
    </row>
  </sheetData>
  <sheetProtection password="BC28" sheet="1" objects="1" scenarios="1"/>
  <autoFilter ref="A3:M16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topLeftCell="A208" zoomScaleNormal="100" workbookViewId="0">
      <selection activeCell="B226" sqref="B226:D230"/>
    </sheetView>
  </sheetViews>
  <sheetFormatPr defaultRowHeight="15" x14ac:dyDescent="0.25"/>
  <cols>
    <col min="1" max="1" width="13.5703125" style="10" customWidth="1"/>
    <col min="2" max="2" width="49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60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3" t="s">
        <v>212</v>
      </c>
    </row>
    <row r="4" spans="1:13" x14ac:dyDescent="0.25">
      <c r="A4" s="55">
        <v>41427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52" si="0">E4*G4</f>
        <v>20</v>
      </c>
      <c r="G4" s="56">
        <v>1</v>
      </c>
      <c r="H4" s="24">
        <v>25</v>
      </c>
      <c r="I4" s="25">
        <f t="shared" ref="I4:I152" si="1">H4*G4</f>
        <v>25</v>
      </c>
      <c r="J4" s="25">
        <v>4.8</v>
      </c>
      <c r="K4" s="23">
        <f t="shared" ref="K4:K152" si="2">I4-F4</f>
        <v>5</v>
      </c>
      <c r="L4" s="26">
        <f>K4</f>
        <v>5</v>
      </c>
      <c r="M4" s="69" t="s">
        <v>330</v>
      </c>
    </row>
    <row r="5" spans="1:13" x14ac:dyDescent="0.25">
      <c r="A5" s="55">
        <v>41427</v>
      </c>
      <c r="B5" s="56" t="s">
        <v>125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92" si="3">L4+K5</f>
        <v>10</v>
      </c>
      <c r="M5" s="69" t="s">
        <v>330</v>
      </c>
    </row>
    <row r="6" spans="1:13" x14ac:dyDescent="0.25">
      <c r="A6" s="55">
        <v>41428</v>
      </c>
      <c r="B6" s="56" t="s">
        <v>36</v>
      </c>
      <c r="C6" s="59" t="s">
        <v>18</v>
      </c>
      <c r="D6" s="56" t="s">
        <v>13</v>
      </c>
      <c r="E6" s="29">
        <v>3.5</v>
      </c>
      <c r="F6" s="23">
        <f t="shared" si="0"/>
        <v>3.5</v>
      </c>
      <c r="G6" s="56">
        <v>1</v>
      </c>
      <c r="H6" s="28">
        <v>20</v>
      </c>
      <c r="I6" s="25">
        <f t="shared" si="1"/>
        <v>20</v>
      </c>
      <c r="J6" s="25">
        <v>7.5</v>
      </c>
      <c r="K6" s="23">
        <f t="shared" si="2"/>
        <v>16.5</v>
      </c>
      <c r="L6" s="26">
        <f t="shared" si="3"/>
        <v>26.5</v>
      </c>
      <c r="M6" s="69" t="s">
        <v>331</v>
      </c>
    </row>
    <row r="7" spans="1:13" ht="16.5" customHeight="1" x14ac:dyDescent="0.25">
      <c r="A7" s="55">
        <v>41428</v>
      </c>
      <c r="B7" s="56" t="s">
        <v>323</v>
      </c>
      <c r="C7" s="60" t="s">
        <v>430</v>
      </c>
      <c r="D7" s="56" t="s">
        <v>196</v>
      </c>
      <c r="E7" s="23">
        <v>9.4</v>
      </c>
      <c r="F7" s="23">
        <f t="shared" si="0"/>
        <v>9.4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0.59999999999999964</v>
      </c>
      <c r="L7" s="26">
        <f t="shared" si="3"/>
        <v>27.1</v>
      </c>
      <c r="M7" s="69" t="s">
        <v>332</v>
      </c>
    </row>
    <row r="8" spans="1:13" x14ac:dyDescent="0.25">
      <c r="A8" s="55">
        <v>41429</v>
      </c>
      <c r="B8" s="57" t="s">
        <v>136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32.1</v>
      </c>
      <c r="M8" s="69" t="s">
        <v>333</v>
      </c>
    </row>
    <row r="9" spans="1:13" x14ac:dyDescent="0.25">
      <c r="A9" s="55">
        <v>41430</v>
      </c>
      <c r="B9" s="57" t="s">
        <v>221</v>
      </c>
      <c r="C9" s="60" t="s">
        <v>431</v>
      </c>
      <c r="D9" s="56" t="s">
        <v>21</v>
      </c>
      <c r="E9" s="23">
        <v>11.2</v>
      </c>
      <c r="F9" s="23">
        <f t="shared" si="0"/>
        <v>11.2</v>
      </c>
      <c r="G9" s="56">
        <v>1</v>
      </c>
      <c r="H9" s="28">
        <v>16</v>
      </c>
      <c r="I9" s="25">
        <f t="shared" si="1"/>
        <v>16</v>
      </c>
      <c r="J9" s="25">
        <v>6</v>
      </c>
      <c r="K9" s="23">
        <f t="shared" si="2"/>
        <v>4.8000000000000007</v>
      </c>
      <c r="L9" s="26">
        <f t="shared" si="3"/>
        <v>36.900000000000006</v>
      </c>
      <c r="M9" s="69" t="s">
        <v>334</v>
      </c>
    </row>
    <row r="10" spans="1:13" x14ac:dyDescent="0.25">
      <c r="A10" s="55">
        <v>41430</v>
      </c>
      <c r="B10" s="56" t="s">
        <v>120</v>
      </c>
      <c r="C10" s="60" t="s">
        <v>105</v>
      </c>
      <c r="D10" s="56" t="s">
        <v>101</v>
      </c>
      <c r="E10" s="23">
        <v>20</v>
      </c>
      <c r="F10" s="23">
        <f t="shared" si="0"/>
        <v>40</v>
      </c>
      <c r="G10" s="56">
        <v>2</v>
      </c>
      <c r="H10" s="28">
        <v>25</v>
      </c>
      <c r="I10" s="25">
        <f t="shared" si="1"/>
        <v>50</v>
      </c>
      <c r="J10" s="25">
        <v>6</v>
      </c>
      <c r="K10" s="23">
        <f t="shared" si="2"/>
        <v>10</v>
      </c>
      <c r="L10" s="26">
        <f t="shared" si="3"/>
        <v>46.900000000000006</v>
      </c>
      <c r="M10" s="69" t="s">
        <v>335</v>
      </c>
    </row>
    <row r="11" spans="1:13" x14ac:dyDescent="0.25">
      <c r="A11" s="55">
        <v>41430</v>
      </c>
      <c r="B11" s="57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51.900000000000006</v>
      </c>
      <c r="M11" s="69" t="s">
        <v>335</v>
      </c>
    </row>
    <row r="12" spans="1:13" x14ac:dyDescent="0.25">
      <c r="A12" s="55">
        <v>41430</v>
      </c>
      <c r="B12" s="57" t="s">
        <v>136</v>
      </c>
      <c r="C12" s="59" t="s">
        <v>105</v>
      </c>
      <c r="D12" s="56" t="s">
        <v>101</v>
      </c>
      <c r="E12" s="29">
        <v>20</v>
      </c>
      <c r="F12" s="23">
        <f t="shared" si="0"/>
        <v>20</v>
      </c>
      <c r="G12" s="56">
        <v>1</v>
      </c>
      <c r="H12" s="28">
        <v>25</v>
      </c>
      <c r="I12" s="25">
        <f t="shared" si="1"/>
        <v>25</v>
      </c>
      <c r="J12" s="25">
        <v>3</v>
      </c>
      <c r="K12" s="23">
        <f t="shared" si="2"/>
        <v>5</v>
      </c>
      <c r="L12" s="26">
        <f t="shared" si="3"/>
        <v>56.900000000000006</v>
      </c>
      <c r="M12" s="69" t="s">
        <v>335</v>
      </c>
    </row>
    <row r="13" spans="1:13" x14ac:dyDescent="0.25">
      <c r="A13" s="55">
        <v>41432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64.400000000000006</v>
      </c>
      <c r="M13" s="69" t="s">
        <v>336</v>
      </c>
    </row>
    <row r="14" spans="1:13" x14ac:dyDescent="0.25">
      <c r="A14" s="55">
        <v>41432</v>
      </c>
      <c r="B14" s="56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69.400000000000006</v>
      </c>
      <c r="M14" s="69" t="s">
        <v>337</v>
      </c>
    </row>
    <row r="15" spans="1:13" x14ac:dyDescent="0.25">
      <c r="A15" s="55">
        <v>41432</v>
      </c>
      <c r="B15" s="57" t="s">
        <v>136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74.400000000000006</v>
      </c>
      <c r="M15" s="69" t="s">
        <v>337</v>
      </c>
    </row>
    <row r="16" spans="1:13" x14ac:dyDescent="0.25">
      <c r="A16" s="55">
        <v>41432</v>
      </c>
      <c r="B16" s="57" t="s">
        <v>324</v>
      </c>
      <c r="C16" s="60" t="s">
        <v>12</v>
      </c>
      <c r="D16" s="56" t="s">
        <v>13</v>
      </c>
      <c r="E16" s="23">
        <v>3.6</v>
      </c>
      <c r="F16" s="23">
        <f t="shared" si="0"/>
        <v>3.6</v>
      </c>
      <c r="G16" s="56">
        <v>1</v>
      </c>
      <c r="H16" s="28">
        <v>10</v>
      </c>
      <c r="I16" s="25">
        <f t="shared" si="1"/>
        <v>10</v>
      </c>
      <c r="J16" s="25">
        <v>15</v>
      </c>
      <c r="K16" s="23">
        <f t="shared" si="2"/>
        <v>6.4</v>
      </c>
      <c r="L16" s="26">
        <f t="shared" si="3"/>
        <v>80.800000000000011</v>
      </c>
      <c r="M16" s="69" t="s">
        <v>338</v>
      </c>
    </row>
    <row r="17" spans="1:13" x14ac:dyDescent="0.25">
      <c r="A17" s="55">
        <v>41432</v>
      </c>
      <c r="B17" s="57" t="s">
        <v>441</v>
      </c>
      <c r="C17" s="60" t="s">
        <v>12</v>
      </c>
      <c r="D17" s="56" t="s">
        <v>13</v>
      </c>
      <c r="E17" s="23">
        <v>3.6</v>
      </c>
      <c r="F17" s="23">
        <f t="shared" si="0"/>
        <v>3.6</v>
      </c>
      <c r="G17" s="56">
        <v>1</v>
      </c>
      <c r="H17" s="28">
        <v>10</v>
      </c>
      <c r="I17" s="25">
        <f t="shared" si="1"/>
        <v>10</v>
      </c>
      <c r="J17" s="25">
        <v>6</v>
      </c>
      <c r="K17" s="23">
        <f t="shared" si="2"/>
        <v>6.4</v>
      </c>
      <c r="L17" s="26">
        <f t="shared" si="3"/>
        <v>87.200000000000017</v>
      </c>
      <c r="M17" s="69" t="s">
        <v>338</v>
      </c>
    </row>
    <row r="18" spans="1:13" x14ac:dyDescent="0.25">
      <c r="A18" s="55">
        <v>41432</v>
      </c>
      <c r="B18" s="57" t="s">
        <v>126</v>
      </c>
      <c r="C18" s="61" t="s">
        <v>105</v>
      </c>
      <c r="D18" s="56" t="s">
        <v>101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92.200000000000017</v>
      </c>
      <c r="M18" s="69" t="s">
        <v>339</v>
      </c>
    </row>
    <row r="19" spans="1:13" x14ac:dyDescent="0.25">
      <c r="A19" s="55">
        <v>41432</v>
      </c>
      <c r="B19" s="57" t="s">
        <v>136</v>
      </c>
      <c r="C19" s="61" t="s">
        <v>105</v>
      </c>
      <c r="D19" s="56" t="s">
        <v>101</v>
      </c>
      <c r="E19" s="23">
        <v>20</v>
      </c>
      <c r="F19" s="23">
        <f t="shared" si="0"/>
        <v>20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5</v>
      </c>
      <c r="L19" s="26">
        <f t="shared" si="3"/>
        <v>97.200000000000017</v>
      </c>
      <c r="M19" s="69" t="s">
        <v>339</v>
      </c>
    </row>
    <row r="20" spans="1:13" x14ac:dyDescent="0.25">
      <c r="A20" s="55">
        <v>41432</v>
      </c>
      <c r="B20" s="57" t="s">
        <v>218</v>
      </c>
      <c r="C20" s="61" t="s">
        <v>12</v>
      </c>
      <c r="D20" s="56" t="s">
        <v>13</v>
      </c>
      <c r="E20" s="23">
        <v>3.6</v>
      </c>
      <c r="F20" s="23">
        <f t="shared" si="0"/>
        <v>10.8</v>
      </c>
      <c r="G20" s="56">
        <v>3</v>
      </c>
      <c r="H20" s="28">
        <v>10</v>
      </c>
      <c r="I20" s="25">
        <f t="shared" si="1"/>
        <v>30</v>
      </c>
      <c r="J20" s="25">
        <v>6</v>
      </c>
      <c r="K20" s="23">
        <f t="shared" si="2"/>
        <v>19.2</v>
      </c>
      <c r="L20" s="26">
        <f t="shared" si="3"/>
        <v>116.40000000000002</v>
      </c>
      <c r="M20" s="69" t="s">
        <v>340</v>
      </c>
    </row>
    <row r="21" spans="1:13" x14ac:dyDescent="0.25">
      <c r="A21" s="55">
        <v>41432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10</v>
      </c>
      <c r="K21" s="23">
        <f t="shared" si="2"/>
        <v>7.3</v>
      </c>
      <c r="L21" s="26">
        <f t="shared" si="3"/>
        <v>123.70000000000002</v>
      </c>
      <c r="M21" s="69" t="s">
        <v>341</v>
      </c>
    </row>
    <row r="22" spans="1:13" x14ac:dyDescent="0.25">
      <c r="A22" s="55">
        <v>41433</v>
      </c>
      <c r="B22" s="57" t="s">
        <v>126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128.70000000000002</v>
      </c>
      <c r="M22" s="69" t="s">
        <v>342</v>
      </c>
    </row>
    <row r="23" spans="1:13" x14ac:dyDescent="0.25">
      <c r="A23" s="55">
        <v>41433</v>
      </c>
      <c r="B23" s="57" t="s">
        <v>180</v>
      </c>
      <c r="C23" s="60" t="s">
        <v>12</v>
      </c>
      <c r="D23" s="56" t="s">
        <v>13</v>
      </c>
      <c r="E23" s="23">
        <v>14.3</v>
      </c>
      <c r="F23" s="23">
        <f t="shared" si="0"/>
        <v>14.3</v>
      </c>
      <c r="G23" s="56">
        <v>1</v>
      </c>
      <c r="H23" s="28">
        <v>35</v>
      </c>
      <c r="I23" s="25">
        <f t="shared" si="1"/>
        <v>35</v>
      </c>
      <c r="J23" s="25">
        <v>6</v>
      </c>
      <c r="K23" s="23">
        <f t="shared" si="2"/>
        <v>20.7</v>
      </c>
      <c r="L23" s="26">
        <f t="shared" si="3"/>
        <v>149.4</v>
      </c>
      <c r="M23" s="69" t="s">
        <v>343</v>
      </c>
    </row>
    <row r="24" spans="1:13" x14ac:dyDescent="0.25">
      <c r="A24" s="55">
        <v>41433</v>
      </c>
      <c r="B24" s="56" t="s">
        <v>120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6</v>
      </c>
      <c r="K24" s="23">
        <f t="shared" si="2"/>
        <v>5</v>
      </c>
      <c r="L24" s="26">
        <f t="shared" si="3"/>
        <v>154.4</v>
      </c>
      <c r="M24" s="69" t="s">
        <v>344</v>
      </c>
    </row>
    <row r="25" spans="1:13" x14ac:dyDescent="0.25">
      <c r="A25" s="55">
        <v>41434</v>
      </c>
      <c r="B25" s="57" t="s">
        <v>34</v>
      </c>
      <c r="C25" s="59" t="s">
        <v>23</v>
      </c>
      <c r="D25" s="56" t="s">
        <v>35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159.4</v>
      </c>
      <c r="M25" s="69" t="s">
        <v>345</v>
      </c>
    </row>
    <row r="26" spans="1:13" x14ac:dyDescent="0.25">
      <c r="A26" s="55">
        <v>41434</v>
      </c>
      <c r="B26" s="57" t="s">
        <v>324</v>
      </c>
      <c r="C26" s="60" t="s">
        <v>12</v>
      </c>
      <c r="D26" s="56" t="s">
        <v>13</v>
      </c>
      <c r="E26" s="23">
        <v>3.6</v>
      </c>
      <c r="F26" s="23">
        <f t="shared" si="0"/>
        <v>7.2</v>
      </c>
      <c r="G26" s="56">
        <v>2</v>
      </c>
      <c r="H26" s="28">
        <v>10</v>
      </c>
      <c r="I26" s="25">
        <f t="shared" si="1"/>
        <v>20</v>
      </c>
      <c r="J26" s="25">
        <v>15</v>
      </c>
      <c r="K26" s="23">
        <f t="shared" si="2"/>
        <v>12.8</v>
      </c>
      <c r="L26" s="26">
        <f t="shared" si="3"/>
        <v>172.20000000000002</v>
      </c>
      <c r="M26" s="69" t="s">
        <v>345</v>
      </c>
    </row>
    <row r="27" spans="1:13" x14ac:dyDescent="0.25">
      <c r="A27" s="55">
        <v>41434</v>
      </c>
      <c r="B27" s="57" t="s">
        <v>218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178.60000000000002</v>
      </c>
      <c r="M27" s="69" t="s">
        <v>345</v>
      </c>
    </row>
    <row r="28" spans="1:13" x14ac:dyDescent="0.25">
      <c r="A28" s="55">
        <v>41434</v>
      </c>
      <c r="B28" s="57" t="s">
        <v>213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185.00000000000003</v>
      </c>
      <c r="M28" s="69" t="s">
        <v>345</v>
      </c>
    </row>
    <row r="29" spans="1:13" x14ac:dyDescent="0.25">
      <c r="A29" s="55">
        <v>41434</v>
      </c>
      <c r="B29" s="57" t="s">
        <v>17</v>
      </c>
      <c r="C29" s="60" t="s">
        <v>18</v>
      </c>
      <c r="D29" s="56" t="s">
        <v>13</v>
      </c>
      <c r="E29" s="23">
        <v>4.5999999999999996</v>
      </c>
      <c r="F29" s="23">
        <f t="shared" si="0"/>
        <v>9.1999999999999993</v>
      </c>
      <c r="G29" s="56">
        <v>2</v>
      </c>
      <c r="H29" s="28">
        <v>20</v>
      </c>
      <c r="I29" s="25">
        <f t="shared" si="1"/>
        <v>40</v>
      </c>
      <c r="J29" s="25">
        <v>15</v>
      </c>
      <c r="K29" s="23">
        <f t="shared" si="2"/>
        <v>30.8</v>
      </c>
      <c r="L29" s="26">
        <f t="shared" si="3"/>
        <v>215.80000000000004</v>
      </c>
      <c r="M29" s="69" t="s">
        <v>346</v>
      </c>
    </row>
    <row r="30" spans="1:13" x14ac:dyDescent="0.25">
      <c r="A30" s="55">
        <v>41434</v>
      </c>
      <c r="B30" s="57" t="s">
        <v>190</v>
      </c>
      <c r="C30" s="60" t="s">
        <v>431</v>
      </c>
      <c r="D30" s="56" t="s">
        <v>35</v>
      </c>
      <c r="E30" s="23">
        <v>12</v>
      </c>
      <c r="F30" s="23">
        <f t="shared" si="0"/>
        <v>12</v>
      </c>
      <c r="G30" s="56">
        <v>1</v>
      </c>
      <c r="H30" s="28">
        <v>15</v>
      </c>
      <c r="I30" s="25">
        <f t="shared" si="1"/>
        <v>15</v>
      </c>
      <c r="J30" s="25">
        <v>6</v>
      </c>
      <c r="K30" s="23">
        <f t="shared" si="2"/>
        <v>3</v>
      </c>
      <c r="L30" s="26">
        <f t="shared" si="3"/>
        <v>218.80000000000004</v>
      </c>
      <c r="M30" s="69" t="s">
        <v>347</v>
      </c>
    </row>
    <row r="31" spans="1:13" x14ac:dyDescent="0.25">
      <c r="A31" s="55">
        <v>41434</v>
      </c>
      <c r="B31" s="57" t="s">
        <v>120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223.80000000000004</v>
      </c>
      <c r="M31" s="69" t="s">
        <v>347</v>
      </c>
    </row>
    <row r="32" spans="1:13" x14ac:dyDescent="0.25">
      <c r="A32" s="55">
        <v>41434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3</v>
      </c>
      <c r="G32" s="56">
        <v>1</v>
      </c>
      <c r="H32" s="28">
        <v>15</v>
      </c>
      <c r="I32" s="25">
        <f t="shared" si="1"/>
        <v>15</v>
      </c>
      <c r="J32" s="25">
        <v>4.8</v>
      </c>
      <c r="K32" s="23">
        <f t="shared" si="2"/>
        <v>12</v>
      </c>
      <c r="L32" s="26">
        <f t="shared" si="3"/>
        <v>235.80000000000004</v>
      </c>
      <c r="M32" s="69" t="s">
        <v>347</v>
      </c>
    </row>
    <row r="33" spans="1:13" x14ac:dyDescent="0.25">
      <c r="A33" s="55">
        <v>41434</v>
      </c>
      <c r="B33" s="57" t="s">
        <v>34</v>
      </c>
      <c r="C33" s="61" t="s">
        <v>23</v>
      </c>
      <c r="D33" s="56" t="s">
        <v>35</v>
      </c>
      <c r="E33" s="23">
        <v>20</v>
      </c>
      <c r="F33" s="23">
        <f t="shared" si="0"/>
        <v>20</v>
      </c>
      <c r="G33" s="56">
        <v>1</v>
      </c>
      <c r="H33" s="28">
        <v>25</v>
      </c>
      <c r="I33" s="25">
        <f t="shared" si="1"/>
        <v>25</v>
      </c>
      <c r="J33" s="25">
        <v>6</v>
      </c>
      <c r="K33" s="23">
        <f t="shared" si="2"/>
        <v>5</v>
      </c>
      <c r="L33" s="26">
        <f t="shared" si="3"/>
        <v>240.80000000000004</v>
      </c>
      <c r="M33" s="69" t="s">
        <v>348</v>
      </c>
    </row>
    <row r="34" spans="1:13" x14ac:dyDescent="0.25">
      <c r="A34" s="55">
        <v>41434</v>
      </c>
      <c r="B34" s="57" t="s">
        <v>136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245.80000000000004</v>
      </c>
      <c r="M34" s="69" t="s">
        <v>348</v>
      </c>
    </row>
    <row r="35" spans="1:13" x14ac:dyDescent="0.25">
      <c r="A35" s="55">
        <v>41434</v>
      </c>
      <c r="B35" s="57" t="s">
        <v>142</v>
      </c>
      <c r="C35" s="61" t="s">
        <v>105</v>
      </c>
      <c r="D35" s="56" t="s">
        <v>101</v>
      </c>
      <c r="E35" s="23">
        <v>20</v>
      </c>
      <c r="F35" s="23">
        <f t="shared" si="0"/>
        <v>40</v>
      </c>
      <c r="G35" s="56">
        <v>2</v>
      </c>
      <c r="H35" s="28">
        <v>25</v>
      </c>
      <c r="I35" s="25">
        <f t="shared" si="1"/>
        <v>50</v>
      </c>
      <c r="J35" s="25">
        <v>4.8</v>
      </c>
      <c r="K35" s="23">
        <f t="shared" si="2"/>
        <v>10</v>
      </c>
      <c r="L35" s="26">
        <f t="shared" si="3"/>
        <v>255.80000000000004</v>
      </c>
      <c r="M35" s="69" t="s">
        <v>348</v>
      </c>
    </row>
    <row r="36" spans="1:13" x14ac:dyDescent="0.25">
      <c r="A36" s="55">
        <v>41434</v>
      </c>
      <c r="B36" s="57" t="s">
        <v>137</v>
      </c>
      <c r="C36" s="60" t="s">
        <v>105</v>
      </c>
      <c r="D36" s="56" t="s">
        <v>101</v>
      </c>
      <c r="E36" s="23">
        <v>20</v>
      </c>
      <c r="F36" s="23">
        <f t="shared" si="0"/>
        <v>20</v>
      </c>
      <c r="G36" s="56">
        <v>1</v>
      </c>
      <c r="H36" s="28">
        <v>25</v>
      </c>
      <c r="I36" s="25">
        <f t="shared" si="1"/>
        <v>25</v>
      </c>
      <c r="J36" s="25">
        <v>10</v>
      </c>
      <c r="K36" s="23">
        <f t="shared" si="2"/>
        <v>5</v>
      </c>
      <c r="L36" s="26">
        <f t="shared" si="3"/>
        <v>260.80000000000007</v>
      </c>
      <c r="M36" s="69" t="s">
        <v>349</v>
      </c>
    </row>
    <row r="37" spans="1:13" x14ac:dyDescent="0.25">
      <c r="A37" s="55">
        <v>41434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3</v>
      </c>
      <c r="K37" s="23">
        <f t="shared" si="2"/>
        <v>5</v>
      </c>
      <c r="L37" s="26">
        <f t="shared" si="3"/>
        <v>265.80000000000007</v>
      </c>
      <c r="M37" s="69" t="s">
        <v>349</v>
      </c>
    </row>
    <row r="38" spans="1:13" x14ac:dyDescent="0.25">
      <c r="A38" s="55">
        <v>41434</v>
      </c>
      <c r="B38" s="57" t="s">
        <v>40</v>
      </c>
      <c r="C38" s="60" t="s">
        <v>41</v>
      </c>
      <c r="D38" s="56" t="s">
        <v>13</v>
      </c>
      <c r="E38" s="23">
        <v>4.7</v>
      </c>
      <c r="F38" s="23">
        <f t="shared" si="0"/>
        <v>4.7</v>
      </c>
      <c r="G38" s="56">
        <v>1</v>
      </c>
      <c r="H38" s="28">
        <v>12</v>
      </c>
      <c r="I38" s="25">
        <f t="shared" si="1"/>
        <v>12</v>
      </c>
      <c r="J38" s="25">
        <v>15</v>
      </c>
      <c r="K38" s="23">
        <f t="shared" si="2"/>
        <v>7.3</v>
      </c>
      <c r="L38" s="26">
        <f t="shared" si="3"/>
        <v>273.10000000000008</v>
      </c>
      <c r="M38" s="69" t="s">
        <v>349</v>
      </c>
    </row>
    <row r="39" spans="1:13" x14ac:dyDescent="0.25">
      <c r="A39" s="55">
        <v>41434</v>
      </c>
      <c r="B39" s="57" t="s">
        <v>95</v>
      </c>
      <c r="C39" s="60" t="s">
        <v>103</v>
      </c>
      <c r="D39" s="56" t="s">
        <v>13</v>
      </c>
      <c r="E39" s="23">
        <v>2.5</v>
      </c>
      <c r="F39" s="23">
        <f t="shared" si="0"/>
        <v>2.5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7.5</v>
      </c>
      <c r="L39" s="26">
        <f t="shared" si="3"/>
        <v>280.60000000000008</v>
      </c>
      <c r="M39" s="69" t="s">
        <v>349</v>
      </c>
    </row>
    <row r="40" spans="1:13" x14ac:dyDescent="0.25">
      <c r="A40" s="55">
        <v>41435</v>
      </c>
      <c r="B40" s="57" t="s">
        <v>14</v>
      </c>
      <c r="C40" s="61" t="s">
        <v>15</v>
      </c>
      <c r="D40" s="56" t="s">
        <v>16</v>
      </c>
      <c r="E40" s="23">
        <v>28</v>
      </c>
      <c r="F40" s="23">
        <f t="shared" si="0"/>
        <v>28</v>
      </c>
      <c r="G40" s="56">
        <v>1</v>
      </c>
      <c r="H40" s="28">
        <v>30</v>
      </c>
      <c r="I40" s="25">
        <f t="shared" si="1"/>
        <v>30</v>
      </c>
      <c r="J40" s="25">
        <v>0.69</v>
      </c>
      <c r="K40" s="23">
        <f t="shared" si="2"/>
        <v>2</v>
      </c>
      <c r="L40" s="26">
        <f t="shared" si="3"/>
        <v>282.60000000000008</v>
      </c>
      <c r="M40" s="69" t="s">
        <v>350</v>
      </c>
    </row>
    <row r="41" spans="1:13" x14ac:dyDescent="0.25">
      <c r="A41" s="55">
        <v>41435</v>
      </c>
      <c r="B41" s="57" t="s">
        <v>180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303.30000000000007</v>
      </c>
      <c r="M41" s="69" t="s">
        <v>351</v>
      </c>
    </row>
    <row r="42" spans="1:13" x14ac:dyDescent="0.25">
      <c r="A42" s="55">
        <v>41435</v>
      </c>
      <c r="B42" s="57" t="s">
        <v>92</v>
      </c>
      <c r="C42" s="61" t="s">
        <v>31</v>
      </c>
      <c r="D42" s="56" t="s">
        <v>24</v>
      </c>
      <c r="E42" s="23">
        <v>14</v>
      </c>
      <c r="F42" s="23">
        <f t="shared" si="0"/>
        <v>14</v>
      </c>
      <c r="G42" s="56">
        <v>1</v>
      </c>
      <c r="H42" s="28">
        <v>25</v>
      </c>
      <c r="I42" s="25">
        <f t="shared" si="1"/>
        <v>25</v>
      </c>
      <c r="J42" s="25">
        <v>6</v>
      </c>
      <c r="K42" s="23">
        <f t="shared" si="2"/>
        <v>11</v>
      </c>
      <c r="L42" s="26">
        <f t="shared" si="3"/>
        <v>314.30000000000007</v>
      </c>
      <c r="M42" s="69" t="s">
        <v>351</v>
      </c>
    </row>
    <row r="43" spans="1:13" x14ac:dyDescent="0.25">
      <c r="A43" s="55">
        <v>41436</v>
      </c>
      <c r="B43" s="57" t="s">
        <v>128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319.30000000000007</v>
      </c>
      <c r="M43" s="69" t="s">
        <v>352</v>
      </c>
    </row>
    <row r="44" spans="1:13" x14ac:dyDescent="0.25">
      <c r="A44" s="55">
        <v>41436</v>
      </c>
      <c r="B44" s="57" t="s">
        <v>324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325.70000000000005</v>
      </c>
      <c r="M44" s="69" t="s">
        <v>352</v>
      </c>
    </row>
    <row r="45" spans="1:13" x14ac:dyDescent="0.25">
      <c r="A45" s="55">
        <v>41436</v>
      </c>
      <c r="B45" s="57" t="s">
        <v>19</v>
      </c>
      <c r="C45" s="60" t="s">
        <v>431</v>
      </c>
      <c r="D45" s="56" t="s">
        <v>21</v>
      </c>
      <c r="E45" s="23">
        <v>7</v>
      </c>
      <c r="F45" s="23">
        <f t="shared" si="0"/>
        <v>7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3</v>
      </c>
      <c r="L45" s="26">
        <f t="shared" si="3"/>
        <v>328.70000000000005</v>
      </c>
      <c r="M45" s="69" t="s">
        <v>353</v>
      </c>
    </row>
    <row r="46" spans="1:13" x14ac:dyDescent="0.25">
      <c r="A46" s="55">
        <v>41436</v>
      </c>
      <c r="B46" s="57" t="s">
        <v>67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340.70000000000005</v>
      </c>
      <c r="M46" s="69" t="s">
        <v>354</v>
      </c>
    </row>
    <row r="47" spans="1:13" x14ac:dyDescent="0.25">
      <c r="A47" s="55">
        <v>41437</v>
      </c>
      <c r="B47" s="57" t="s">
        <v>25</v>
      </c>
      <c r="C47" s="59" t="s">
        <v>431</v>
      </c>
      <c r="D47" s="56" t="s">
        <v>21</v>
      </c>
      <c r="E47" s="29">
        <v>11.2</v>
      </c>
      <c r="F47" s="23">
        <f t="shared" si="0"/>
        <v>11.2</v>
      </c>
      <c r="G47" s="56">
        <v>1</v>
      </c>
      <c r="H47" s="28">
        <v>16</v>
      </c>
      <c r="I47" s="25">
        <f t="shared" si="1"/>
        <v>16</v>
      </c>
      <c r="J47" s="25">
        <v>3</v>
      </c>
      <c r="K47" s="23">
        <f t="shared" si="2"/>
        <v>4.8000000000000007</v>
      </c>
      <c r="L47" s="26">
        <f t="shared" si="3"/>
        <v>345.50000000000006</v>
      </c>
      <c r="M47" s="69" t="s">
        <v>355</v>
      </c>
    </row>
    <row r="48" spans="1:13" x14ac:dyDescent="0.25">
      <c r="A48" s="55">
        <v>41437</v>
      </c>
      <c r="B48" s="57" t="s">
        <v>190</v>
      </c>
      <c r="C48" s="60" t="s">
        <v>431</v>
      </c>
      <c r="D48" s="56" t="s">
        <v>35</v>
      </c>
      <c r="E48" s="23">
        <v>12</v>
      </c>
      <c r="F48" s="23">
        <f t="shared" si="0"/>
        <v>12</v>
      </c>
      <c r="G48" s="56">
        <v>1</v>
      </c>
      <c r="H48" s="28">
        <v>15</v>
      </c>
      <c r="I48" s="25">
        <f t="shared" si="1"/>
        <v>15</v>
      </c>
      <c r="J48" s="25">
        <v>15</v>
      </c>
      <c r="K48" s="23">
        <f t="shared" si="2"/>
        <v>3</v>
      </c>
      <c r="L48" s="26">
        <f t="shared" si="3"/>
        <v>348.50000000000006</v>
      </c>
      <c r="M48" s="69" t="s">
        <v>355</v>
      </c>
    </row>
    <row r="49" spans="1:13" x14ac:dyDescent="0.25">
      <c r="A49" s="55">
        <v>41437</v>
      </c>
      <c r="B49" s="57" t="s">
        <v>34</v>
      </c>
      <c r="C49" s="60" t="s">
        <v>23</v>
      </c>
      <c r="D49" s="56" t="s">
        <v>35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5</v>
      </c>
      <c r="L49" s="26">
        <f t="shared" si="3"/>
        <v>353.50000000000006</v>
      </c>
      <c r="M49" s="69" t="s">
        <v>355</v>
      </c>
    </row>
    <row r="50" spans="1:13" x14ac:dyDescent="0.25">
      <c r="A50" s="55">
        <v>41437</v>
      </c>
      <c r="B50" s="57" t="s">
        <v>40</v>
      </c>
      <c r="C50" s="60" t="s">
        <v>41</v>
      </c>
      <c r="D50" s="56" t="s">
        <v>13</v>
      </c>
      <c r="E50" s="23">
        <v>4.7</v>
      </c>
      <c r="F50" s="23">
        <f t="shared" si="0"/>
        <v>18.8</v>
      </c>
      <c r="G50" s="56">
        <v>4</v>
      </c>
      <c r="H50" s="28">
        <v>12</v>
      </c>
      <c r="I50" s="25">
        <f t="shared" si="1"/>
        <v>48</v>
      </c>
      <c r="J50" s="25">
        <v>3</v>
      </c>
      <c r="K50" s="23">
        <f t="shared" si="2"/>
        <v>29.2</v>
      </c>
      <c r="L50" s="26">
        <f t="shared" si="3"/>
        <v>382.70000000000005</v>
      </c>
      <c r="M50" s="69" t="s">
        <v>355</v>
      </c>
    </row>
    <row r="51" spans="1:13" x14ac:dyDescent="0.25">
      <c r="A51" s="55">
        <v>41437</v>
      </c>
      <c r="B51" s="57" t="s">
        <v>136</v>
      </c>
      <c r="C51" s="60" t="s">
        <v>105</v>
      </c>
      <c r="D51" s="56" t="s">
        <v>101</v>
      </c>
      <c r="E51" s="23">
        <v>20</v>
      </c>
      <c r="F51" s="23">
        <f t="shared" si="0"/>
        <v>20</v>
      </c>
      <c r="G51" s="56">
        <v>1</v>
      </c>
      <c r="H51" s="28">
        <v>25</v>
      </c>
      <c r="I51" s="25">
        <f t="shared" si="1"/>
        <v>25</v>
      </c>
      <c r="J51" s="25">
        <v>15</v>
      </c>
      <c r="K51" s="23">
        <f t="shared" si="2"/>
        <v>5</v>
      </c>
      <c r="L51" s="26">
        <f t="shared" si="3"/>
        <v>387.70000000000005</v>
      </c>
      <c r="M51" s="69" t="s">
        <v>356</v>
      </c>
    </row>
    <row r="52" spans="1:13" x14ac:dyDescent="0.25">
      <c r="A52" s="55">
        <v>41437</v>
      </c>
      <c r="B52" s="57" t="s">
        <v>324</v>
      </c>
      <c r="C52" s="60" t="s">
        <v>12</v>
      </c>
      <c r="D52" s="56" t="s">
        <v>13</v>
      </c>
      <c r="E52" s="23">
        <v>3.6</v>
      </c>
      <c r="F52" s="23">
        <f t="shared" si="0"/>
        <v>3.6</v>
      </c>
      <c r="G52" s="56">
        <v>1</v>
      </c>
      <c r="H52" s="28">
        <v>10</v>
      </c>
      <c r="I52" s="25">
        <f t="shared" si="1"/>
        <v>10</v>
      </c>
      <c r="J52" s="25">
        <v>6</v>
      </c>
      <c r="K52" s="23">
        <f t="shared" si="2"/>
        <v>6.4</v>
      </c>
      <c r="L52" s="26">
        <f t="shared" si="3"/>
        <v>394.1</v>
      </c>
      <c r="M52" s="69" t="s">
        <v>357</v>
      </c>
    </row>
    <row r="53" spans="1:13" x14ac:dyDescent="0.25">
      <c r="A53" s="55">
        <v>41437</v>
      </c>
      <c r="B53" s="57" t="s">
        <v>218</v>
      </c>
      <c r="C53" s="61" t="s">
        <v>12</v>
      </c>
      <c r="D53" s="56" t="s">
        <v>13</v>
      </c>
      <c r="E53" s="23">
        <v>3.6</v>
      </c>
      <c r="F53" s="23">
        <f t="shared" si="0"/>
        <v>3.6</v>
      </c>
      <c r="G53" s="56">
        <v>1</v>
      </c>
      <c r="H53" s="28">
        <v>10</v>
      </c>
      <c r="I53" s="25">
        <f t="shared" si="1"/>
        <v>10</v>
      </c>
      <c r="J53" s="25">
        <v>0.69</v>
      </c>
      <c r="K53" s="23">
        <f t="shared" si="2"/>
        <v>6.4</v>
      </c>
      <c r="L53" s="26">
        <f t="shared" si="3"/>
        <v>400.5</v>
      </c>
      <c r="M53" s="69" t="s">
        <v>357</v>
      </c>
    </row>
    <row r="54" spans="1:13" x14ac:dyDescent="0.25">
      <c r="A54" s="55">
        <v>41437</v>
      </c>
      <c r="B54" s="57" t="s">
        <v>213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3"/>
        <v>406.9</v>
      </c>
      <c r="M54" s="69" t="s">
        <v>357</v>
      </c>
    </row>
    <row r="55" spans="1:13" x14ac:dyDescent="0.25">
      <c r="A55" s="55">
        <v>41437</v>
      </c>
      <c r="B55" s="57" t="s">
        <v>184</v>
      </c>
      <c r="C55" s="61" t="s">
        <v>12</v>
      </c>
      <c r="D55" s="56" t="s">
        <v>13</v>
      </c>
      <c r="E55" s="23">
        <v>3.6</v>
      </c>
      <c r="F55" s="23">
        <f t="shared" si="0"/>
        <v>3.6</v>
      </c>
      <c r="G55" s="56">
        <v>1</v>
      </c>
      <c r="H55" s="28">
        <v>10</v>
      </c>
      <c r="I55" s="25">
        <f t="shared" si="1"/>
        <v>10</v>
      </c>
      <c r="J55" s="25">
        <v>6</v>
      </c>
      <c r="K55" s="23">
        <f t="shared" si="2"/>
        <v>6.4</v>
      </c>
      <c r="L55" s="26">
        <f t="shared" si="3"/>
        <v>413.29999999999995</v>
      </c>
      <c r="M55" s="69" t="s">
        <v>357</v>
      </c>
    </row>
    <row r="56" spans="1:13" x14ac:dyDescent="0.25">
      <c r="A56" s="55">
        <v>41437</v>
      </c>
      <c r="B56" s="57" t="s">
        <v>67</v>
      </c>
      <c r="C56" s="61" t="s">
        <v>30</v>
      </c>
      <c r="D56" s="56" t="s">
        <v>13</v>
      </c>
      <c r="E56" s="23">
        <v>3</v>
      </c>
      <c r="F56" s="23">
        <f t="shared" si="0"/>
        <v>3</v>
      </c>
      <c r="G56" s="56">
        <v>1</v>
      </c>
      <c r="H56" s="28">
        <v>15</v>
      </c>
      <c r="I56" s="25">
        <f t="shared" si="1"/>
        <v>15</v>
      </c>
      <c r="J56" s="25">
        <v>10</v>
      </c>
      <c r="K56" s="23">
        <f t="shared" si="2"/>
        <v>12</v>
      </c>
      <c r="L56" s="26">
        <f t="shared" si="3"/>
        <v>425.29999999999995</v>
      </c>
      <c r="M56" s="69" t="s">
        <v>357</v>
      </c>
    </row>
    <row r="57" spans="1:13" x14ac:dyDescent="0.25">
      <c r="A57" s="55">
        <v>41437</v>
      </c>
      <c r="B57" s="57" t="s">
        <v>324</v>
      </c>
      <c r="C57" s="61" t="s">
        <v>12</v>
      </c>
      <c r="D57" s="56" t="s">
        <v>13</v>
      </c>
      <c r="E57" s="23">
        <v>3.6</v>
      </c>
      <c r="F57" s="23">
        <f t="shared" si="0"/>
        <v>3.6</v>
      </c>
      <c r="G57" s="56">
        <v>1</v>
      </c>
      <c r="H57" s="28">
        <v>10</v>
      </c>
      <c r="I57" s="25">
        <f t="shared" si="1"/>
        <v>10</v>
      </c>
      <c r="J57" s="25">
        <v>4.8</v>
      </c>
      <c r="K57" s="23">
        <f t="shared" si="2"/>
        <v>6.4</v>
      </c>
      <c r="L57" s="26">
        <f t="shared" si="3"/>
        <v>431.69999999999993</v>
      </c>
      <c r="M57" s="69" t="s">
        <v>358</v>
      </c>
    </row>
    <row r="58" spans="1:13" x14ac:dyDescent="0.25">
      <c r="A58" s="55">
        <v>41437</v>
      </c>
      <c r="B58" s="57" t="s">
        <v>213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438.09999999999991</v>
      </c>
      <c r="M58" s="69" t="s">
        <v>358</v>
      </c>
    </row>
    <row r="59" spans="1:13" x14ac:dyDescent="0.25">
      <c r="A59" s="55">
        <v>41438</v>
      </c>
      <c r="B59" s="57" t="s">
        <v>120</v>
      </c>
      <c r="C59" s="60" t="s">
        <v>105</v>
      </c>
      <c r="D59" s="56" t="s">
        <v>101</v>
      </c>
      <c r="E59" s="23">
        <v>20</v>
      </c>
      <c r="F59" s="23">
        <f t="shared" si="0"/>
        <v>40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10</v>
      </c>
      <c r="L59" s="26">
        <f t="shared" si="3"/>
        <v>448.09999999999991</v>
      </c>
      <c r="M59" s="69" t="s">
        <v>359</v>
      </c>
    </row>
    <row r="60" spans="1:13" x14ac:dyDescent="0.25">
      <c r="A60" s="55">
        <v>41438</v>
      </c>
      <c r="B60" s="57" t="s">
        <v>142</v>
      </c>
      <c r="C60" s="60" t="s">
        <v>105</v>
      </c>
      <c r="D60" s="56" t="s">
        <v>101</v>
      </c>
      <c r="E60" s="23">
        <v>20</v>
      </c>
      <c r="F60" s="23">
        <f t="shared" si="0"/>
        <v>20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5</v>
      </c>
      <c r="L60" s="26">
        <f t="shared" si="3"/>
        <v>453.09999999999991</v>
      </c>
      <c r="M60" s="69" t="s">
        <v>359</v>
      </c>
    </row>
    <row r="61" spans="1:13" x14ac:dyDescent="0.25">
      <c r="A61" s="55">
        <v>41438</v>
      </c>
      <c r="B61" s="57" t="s">
        <v>17</v>
      </c>
      <c r="C61" s="60" t="s">
        <v>18</v>
      </c>
      <c r="D61" s="56" t="s">
        <v>13</v>
      </c>
      <c r="E61" s="23">
        <v>4.5999999999999996</v>
      </c>
      <c r="F61" s="23">
        <f t="shared" si="0"/>
        <v>4.5999999999999996</v>
      </c>
      <c r="G61" s="56">
        <v>1</v>
      </c>
      <c r="H61" s="28">
        <v>20</v>
      </c>
      <c r="I61" s="25">
        <f t="shared" si="1"/>
        <v>20</v>
      </c>
      <c r="J61" s="25">
        <v>6</v>
      </c>
      <c r="K61" s="23">
        <f t="shared" si="2"/>
        <v>15.4</v>
      </c>
      <c r="L61" s="26">
        <f t="shared" si="3"/>
        <v>468.49999999999989</v>
      </c>
      <c r="M61" s="69" t="s">
        <v>359</v>
      </c>
    </row>
    <row r="62" spans="1:13" x14ac:dyDescent="0.25">
      <c r="A62" s="55">
        <v>41438</v>
      </c>
      <c r="B62" s="57" t="s">
        <v>67</v>
      </c>
      <c r="C62" s="61" t="s">
        <v>30</v>
      </c>
      <c r="D62" s="56" t="s">
        <v>13</v>
      </c>
      <c r="E62" s="23">
        <v>3</v>
      </c>
      <c r="F62" s="23">
        <f t="shared" si="0"/>
        <v>3</v>
      </c>
      <c r="G62" s="56">
        <v>1</v>
      </c>
      <c r="H62" s="28">
        <v>15</v>
      </c>
      <c r="I62" s="25">
        <f t="shared" si="1"/>
        <v>15</v>
      </c>
      <c r="J62" s="25">
        <v>0.69</v>
      </c>
      <c r="K62" s="23">
        <f t="shared" si="2"/>
        <v>12</v>
      </c>
      <c r="L62" s="26">
        <f t="shared" si="3"/>
        <v>480.49999999999989</v>
      </c>
      <c r="M62" s="69" t="s">
        <v>359</v>
      </c>
    </row>
    <row r="63" spans="1:13" x14ac:dyDescent="0.25">
      <c r="A63" s="55">
        <v>41438</v>
      </c>
      <c r="B63" s="57" t="s">
        <v>39</v>
      </c>
      <c r="C63" s="61" t="s">
        <v>431</v>
      </c>
      <c r="D63" s="56" t="s">
        <v>24</v>
      </c>
      <c r="E63" s="23">
        <v>14</v>
      </c>
      <c r="F63" s="23">
        <f t="shared" si="0"/>
        <v>14</v>
      </c>
      <c r="G63" s="56">
        <v>1</v>
      </c>
      <c r="H63" s="28">
        <v>20</v>
      </c>
      <c r="I63" s="25">
        <f t="shared" si="1"/>
        <v>20</v>
      </c>
      <c r="J63" s="25">
        <v>4.8</v>
      </c>
      <c r="K63" s="23">
        <f t="shared" si="2"/>
        <v>6</v>
      </c>
      <c r="L63" s="26">
        <f t="shared" si="3"/>
        <v>486.49999999999989</v>
      </c>
      <c r="M63" s="69" t="s">
        <v>360</v>
      </c>
    </row>
    <row r="64" spans="1:13" x14ac:dyDescent="0.25">
      <c r="A64" s="55">
        <v>41438</v>
      </c>
      <c r="B64" s="56" t="s">
        <v>17</v>
      </c>
      <c r="C64" s="61" t="s">
        <v>18</v>
      </c>
      <c r="D64" s="56" t="s">
        <v>13</v>
      </c>
      <c r="E64" s="23">
        <v>4.5999999999999996</v>
      </c>
      <c r="F64" s="23">
        <f t="shared" si="0"/>
        <v>4.5999999999999996</v>
      </c>
      <c r="G64" s="56">
        <v>1</v>
      </c>
      <c r="H64" s="28">
        <v>20</v>
      </c>
      <c r="I64" s="25">
        <f t="shared" si="1"/>
        <v>20</v>
      </c>
      <c r="J64" s="25">
        <v>6</v>
      </c>
      <c r="K64" s="23">
        <f t="shared" si="2"/>
        <v>15.4</v>
      </c>
      <c r="L64" s="26">
        <f t="shared" si="3"/>
        <v>501.89999999999986</v>
      </c>
      <c r="M64" s="69" t="s">
        <v>361</v>
      </c>
    </row>
    <row r="65" spans="1:13" x14ac:dyDescent="0.25">
      <c r="A65" s="55">
        <v>41438</v>
      </c>
      <c r="B65" s="56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3.5</v>
      </c>
      <c r="G65" s="56">
        <v>1</v>
      </c>
      <c r="H65" s="28">
        <v>20</v>
      </c>
      <c r="I65" s="25">
        <f t="shared" si="1"/>
        <v>20</v>
      </c>
      <c r="J65" s="25">
        <v>10</v>
      </c>
      <c r="K65" s="23">
        <f t="shared" si="2"/>
        <v>16.5</v>
      </c>
      <c r="L65" s="26">
        <f t="shared" si="3"/>
        <v>518.39999999999986</v>
      </c>
      <c r="M65" s="69" t="s">
        <v>361</v>
      </c>
    </row>
    <row r="66" spans="1:13" x14ac:dyDescent="0.25">
      <c r="A66" s="55">
        <v>41438</v>
      </c>
      <c r="B66" s="56" t="s">
        <v>92</v>
      </c>
      <c r="C66" s="61" t="s">
        <v>31</v>
      </c>
      <c r="D66" s="56" t="s">
        <v>24</v>
      </c>
      <c r="E66" s="23">
        <v>14</v>
      </c>
      <c r="F66" s="23">
        <f t="shared" si="0"/>
        <v>14</v>
      </c>
      <c r="G66" s="56">
        <v>1</v>
      </c>
      <c r="H66" s="28">
        <v>20</v>
      </c>
      <c r="I66" s="25">
        <f t="shared" si="1"/>
        <v>20</v>
      </c>
      <c r="J66" s="25">
        <v>4.8</v>
      </c>
      <c r="K66" s="23">
        <f t="shared" si="2"/>
        <v>6</v>
      </c>
      <c r="L66" s="26">
        <f t="shared" si="3"/>
        <v>524.39999999999986</v>
      </c>
      <c r="M66" s="69" t="s">
        <v>361</v>
      </c>
    </row>
    <row r="67" spans="1:13" x14ac:dyDescent="0.25">
      <c r="A67" s="55">
        <v>41438</v>
      </c>
      <c r="B67" s="56" t="s">
        <v>188</v>
      </c>
      <c r="C67" s="60" t="s">
        <v>23</v>
      </c>
      <c r="D67" s="56" t="s">
        <v>100</v>
      </c>
      <c r="E67" s="23">
        <v>35.799999999999997</v>
      </c>
      <c r="F67" s="23">
        <f t="shared" si="0"/>
        <v>35.799999999999997</v>
      </c>
      <c r="G67" s="56">
        <v>1</v>
      </c>
      <c r="H67" s="28">
        <v>39.9</v>
      </c>
      <c r="I67" s="25">
        <f t="shared" si="1"/>
        <v>39.9</v>
      </c>
      <c r="J67" s="25">
        <v>6</v>
      </c>
      <c r="K67" s="23">
        <f t="shared" si="2"/>
        <v>4.1000000000000014</v>
      </c>
      <c r="L67" s="26">
        <f t="shared" si="3"/>
        <v>528.49999999999989</v>
      </c>
      <c r="M67" s="69" t="s">
        <v>361</v>
      </c>
    </row>
    <row r="68" spans="1:13" x14ac:dyDescent="0.25">
      <c r="A68" s="55">
        <v>41438</v>
      </c>
      <c r="B68" s="56" t="s">
        <v>218</v>
      </c>
      <c r="C68" s="60" t="s">
        <v>12</v>
      </c>
      <c r="D68" s="56" t="s">
        <v>13</v>
      </c>
      <c r="E68" s="23">
        <v>3.6</v>
      </c>
      <c r="F68" s="23">
        <f t="shared" si="0"/>
        <v>3.6</v>
      </c>
      <c r="G68" s="56">
        <v>1</v>
      </c>
      <c r="H68" s="28">
        <v>10</v>
      </c>
      <c r="I68" s="25">
        <f t="shared" si="1"/>
        <v>10</v>
      </c>
      <c r="J68" s="25">
        <v>6</v>
      </c>
      <c r="K68" s="23">
        <f t="shared" si="2"/>
        <v>6.4</v>
      </c>
      <c r="L68" s="26">
        <f t="shared" si="3"/>
        <v>534.89999999999986</v>
      </c>
      <c r="M68" s="69" t="s">
        <v>361</v>
      </c>
    </row>
    <row r="69" spans="1:13" x14ac:dyDescent="0.25">
      <c r="A69" s="55">
        <v>41438</v>
      </c>
      <c r="B69" s="56" t="s">
        <v>213</v>
      </c>
      <c r="C69" s="59" t="s">
        <v>12</v>
      </c>
      <c r="D69" s="56" t="s">
        <v>13</v>
      </c>
      <c r="E69" s="29">
        <v>3.6</v>
      </c>
      <c r="F69" s="23">
        <f t="shared" si="0"/>
        <v>3.6</v>
      </c>
      <c r="G69" s="56">
        <v>1</v>
      </c>
      <c r="H69" s="28">
        <v>10</v>
      </c>
      <c r="I69" s="25">
        <f t="shared" si="1"/>
        <v>10</v>
      </c>
      <c r="J69" s="25">
        <v>3</v>
      </c>
      <c r="K69" s="23">
        <f t="shared" si="2"/>
        <v>6.4</v>
      </c>
      <c r="L69" s="26">
        <f t="shared" si="3"/>
        <v>541.29999999999984</v>
      </c>
      <c r="M69" s="69" t="s">
        <v>362</v>
      </c>
    </row>
    <row r="70" spans="1:13" x14ac:dyDescent="0.25">
      <c r="A70" s="55">
        <v>41438</v>
      </c>
      <c r="B70" s="57" t="s">
        <v>127</v>
      </c>
      <c r="C70" s="60" t="s">
        <v>105</v>
      </c>
      <c r="D70" s="56" t="s">
        <v>101</v>
      </c>
      <c r="E70" s="23">
        <v>20</v>
      </c>
      <c r="F70" s="23">
        <f t="shared" si="0"/>
        <v>80</v>
      </c>
      <c r="G70" s="56">
        <v>4</v>
      </c>
      <c r="H70" s="28">
        <v>25</v>
      </c>
      <c r="I70" s="25">
        <f t="shared" si="1"/>
        <v>100</v>
      </c>
      <c r="J70" s="25">
        <v>15</v>
      </c>
      <c r="K70" s="23">
        <f t="shared" si="2"/>
        <v>20</v>
      </c>
      <c r="L70" s="26">
        <f t="shared" si="3"/>
        <v>561.29999999999984</v>
      </c>
      <c r="M70" s="69" t="s">
        <v>363</v>
      </c>
    </row>
    <row r="71" spans="1:13" x14ac:dyDescent="0.25">
      <c r="A71" s="55">
        <v>41438</v>
      </c>
      <c r="B71" s="57" t="s">
        <v>120</v>
      </c>
      <c r="C71" s="61" t="s">
        <v>105</v>
      </c>
      <c r="D71" s="56" t="s">
        <v>101</v>
      </c>
      <c r="E71" s="23">
        <v>20</v>
      </c>
      <c r="F71" s="23">
        <f t="shared" si="0"/>
        <v>20</v>
      </c>
      <c r="G71" s="56">
        <v>1</v>
      </c>
      <c r="H71" s="28">
        <v>25</v>
      </c>
      <c r="I71" s="25">
        <f t="shared" si="1"/>
        <v>25</v>
      </c>
      <c r="J71" s="25">
        <v>4.8</v>
      </c>
      <c r="K71" s="23">
        <f t="shared" si="2"/>
        <v>5</v>
      </c>
      <c r="L71" s="26">
        <f t="shared" si="3"/>
        <v>566.29999999999984</v>
      </c>
      <c r="M71" s="69" t="s">
        <v>364</v>
      </c>
    </row>
    <row r="72" spans="1:13" x14ac:dyDescent="0.25">
      <c r="A72" s="55">
        <v>41438</v>
      </c>
      <c r="B72" s="57" t="s">
        <v>120</v>
      </c>
      <c r="C72" s="61" t="s">
        <v>105</v>
      </c>
      <c r="D72" s="56" t="s">
        <v>101</v>
      </c>
      <c r="E72" s="23">
        <v>20</v>
      </c>
      <c r="F72" s="23">
        <f t="shared" si="0"/>
        <v>20</v>
      </c>
      <c r="G72" s="56">
        <v>1</v>
      </c>
      <c r="H72" s="28">
        <v>25</v>
      </c>
      <c r="I72" s="25">
        <f t="shared" si="1"/>
        <v>25</v>
      </c>
      <c r="J72" s="25">
        <v>6</v>
      </c>
      <c r="K72" s="23">
        <f t="shared" si="2"/>
        <v>5</v>
      </c>
      <c r="L72" s="26">
        <f t="shared" si="3"/>
        <v>571.29999999999984</v>
      </c>
      <c r="M72" s="69" t="s">
        <v>365</v>
      </c>
    </row>
    <row r="73" spans="1:13" x14ac:dyDescent="0.25">
      <c r="A73" s="55">
        <v>41438</v>
      </c>
      <c r="B73" s="56" t="s">
        <v>221</v>
      </c>
      <c r="C73" s="61" t="s">
        <v>431</v>
      </c>
      <c r="D73" s="56" t="s">
        <v>21</v>
      </c>
      <c r="E73" s="23">
        <v>11.2</v>
      </c>
      <c r="F73" s="23">
        <f t="shared" si="0"/>
        <v>11.2</v>
      </c>
      <c r="G73" s="56">
        <v>1</v>
      </c>
      <c r="H73" s="28">
        <v>16</v>
      </c>
      <c r="I73" s="25">
        <f t="shared" si="1"/>
        <v>16</v>
      </c>
      <c r="J73" s="25">
        <v>10</v>
      </c>
      <c r="K73" s="23">
        <f t="shared" si="2"/>
        <v>4.8000000000000007</v>
      </c>
      <c r="L73" s="26">
        <f t="shared" si="3"/>
        <v>576.0999999999998</v>
      </c>
      <c r="M73" s="69" t="s">
        <v>365</v>
      </c>
    </row>
    <row r="74" spans="1:13" x14ac:dyDescent="0.25">
      <c r="A74" s="55">
        <v>41438</v>
      </c>
      <c r="B74" s="57" t="s">
        <v>120</v>
      </c>
      <c r="C74" s="61" t="s">
        <v>105</v>
      </c>
      <c r="D74" s="56" t="s">
        <v>101</v>
      </c>
      <c r="E74" s="23">
        <v>20</v>
      </c>
      <c r="F74" s="23">
        <f t="shared" si="0"/>
        <v>20</v>
      </c>
      <c r="G74" s="56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581.0999999999998</v>
      </c>
      <c r="M74" s="69" t="s">
        <v>366</v>
      </c>
    </row>
    <row r="75" spans="1:13" x14ac:dyDescent="0.25">
      <c r="A75" s="55">
        <v>41438</v>
      </c>
      <c r="B75" s="56" t="s">
        <v>221</v>
      </c>
      <c r="C75" s="60" t="s">
        <v>431</v>
      </c>
      <c r="D75" s="56" t="s">
        <v>21</v>
      </c>
      <c r="E75" s="23">
        <v>11.2</v>
      </c>
      <c r="F75" s="23">
        <f t="shared" si="0"/>
        <v>11.2</v>
      </c>
      <c r="G75" s="56">
        <v>1</v>
      </c>
      <c r="H75" s="28">
        <v>16</v>
      </c>
      <c r="I75" s="25">
        <f t="shared" si="1"/>
        <v>16</v>
      </c>
      <c r="J75" s="25">
        <v>10</v>
      </c>
      <c r="K75" s="23">
        <f t="shared" si="2"/>
        <v>4.8000000000000007</v>
      </c>
      <c r="L75" s="26">
        <f t="shared" si="3"/>
        <v>585.89999999999975</v>
      </c>
      <c r="M75" s="69" t="s">
        <v>366</v>
      </c>
    </row>
    <row r="76" spans="1:13" x14ac:dyDescent="0.25">
      <c r="A76" s="55">
        <v>41438</v>
      </c>
      <c r="B76" s="57" t="s">
        <v>120</v>
      </c>
      <c r="C76" s="60" t="s">
        <v>105</v>
      </c>
      <c r="D76" s="56" t="s">
        <v>101</v>
      </c>
      <c r="E76" s="23">
        <v>20</v>
      </c>
      <c r="F76" s="23">
        <f t="shared" si="0"/>
        <v>20</v>
      </c>
      <c r="G76" s="56">
        <v>1</v>
      </c>
      <c r="H76" s="28">
        <v>25</v>
      </c>
      <c r="I76" s="25">
        <f t="shared" si="1"/>
        <v>25</v>
      </c>
      <c r="J76" s="25">
        <v>3</v>
      </c>
      <c r="K76" s="23">
        <f t="shared" si="2"/>
        <v>5</v>
      </c>
      <c r="L76" s="26">
        <f t="shared" si="3"/>
        <v>590.89999999999975</v>
      </c>
      <c r="M76" s="69" t="s">
        <v>367</v>
      </c>
    </row>
    <row r="77" spans="1:13" x14ac:dyDescent="0.25">
      <c r="A77" s="55">
        <v>41438</v>
      </c>
      <c r="B77" s="56" t="s">
        <v>221</v>
      </c>
      <c r="C77" s="60" t="s">
        <v>431</v>
      </c>
      <c r="D77" s="56" t="s">
        <v>21</v>
      </c>
      <c r="E77" s="23">
        <v>11.2</v>
      </c>
      <c r="F77" s="23">
        <f t="shared" si="0"/>
        <v>11.2</v>
      </c>
      <c r="G77" s="56">
        <v>1</v>
      </c>
      <c r="H77" s="28">
        <v>16</v>
      </c>
      <c r="I77" s="25">
        <f t="shared" si="1"/>
        <v>16</v>
      </c>
      <c r="J77" s="25">
        <v>15</v>
      </c>
      <c r="K77" s="23">
        <f t="shared" si="2"/>
        <v>4.8000000000000007</v>
      </c>
      <c r="L77" s="26">
        <f t="shared" si="3"/>
        <v>595.6999999999997</v>
      </c>
      <c r="M77" s="69" t="s">
        <v>367</v>
      </c>
    </row>
    <row r="78" spans="1:13" x14ac:dyDescent="0.25">
      <c r="A78" s="55">
        <v>41438</v>
      </c>
      <c r="B78" s="57" t="s">
        <v>142</v>
      </c>
      <c r="C78" s="60" t="s">
        <v>105</v>
      </c>
      <c r="D78" s="56" t="s">
        <v>101</v>
      </c>
      <c r="E78" s="23">
        <v>20</v>
      </c>
      <c r="F78" s="23">
        <f t="shared" si="0"/>
        <v>20</v>
      </c>
      <c r="G78" s="56">
        <v>1</v>
      </c>
      <c r="H78" s="28">
        <v>25</v>
      </c>
      <c r="I78" s="25">
        <f t="shared" si="1"/>
        <v>25</v>
      </c>
      <c r="J78" s="25">
        <v>6</v>
      </c>
      <c r="K78" s="23">
        <f t="shared" si="2"/>
        <v>5</v>
      </c>
      <c r="L78" s="26">
        <f t="shared" si="3"/>
        <v>600.6999999999997</v>
      </c>
      <c r="M78" s="69" t="s">
        <v>368</v>
      </c>
    </row>
    <row r="79" spans="1:13" x14ac:dyDescent="0.25">
      <c r="A79" s="55">
        <v>41439</v>
      </c>
      <c r="B79" s="56" t="s">
        <v>39</v>
      </c>
      <c r="C79" s="61" t="s">
        <v>431</v>
      </c>
      <c r="D79" s="56" t="s">
        <v>24</v>
      </c>
      <c r="E79" s="23">
        <v>14</v>
      </c>
      <c r="F79" s="23">
        <f t="shared" si="0"/>
        <v>28</v>
      </c>
      <c r="G79" s="56">
        <v>2</v>
      </c>
      <c r="H79" s="28">
        <v>20</v>
      </c>
      <c r="I79" s="25">
        <f t="shared" si="1"/>
        <v>40</v>
      </c>
      <c r="J79" s="25">
        <v>0.69</v>
      </c>
      <c r="K79" s="23">
        <f t="shared" si="2"/>
        <v>12</v>
      </c>
      <c r="L79" s="26">
        <f t="shared" si="3"/>
        <v>612.6999999999997</v>
      </c>
      <c r="M79" s="69" t="s">
        <v>369</v>
      </c>
    </row>
    <row r="80" spans="1:13" x14ac:dyDescent="0.25">
      <c r="A80" s="55">
        <v>41439</v>
      </c>
      <c r="B80" s="56" t="s">
        <v>188</v>
      </c>
      <c r="C80" s="61" t="s">
        <v>23</v>
      </c>
      <c r="D80" s="56" t="s">
        <v>100</v>
      </c>
      <c r="E80" s="23">
        <v>35.799999999999997</v>
      </c>
      <c r="F80" s="23">
        <f t="shared" si="0"/>
        <v>35.799999999999997</v>
      </c>
      <c r="G80" s="56">
        <v>1</v>
      </c>
      <c r="H80" s="28">
        <v>39.9</v>
      </c>
      <c r="I80" s="25">
        <f t="shared" si="1"/>
        <v>39.9</v>
      </c>
      <c r="J80" s="25">
        <v>4.8</v>
      </c>
      <c r="K80" s="23">
        <f t="shared" si="2"/>
        <v>4.1000000000000014</v>
      </c>
      <c r="L80" s="26">
        <f t="shared" si="3"/>
        <v>616.79999999999973</v>
      </c>
      <c r="M80" s="69" t="s">
        <v>369</v>
      </c>
    </row>
    <row r="81" spans="1:13" x14ac:dyDescent="0.25">
      <c r="A81" s="55">
        <v>41439</v>
      </c>
      <c r="B81" s="56" t="s">
        <v>22</v>
      </c>
      <c r="C81" s="61" t="s">
        <v>23</v>
      </c>
      <c r="D81" s="56" t="s">
        <v>24</v>
      </c>
      <c r="E81" s="23">
        <v>35</v>
      </c>
      <c r="F81" s="23">
        <f t="shared" si="0"/>
        <v>35</v>
      </c>
      <c r="G81" s="56">
        <v>1</v>
      </c>
      <c r="H81" s="28">
        <v>50</v>
      </c>
      <c r="I81" s="25">
        <f t="shared" si="1"/>
        <v>50</v>
      </c>
      <c r="J81" s="25">
        <v>6</v>
      </c>
      <c r="K81" s="23">
        <f t="shared" si="2"/>
        <v>15</v>
      </c>
      <c r="L81" s="26">
        <f t="shared" si="3"/>
        <v>631.79999999999973</v>
      </c>
      <c r="M81" s="69" t="s">
        <v>369</v>
      </c>
    </row>
    <row r="82" spans="1:13" x14ac:dyDescent="0.25">
      <c r="A82" s="55">
        <v>41439</v>
      </c>
      <c r="B82" s="57" t="s">
        <v>120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10</v>
      </c>
      <c r="K82" s="23">
        <f t="shared" si="2"/>
        <v>5</v>
      </c>
      <c r="L82" s="26">
        <f t="shared" si="3"/>
        <v>636.79999999999973</v>
      </c>
      <c r="M82" s="69" t="s">
        <v>369</v>
      </c>
    </row>
    <row r="83" spans="1:13" x14ac:dyDescent="0.25">
      <c r="A83" s="55">
        <v>41439</v>
      </c>
      <c r="B83" s="57" t="s">
        <v>142</v>
      </c>
      <c r="C83" s="61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4.8</v>
      </c>
      <c r="K83" s="23">
        <f t="shared" si="2"/>
        <v>5</v>
      </c>
      <c r="L83" s="26">
        <f t="shared" si="3"/>
        <v>641.79999999999973</v>
      </c>
      <c r="M83" s="69" t="s">
        <v>369</v>
      </c>
    </row>
    <row r="84" spans="1:13" x14ac:dyDescent="0.25">
      <c r="A84" s="55">
        <v>41439</v>
      </c>
      <c r="B84" s="56" t="s">
        <v>190</v>
      </c>
      <c r="C84" s="60" t="s">
        <v>431</v>
      </c>
      <c r="D84" s="56" t="s">
        <v>35</v>
      </c>
      <c r="E84" s="23">
        <v>12</v>
      </c>
      <c r="F84" s="23">
        <f t="shared" si="0"/>
        <v>12</v>
      </c>
      <c r="G84" s="56">
        <v>1</v>
      </c>
      <c r="H84" s="28">
        <v>15</v>
      </c>
      <c r="I84" s="25">
        <f t="shared" si="1"/>
        <v>15</v>
      </c>
      <c r="J84" s="25">
        <v>6</v>
      </c>
      <c r="K84" s="23">
        <f t="shared" si="2"/>
        <v>3</v>
      </c>
      <c r="L84" s="26">
        <f t="shared" si="3"/>
        <v>644.79999999999973</v>
      </c>
      <c r="M84" s="69" t="s">
        <v>370</v>
      </c>
    </row>
    <row r="85" spans="1:13" x14ac:dyDescent="0.25">
      <c r="A85" s="55">
        <v>41439</v>
      </c>
      <c r="B85" s="56" t="s">
        <v>213</v>
      </c>
      <c r="C85" s="60" t="s">
        <v>12</v>
      </c>
      <c r="D85" s="56" t="s">
        <v>13</v>
      </c>
      <c r="E85" s="23">
        <v>3.6</v>
      </c>
      <c r="F85" s="23">
        <f t="shared" si="0"/>
        <v>3.6</v>
      </c>
      <c r="G85" s="56">
        <v>1</v>
      </c>
      <c r="H85" s="28">
        <v>10</v>
      </c>
      <c r="I85" s="25">
        <f t="shared" si="1"/>
        <v>10</v>
      </c>
      <c r="J85" s="25">
        <v>6</v>
      </c>
      <c r="K85" s="23">
        <f t="shared" si="2"/>
        <v>6.4</v>
      </c>
      <c r="L85" s="26">
        <f t="shared" si="3"/>
        <v>651.1999999999997</v>
      </c>
      <c r="M85" s="69" t="s">
        <v>370</v>
      </c>
    </row>
    <row r="86" spans="1:13" x14ac:dyDescent="0.25">
      <c r="A86" s="55">
        <v>41439</v>
      </c>
      <c r="B86" s="56" t="s">
        <v>221</v>
      </c>
      <c r="C86" s="59" t="s">
        <v>431</v>
      </c>
      <c r="D86" s="56" t="s">
        <v>21</v>
      </c>
      <c r="E86" s="29">
        <v>11.2</v>
      </c>
      <c r="F86" s="23">
        <f t="shared" si="0"/>
        <v>11.2</v>
      </c>
      <c r="G86" s="56">
        <v>1</v>
      </c>
      <c r="H86" s="28">
        <v>16</v>
      </c>
      <c r="I86" s="25">
        <f t="shared" si="1"/>
        <v>16</v>
      </c>
      <c r="J86" s="25">
        <v>3</v>
      </c>
      <c r="K86" s="23">
        <f t="shared" si="2"/>
        <v>4.8000000000000007</v>
      </c>
      <c r="L86" s="26">
        <f t="shared" si="3"/>
        <v>655.99999999999966</v>
      </c>
      <c r="M86" s="69" t="s">
        <v>370</v>
      </c>
    </row>
    <row r="87" spans="1:13" x14ac:dyDescent="0.25">
      <c r="A87" s="55">
        <v>41439</v>
      </c>
      <c r="B87" s="56" t="s">
        <v>14</v>
      </c>
      <c r="C87" s="60" t="s">
        <v>15</v>
      </c>
      <c r="D87" s="56" t="s">
        <v>16</v>
      </c>
      <c r="E87" s="23">
        <v>28</v>
      </c>
      <c r="F87" s="23">
        <f t="shared" si="0"/>
        <v>28</v>
      </c>
      <c r="G87" s="56">
        <v>1</v>
      </c>
      <c r="H87" s="28">
        <v>30</v>
      </c>
      <c r="I87" s="25">
        <f t="shared" si="1"/>
        <v>30</v>
      </c>
      <c r="J87" s="25">
        <v>15</v>
      </c>
      <c r="K87" s="23">
        <f t="shared" si="2"/>
        <v>2</v>
      </c>
      <c r="L87" s="26">
        <f t="shared" si="3"/>
        <v>657.99999999999966</v>
      </c>
      <c r="M87" s="69" t="s">
        <v>371</v>
      </c>
    </row>
    <row r="88" spans="1:13" x14ac:dyDescent="0.25">
      <c r="A88" s="55">
        <v>41440</v>
      </c>
      <c r="B88" s="57" t="s">
        <v>136</v>
      </c>
      <c r="C88" s="61" t="s">
        <v>105</v>
      </c>
      <c r="D88" s="56" t="s">
        <v>101</v>
      </c>
      <c r="E88" s="23">
        <v>20</v>
      </c>
      <c r="F88" s="23">
        <f t="shared" si="0"/>
        <v>20</v>
      </c>
      <c r="G88" s="56">
        <v>1</v>
      </c>
      <c r="H88" s="28">
        <v>25</v>
      </c>
      <c r="I88" s="25">
        <f t="shared" si="1"/>
        <v>25</v>
      </c>
      <c r="J88" s="25">
        <v>4.8</v>
      </c>
      <c r="K88" s="23">
        <f t="shared" si="2"/>
        <v>5</v>
      </c>
      <c r="L88" s="26">
        <f t="shared" si="3"/>
        <v>662.99999999999966</v>
      </c>
      <c r="M88" s="69" t="s">
        <v>372</v>
      </c>
    </row>
    <row r="89" spans="1:13" x14ac:dyDescent="0.25">
      <c r="A89" s="55">
        <v>41440</v>
      </c>
      <c r="B89" s="56" t="s">
        <v>39</v>
      </c>
      <c r="C89" s="61" t="s">
        <v>431</v>
      </c>
      <c r="D89" s="56" t="s">
        <v>24</v>
      </c>
      <c r="E89" s="23">
        <v>14</v>
      </c>
      <c r="F89" s="23">
        <f t="shared" si="0"/>
        <v>14</v>
      </c>
      <c r="G89" s="56">
        <v>1</v>
      </c>
      <c r="H89" s="28">
        <v>20</v>
      </c>
      <c r="I89" s="25">
        <f t="shared" si="1"/>
        <v>20</v>
      </c>
      <c r="J89" s="25">
        <v>6</v>
      </c>
      <c r="K89" s="23">
        <f t="shared" si="2"/>
        <v>6</v>
      </c>
      <c r="L89" s="26">
        <f t="shared" si="3"/>
        <v>668.99999999999966</v>
      </c>
      <c r="M89" s="69" t="s">
        <v>372</v>
      </c>
    </row>
    <row r="90" spans="1:13" x14ac:dyDescent="0.25">
      <c r="A90" s="55">
        <v>41440</v>
      </c>
      <c r="B90" s="56" t="s">
        <v>325</v>
      </c>
      <c r="C90" s="61" t="s">
        <v>430</v>
      </c>
      <c r="D90" s="56" t="s">
        <v>196</v>
      </c>
      <c r="E90" s="23">
        <v>9.4</v>
      </c>
      <c r="F90" s="23">
        <f t="shared" si="0"/>
        <v>9.4</v>
      </c>
      <c r="G90" s="56">
        <v>1</v>
      </c>
      <c r="H90" s="28">
        <v>10</v>
      </c>
      <c r="I90" s="25">
        <f t="shared" si="1"/>
        <v>10</v>
      </c>
      <c r="J90" s="25">
        <v>10</v>
      </c>
      <c r="K90" s="23">
        <f t="shared" si="2"/>
        <v>0.59999999999999964</v>
      </c>
      <c r="L90" s="26">
        <f t="shared" si="3"/>
        <v>669.59999999999968</v>
      </c>
      <c r="M90" s="69" t="s">
        <v>373</v>
      </c>
    </row>
    <row r="91" spans="1:13" x14ac:dyDescent="0.25">
      <c r="A91" s="55">
        <v>41441</v>
      </c>
      <c r="B91" s="56" t="s">
        <v>17</v>
      </c>
      <c r="C91" s="61" t="s">
        <v>18</v>
      </c>
      <c r="D91" s="56" t="s">
        <v>13</v>
      </c>
      <c r="E91" s="23">
        <v>4.5999999999999996</v>
      </c>
      <c r="F91" s="23">
        <f t="shared" si="0"/>
        <v>4.5999999999999996</v>
      </c>
      <c r="G91" s="56">
        <v>1</v>
      </c>
      <c r="H91" s="28">
        <v>20</v>
      </c>
      <c r="I91" s="25">
        <f t="shared" si="1"/>
        <v>20</v>
      </c>
      <c r="J91" s="25">
        <v>4.8</v>
      </c>
      <c r="K91" s="23">
        <f t="shared" si="2"/>
        <v>15.4</v>
      </c>
      <c r="L91" s="26">
        <f t="shared" si="3"/>
        <v>684.99999999999966</v>
      </c>
      <c r="M91" s="69" t="s">
        <v>374</v>
      </c>
    </row>
    <row r="92" spans="1:13" x14ac:dyDescent="0.25">
      <c r="A92" s="55">
        <v>41441</v>
      </c>
      <c r="B92" s="57" t="s">
        <v>128</v>
      </c>
      <c r="C92" s="60" t="s">
        <v>105</v>
      </c>
      <c r="D92" s="56" t="s">
        <v>101</v>
      </c>
      <c r="E92" s="23">
        <v>20</v>
      </c>
      <c r="F92" s="23">
        <f t="shared" si="0"/>
        <v>20</v>
      </c>
      <c r="G92" s="56">
        <v>1</v>
      </c>
      <c r="H92" s="28">
        <v>25</v>
      </c>
      <c r="I92" s="25">
        <f t="shared" si="1"/>
        <v>25</v>
      </c>
      <c r="J92" s="25">
        <v>10</v>
      </c>
      <c r="K92" s="23">
        <f t="shared" si="2"/>
        <v>5</v>
      </c>
      <c r="L92" s="26">
        <f t="shared" si="3"/>
        <v>689.99999999999966</v>
      </c>
      <c r="M92" s="69" t="s">
        <v>375</v>
      </c>
    </row>
    <row r="93" spans="1:13" x14ac:dyDescent="0.25">
      <c r="A93" s="55">
        <v>41441</v>
      </c>
      <c r="B93" s="57" t="s">
        <v>136</v>
      </c>
      <c r="C93" s="60" t="s">
        <v>105</v>
      </c>
      <c r="D93" s="56" t="s">
        <v>101</v>
      </c>
      <c r="E93" s="23">
        <v>20</v>
      </c>
      <c r="F93" s="23">
        <f t="shared" si="0"/>
        <v>20</v>
      </c>
      <c r="G93" s="56">
        <v>1</v>
      </c>
      <c r="H93" s="28">
        <v>25</v>
      </c>
      <c r="I93" s="25">
        <f t="shared" si="1"/>
        <v>25</v>
      </c>
      <c r="J93" s="25">
        <v>3</v>
      </c>
      <c r="K93" s="23">
        <f t="shared" si="2"/>
        <v>5</v>
      </c>
      <c r="L93" s="26">
        <f t="shared" ref="L93:L156" si="4">L92+K93</f>
        <v>694.99999999999966</v>
      </c>
      <c r="M93" s="69" t="s">
        <v>376</v>
      </c>
    </row>
    <row r="94" spans="1:13" x14ac:dyDescent="0.25">
      <c r="A94" s="55">
        <v>41441</v>
      </c>
      <c r="B94" s="56" t="s">
        <v>94</v>
      </c>
      <c r="C94" s="60" t="s">
        <v>23</v>
      </c>
      <c r="D94" s="56" t="s">
        <v>35</v>
      </c>
      <c r="E94" s="23">
        <v>48</v>
      </c>
      <c r="F94" s="23">
        <f t="shared" si="0"/>
        <v>48</v>
      </c>
      <c r="G94" s="56">
        <v>1</v>
      </c>
      <c r="H94" s="28">
        <v>60</v>
      </c>
      <c r="I94" s="25">
        <f t="shared" si="1"/>
        <v>60</v>
      </c>
      <c r="J94" s="25">
        <v>15</v>
      </c>
      <c r="K94" s="23">
        <f t="shared" si="2"/>
        <v>12</v>
      </c>
      <c r="L94" s="26">
        <f t="shared" si="4"/>
        <v>706.99999999999966</v>
      </c>
      <c r="M94" s="69" t="s">
        <v>376</v>
      </c>
    </row>
    <row r="95" spans="1:13" x14ac:dyDescent="0.25">
      <c r="A95" s="55">
        <v>41442</v>
      </c>
      <c r="B95" s="56" t="s">
        <v>67</v>
      </c>
      <c r="C95" s="60" t="s">
        <v>30</v>
      </c>
      <c r="D95" s="56" t="s">
        <v>13</v>
      </c>
      <c r="E95" s="23">
        <v>3</v>
      </c>
      <c r="F95" s="23">
        <f t="shared" si="0"/>
        <v>3</v>
      </c>
      <c r="G95" s="56">
        <v>1</v>
      </c>
      <c r="H95" s="28">
        <v>15</v>
      </c>
      <c r="I95" s="25">
        <f t="shared" si="1"/>
        <v>15</v>
      </c>
      <c r="J95" s="25">
        <v>6</v>
      </c>
      <c r="K95" s="23">
        <f t="shared" si="2"/>
        <v>12</v>
      </c>
      <c r="L95" s="26">
        <f t="shared" si="4"/>
        <v>718.99999999999966</v>
      </c>
      <c r="M95" s="69" t="s">
        <v>377</v>
      </c>
    </row>
    <row r="96" spans="1:13" x14ac:dyDescent="0.25">
      <c r="A96" s="55">
        <v>41442</v>
      </c>
      <c r="B96" s="56" t="s">
        <v>189</v>
      </c>
      <c r="C96" s="61" t="s">
        <v>18</v>
      </c>
      <c r="D96" s="56" t="s">
        <v>13</v>
      </c>
      <c r="E96" s="23">
        <v>0.31</v>
      </c>
      <c r="F96" s="23">
        <f t="shared" si="0"/>
        <v>0.31</v>
      </c>
      <c r="G96" s="56">
        <v>1</v>
      </c>
      <c r="H96" s="28">
        <v>1</v>
      </c>
      <c r="I96" s="25">
        <f t="shared" si="1"/>
        <v>1</v>
      </c>
      <c r="J96" s="25">
        <v>0.69</v>
      </c>
      <c r="K96" s="23">
        <f t="shared" si="2"/>
        <v>0.69</v>
      </c>
      <c r="L96" s="26">
        <f t="shared" si="4"/>
        <v>719.68999999999971</v>
      </c>
      <c r="M96" s="69" t="s">
        <v>377</v>
      </c>
    </row>
    <row r="97" spans="1:13" x14ac:dyDescent="0.25">
      <c r="A97" s="55">
        <v>41442</v>
      </c>
      <c r="B97" s="56" t="s">
        <v>36</v>
      </c>
      <c r="C97" s="61" t="s">
        <v>18</v>
      </c>
      <c r="D97" s="56" t="s">
        <v>13</v>
      </c>
      <c r="E97" s="23">
        <v>3.5</v>
      </c>
      <c r="F97" s="23">
        <f t="shared" si="0"/>
        <v>3.5</v>
      </c>
      <c r="G97" s="56">
        <v>1</v>
      </c>
      <c r="H97" s="28">
        <v>20</v>
      </c>
      <c r="I97" s="25">
        <f t="shared" si="1"/>
        <v>20</v>
      </c>
      <c r="J97" s="25">
        <v>4.8</v>
      </c>
      <c r="K97" s="23">
        <f t="shared" si="2"/>
        <v>16.5</v>
      </c>
      <c r="L97" s="26">
        <f t="shared" si="4"/>
        <v>736.18999999999971</v>
      </c>
      <c r="M97" s="69" t="s">
        <v>378</v>
      </c>
    </row>
    <row r="98" spans="1:13" x14ac:dyDescent="0.25">
      <c r="A98" s="55">
        <v>41442</v>
      </c>
      <c r="B98" s="56" t="s">
        <v>95</v>
      </c>
      <c r="C98" s="61" t="s">
        <v>103</v>
      </c>
      <c r="D98" s="56" t="s">
        <v>13</v>
      </c>
      <c r="E98" s="23">
        <v>2.5</v>
      </c>
      <c r="F98" s="23">
        <f t="shared" si="0"/>
        <v>5</v>
      </c>
      <c r="G98" s="56">
        <v>2</v>
      </c>
      <c r="H98" s="28">
        <v>10</v>
      </c>
      <c r="I98" s="25">
        <f t="shared" si="1"/>
        <v>20</v>
      </c>
      <c r="J98" s="25">
        <v>6</v>
      </c>
      <c r="K98" s="23">
        <f t="shared" si="2"/>
        <v>15</v>
      </c>
      <c r="L98" s="26">
        <f t="shared" si="4"/>
        <v>751.18999999999971</v>
      </c>
      <c r="M98" s="69" t="s">
        <v>378</v>
      </c>
    </row>
    <row r="99" spans="1:13" x14ac:dyDescent="0.25">
      <c r="A99" s="55">
        <v>41442</v>
      </c>
      <c r="B99" s="56" t="s">
        <v>40</v>
      </c>
      <c r="C99" s="61" t="s">
        <v>41</v>
      </c>
      <c r="D99" s="56" t="s">
        <v>13</v>
      </c>
      <c r="E99" s="23">
        <v>4.7</v>
      </c>
      <c r="F99" s="23">
        <f t="shared" si="0"/>
        <v>4.7</v>
      </c>
      <c r="G99" s="56">
        <v>1</v>
      </c>
      <c r="H99" s="28">
        <v>12</v>
      </c>
      <c r="I99" s="25">
        <f t="shared" si="1"/>
        <v>12</v>
      </c>
      <c r="J99" s="25">
        <v>10</v>
      </c>
      <c r="K99" s="23">
        <f t="shared" si="2"/>
        <v>7.3</v>
      </c>
      <c r="L99" s="26">
        <f t="shared" si="4"/>
        <v>758.48999999999967</v>
      </c>
      <c r="M99" s="69" t="s">
        <v>378</v>
      </c>
    </row>
    <row r="100" spans="1:13" x14ac:dyDescent="0.25">
      <c r="A100" s="55">
        <v>41442</v>
      </c>
      <c r="B100" s="56" t="s">
        <v>180</v>
      </c>
      <c r="C100" s="61" t="s">
        <v>12</v>
      </c>
      <c r="D100" s="56" t="s">
        <v>13</v>
      </c>
      <c r="E100" s="23">
        <v>14.3</v>
      </c>
      <c r="F100" s="23">
        <f t="shared" si="0"/>
        <v>14.3</v>
      </c>
      <c r="G100" s="56">
        <v>1</v>
      </c>
      <c r="H100" s="28">
        <v>35</v>
      </c>
      <c r="I100" s="25">
        <f t="shared" si="1"/>
        <v>35</v>
      </c>
      <c r="J100" s="25">
        <v>4.8</v>
      </c>
      <c r="K100" s="23">
        <f t="shared" si="2"/>
        <v>20.7</v>
      </c>
      <c r="L100" s="26">
        <f t="shared" si="4"/>
        <v>779.18999999999971</v>
      </c>
      <c r="M100" s="69" t="s">
        <v>378</v>
      </c>
    </row>
    <row r="101" spans="1:13" x14ac:dyDescent="0.25">
      <c r="A101" s="55">
        <v>41442</v>
      </c>
      <c r="B101" s="56" t="s">
        <v>36</v>
      </c>
      <c r="C101" s="60" t="s">
        <v>18</v>
      </c>
      <c r="D101" s="56" t="s">
        <v>13</v>
      </c>
      <c r="E101" s="23">
        <v>3.5</v>
      </c>
      <c r="F101" s="23">
        <f t="shared" si="0"/>
        <v>3.5</v>
      </c>
      <c r="G101" s="56">
        <v>1</v>
      </c>
      <c r="H101" s="28">
        <v>20</v>
      </c>
      <c r="I101" s="25">
        <f t="shared" si="1"/>
        <v>20</v>
      </c>
      <c r="J101" s="25">
        <v>6</v>
      </c>
      <c r="K101" s="23">
        <f t="shared" si="2"/>
        <v>16.5</v>
      </c>
      <c r="L101" s="26">
        <f t="shared" si="4"/>
        <v>795.68999999999971</v>
      </c>
      <c r="M101" s="69" t="s">
        <v>379</v>
      </c>
    </row>
    <row r="102" spans="1:13" x14ac:dyDescent="0.25">
      <c r="A102" s="55">
        <v>41442</v>
      </c>
      <c r="B102" s="56" t="s">
        <v>17</v>
      </c>
      <c r="C102" s="60" t="s">
        <v>18</v>
      </c>
      <c r="D102" s="56" t="s">
        <v>13</v>
      </c>
      <c r="E102" s="23">
        <v>4.5999999999999996</v>
      </c>
      <c r="F102" s="23">
        <f t="shared" si="0"/>
        <v>4.5999999999999996</v>
      </c>
      <c r="G102" s="56">
        <v>1</v>
      </c>
      <c r="H102" s="28">
        <v>20</v>
      </c>
      <c r="I102" s="25">
        <f t="shared" si="1"/>
        <v>20</v>
      </c>
      <c r="J102" s="25">
        <v>6</v>
      </c>
      <c r="K102" s="23">
        <f t="shared" si="2"/>
        <v>15.4</v>
      </c>
      <c r="L102" s="26">
        <f t="shared" si="4"/>
        <v>811.08999999999969</v>
      </c>
      <c r="M102" s="69" t="s">
        <v>379</v>
      </c>
    </row>
    <row r="103" spans="1:13" x14ac:dyDescent="0.25">
      <c r="A103" s="55">
        <v>41442</v>
      </c>
      <c r="B103" s="56" t="s">
        <v>180</v>
      </c>
      <c r="C103" s="59" t="s">
        <v>12</v>
      </c>
      <c r="D103" s="56" t="s">
        <v>13</v>
      </c>
      <c r="E103" s="29">
        <v>14.3</v>
      </c>
      <c r="F103" s="23">
        <f t="shared" si="0"/>
        <v>14.3</v>
      </c>
      <c r="G103" s="56">
        <v>1</v>
      </c>
      <c r="H103" s="28">
        <v>35</v>
      </c>
      <c r="I103" s="25">
        <f t="shared" si="1"/>
        <v>35</v>
      </c>
      <c r="J103" s="25">
        <v>3</v>
      </c>
      <c r="K103" s="23">
        <f t="shared" si="2"/>
        <v>20.7</v>
      </c>
      <c r="L103" s="26">
        <f t="shared" si="4"/>
        <v>831.78999999999974</v>
      </c>
      <c r="M103" s="69" t="s">
        <v>380</v>
      </c>
    </row>
    <row r="104" spans="1:13" x14ac:dyDescent="0.25">
      <c r="A104" s="55">
        <v>41442</v>
      </c>
      <c r="B104" s="56" t="s">
        <v>36</v>
      </c>
      <c r="C104" s="60" t="s">
        <v>18</v>
      </c>
      <c r="D104" s="56" t="s">
        <v>13</v>
      </c>
      <c r="E104" s="23">
        <v>3.5</v>
      </c>
      <c r="F104" s="23">
        <f t="shared" si="0"/>
        <v>3.5</v>
      </c>
      <c r="G104" s="56">
        <v>1</v>
      </c>
      <c r="H104" s="28">
        <v>20</v>
      </c>
      <c r="I104" s="25">
        <f t="shared" si="1"/>
        <v>20</v>
      </c>
      <c r="J104" s="25">
        <v>15</v>
      </c>
      <c r="K104" s="23">
        <f t="shared" si="2"/>
        <v>16.5</v>
      </c>
      <c r="L104" s="26">
        <f t="shared" si="4"/>
        <v>848.28999999999974</v>
      </c>
      <c r="M104" s="69" t="s">
        <v>380</v>
      </c>
    </row>
    <row r="105" spans="1:13" x14ac:dyDescent="0.25">
      <c r="A105" s="55">
        <v>41442</v>
      </c>
      <c r="B105" s="56" t="s">
        <v>188</v>
      </c>
      <c r="C105" s="61" t="s">
        <v>23</v>
      </c>
      <c r="D105" s="56" t="s">
        <v>100</v>
      </c>
      <c r="E105" s="23">
        <v>35.799999999999997</v>
      </c>
      <c r="F105" s="23">
        <f t="shared" si="0"/>
        <v>35.799999999999997</v>
      </c>
      <c r="G105" s="56">
        <v>1</v>
      </c>
      <c r="H105" s="28">
        <v>39.9</v>
      </c>
      <c r="I105" s="25">
        <f t="shared" si="1"/>
        <v>39.9</v>
      </c>
      <c r="J105" s="25">
        <v>4.8</v>
      </c>
      <c r="K105" s="23">
        <f t="shared" si="2"/>
        <v>4.1000000000000014</v>
      </c>
      <c r="L105" s="26">
        <f t="shared" si="4"/>
        <v>852.38999999999976</v>
      </c>
      <c r="M105" s="69" t="s">
        <v>381</v>
      </c>
    </row>
    <row r="106" spans="1:13" x14ac:dyDescent="0.25">
      <c r="A106" s="55">
        <v>41442</v>
      </c>
      <c r="B106" s="56" t="s">
        <v>213</v>
      </c>
      <c r="C106" s="61" t="s">
        <v>12</v>
      </c>
      <c r="D106" s="56" t="s">
        <v>13</v>
      </c>
      <c r="E106" s="23">
        <v>3.6</v>
      </c>
      <c r="F106" s="23">
        <f t="shared" si="0"/>
        <v>3.6</v>
      </c>
      <c r="G106" s="56">
        <v>1</v>
      </c>
      <c r="H106" s="28">
        <v>10</v>
      </c>
      <c r="I106" s="25">
        <f t="shared" si="1"/>
        <v>10</v>
      </c>
      <c r="J106" s="25">
        <v>6</v>
      </c>
      <c r="K106" s="23">
        <f t="shared" si="2"/>
        <v>6.4</v>
      </c>
      <c r="L106" s="26">
        <f t="shared" si="4"/>
        <v>858.78999999999974</v>
      </c>
      <c r="M106" s="69" t="s">
        <v>381</v>
      </c>
    </row>
    <row r="107" spans="1:13" x14ac:dyDescent="0.25">
      <c r="A107" s="55">
        <v>41442</v>
      </c>
      <c r="B107" s="56" t="s">
        <v>218</v>
      </c>
      <c r="C107" s="61" t="s">
        <v>12</v>
      </c>
      <c r="D107" s="56" t="s">
        <v>13</v>
      </c>
      <c r="E107" s="23">
        <v>3.6</v>
      </c>
      <c r="F107" s="23">
        <f t="shared" si="0"/>
        <v>3.6</v>
      </c>
      <c r="G107" s="56">
        <v>1</v>
      </c>
      <c r="H107" s="28">
        <v>10</v>
      </c>
      <c r="I107" s="25">
        <f t="shared" si="1"/>
        <v>10</v>
      </c>
      <c r="J107" s="25">
        <v>10</v>
      </c>
      <c r="K107" s="23">
        <f t="shared" si="2"/>
        <v>6.4</v>
      </c>
      <c r="L107" s="26">
        <f t="shared" si="4"/>
        <v>865.18999999999971</v>
      </c>
      <c r="M107" s="69" t="s">
        <v>381</v>
      </c>
    </row>
    <row r="108" spans="1:13" x14ac:dyDescent="0.25">
      <c r="A108" s="55">
        <v>41443</v>
      </c>
      <c r="B108" s="56" t="s">
        <v>188</v>
      </c>
      <c r="C108" s="61" t="s">
        <v>23</v>
      </c>
      <c r="D108" s="56" t="s">
        <v>100</v>
      </c>
      <c r="E108" s="23">
        <v>35.799999999999997</v>
      </c>
      <c r="F108" s="23">
        <f t="shared" si="0"/>
        <v>35.799999999999997</v>
      </c>
      <c r="G108" s="56">
        <v>1</v>
      </c>
      <c r="H108" s="28">
        <v>39.9</v>
      </c>
      <c r="I108" s="25">
        <f t="shared" si="1"/>
        <v>39.9</v>
      </c>
      <c r="J108" s="25">
        <v>4.8</v>
      </c>
      <c r="K108" s="23">
        <f t="shared" si="2"/>
        <v>4.1000000000000014</v>
      </c>
      <c r="L108" s="26">
        <f t="shared" si="4"/>
        <v>869.28999999999974</v>
      </c>
      <c r="M108" s="69" t="s">
        <v>382</v>
      </c>
    </row>
    <row r="109" spans="1:13" x14ac:dyDescent="0.25">
      <c r="A109" s="55">
        <v>41443</v>
      </c>
      <c r="B109" s="56" t="s">
        <v>213</v>
      </c>
      <c r="C109" s="60" t="s">
        <v>12</v>
      </c>
      <c r="D109" s="56" t="s">
        <v>13</v>
      </c>
      <c r="E109" s="23">
        <v>3.6</v>
      </c>
      <c r="F109" s="23">
        <f t="shared" si="0"/>
        <v>3.6</v>
      </c>
      <c r="G109" s="56">
        <v>1</v>
      </c>
      <c r="H109" s="28">
        <v>10</v>
      </c>
      <c r="I109" s="25">
        <f t="shared" si="1"/>
        <v>10</v>
      </c>
      <c r="J109" s="25">
        <v>10</v>
      </c>
      <c r="K109" s="23">
        <f t="shared" si="2"/>
        <v>6.4</v>
      </c>
      <c r="L109" s="26">
        <f t="shared" si="4"/>
        <v>875.68999999999971</v>
      </c>
      <c r="M109" s="69" t="s">
        <v>382</v>
      </c>
    </row>
    <row r="110" spans="1:13" x14ac:dyDescent="0.25">
      <c r="A110" s="55">
        <v>41443</v>
      </c>
      <c r="B110" s="56" t="s">
        <v>67</v>
      </c>
      <c r="C110" s="60" t="s">
        <v>30</v>
      </c>
      <c r="D110" s="56" t="s">
        <v>13</v>
      </c>
      <c r="E110" s="23">
        <v>3</v>
      </c>
      <c r="F110" s="23">
        <f t="shared" si="0"/>
        <v>3</v>
      </c>
      <c r="G110" s="56">
        <v>1</v>
      </c>
      <c r="H110" s="28">
        <v>15</v>
      </c>
      <c r="I110" s="25">
        <f t="shared" si="1"/>
        <v>15</v>
      </c>
      <c r="J110" s="25">
        <v>3</v>
      </c>
      <c r="K110" s="23">
        <f t="shared" si="2"/>
        <v>12</v>
      </c>
      <c r="L110" s="26">
        <f t="shared" si="4"/>
        <v>887.68999999999971</v>
      </c>
      <c r="M110" s="69" t="s">
        <v>383</v>
      </c>
    </row>
    <row r="111" spans="1:13" x14ac:dyDescent="0.25">
      <c r="A111" s="55">
        <v>41444</v>
      </c>
      <c r="B111" s="57" t="s">
        <v>126</v>
      </c>
      <c r="C111" s="60" t="s">
        <v>105</v>
      </c>
      <c r="D111" s="56" t="s">
        <v>101</v>
      </c>
      <c r="E111" s="23">
        <v>20</v>
      </c>
      <c r="F111" s="23">
        <f t="shared" si="0"/>
        <v>20</v>
      </c>
      <c r="G111" s="56">
        <v>1</v>
      </c>
      <c r="H111" s="28">
        <v>25</v>
      </c>
      <c r="I111" s="25">
        <f t="shared" si="1"/>
        <v>25</v>
      </c>
      <c r="J111" s="25">
        <v>15</v>
      </c>
      <c r="K111" s="23">
        <f t="shared" si="2"/>
        <v>5</v>
      </c>
      <c r="L111" s="26">
        <f t="shared" si="4"/>
        <v>892.68999999999971</v>
      </c>
      <c r="M111" s="69" t="s">
        <v>384</v>
      </c>
    </row>
    <row r="112" spans="1:13" x14ac:dyDescent="0.25">
      <c r="A112" s="55">
        <v>41444</v>
      </c>
      <c r="B112" s="56" t="s">
        <v>188</v>
      </c>
      <c r="C112" s="60" t="s">
        <v>23</v>
      </c>
      <c r="D112" s="56" t="s">
        <v>100</v>
      </c>
      <c r="E112" s="23">
        <v>35.799999999999997</v>
      </c>
      <c r="F112" s="23">
        <f t="shared" si="0"/>
        <v>35.799999999999997</v>
      </c>
      <c r="G112" s="56">
        <v>1</v>
      </c>
      <c r="H112" s="28">
        <v>39.9</v>
      </c>
      <c r="I112" s="25">
        <f t="shared" si="1"/>
        <v>39.9</v>
      </c>
      <c r="J112" s="25">
        <v>6</v>
      </c>
      <c r="K112" s="23">
        <f t="shared" si="2"/>
        <v>4.1000000000000014</v>
      </c>
      <c r="L112" s="26">
        <f t="shared" si="4"/>
        <v>896.78999999999974</v>
      </c>
      <c r="M112" s="69" t="s">
        <v>385</v>
      </c>
    </row>
    <row r="113" spans="1:13" x14ac:dyDescent="0.25">
      <c r="A113" s="55">
        <v>41444</v>
      </c>
      <c r="B113" s="57" t="s">
        <v>127</v>
      </c>
      <c r="C113" s="60" t="s">
        <v>105</v>
      </c>
      <c r="D113" s="56" t="s">
        <v>101</v>
      </c>
      <c r="E113" s="23">
        <v>20</v>
      </c>
      <c r="F113" s="23">
        <f t="shared" si="0"/>
        <v>20</v>
      </c>
      <c r="G113" s="56">
        <v>1</v>
      </c>
      <c r="H113" s="28">
        <v>25</v>
      </c>
      <c r="I113" s="25">
        <f t="shared" si="1"/>
        <v>25</v>
      </c>
      <c r="J113" s="25">
        <v>10</v>
      </c>
      <c r="K113" s="23">
        <f t="shared" si="2"/>
        <v>5</v>
      </c>
      <c r="L113" s="26">
        <f t="shared" si="4"/>
        <v>901.78999999999974</v>
      </c>
      <c r="M113" s="69" t="s">
        <v>385</v>
      </c>
    </row>
    <row r="114" spans="1:13" x14ac:dyDescent="0.25">
      <c r="A114" s="55">
        <v>41445</v>
      </c>
      <c r="B114" s="56" t="s">
        <v>126</v>
      </c>
      <c r="C114" s="60" t="s">
        <v>105</v>
      </c>
      <c r="D114" s="56" t="s">
        <v>101</v>
      </c>
      <c r="E114" s="23">
        <v>20</v>
      </c>
      <c r="F114" s="23">
        <f t="shared" si="0"/>
        <v>20</v>
      </c>
      <c r="G114" s="56">
        <v>1</v>
      </c>
      <c r="H114" s="28">
        <v>25</v>
      </c>
      <c r="I114" s="25">
        <f t="shared" si="1"/>
        <v>25</v>
      </c>
      <c r="J114" s="25">
        <v>3</v>
      </c>
      <c r="K114" s="23">
        <f t="shared" si="2"/>
        <v>5</v>
      </c>
      <c r="L114" s="26">
        <f t="shared" si="4"/>
        <v>906.78999999999974</v>
      </c>
      <c r="M114" s="69" t="s">
        <v>386</v>
      </c>
    </row>
    <row r="115" spans="1:13" x14ac:dyDescent="0.25">
      <c r="A115" s="55">
        <v>41445</v>
      </c>
      <c r="B115" s="56" t="s">
        <v>442</v>
      </c>
      <c r="C115" s="60" t="s">
        <v>431</v>
      </c>
      <c r="D115" s="56" t="s">
        <v>35</v>
      </c>
      <c r="E115" s="23">
        <v>12</v>
      </c>
      <c r="F115" s="23">
        <f t="shared" si="0"/>
        <v>12</v>
      </c>
      <c r="G115" s="56">
        <v>1</v>
      </c>
      <c r="H115" s="28">
        <v>15</v>
      </c>
      <c r="I115" s="25">
        <f t="shared" si="1"/>
        <v>15</v>
      </c>
      <c r="J115" s="25">
        <v>15</v>
      </c>
      <c r="K115" s="23">
        <f t="shared" si="2"/>
        <v>3</v>
      </c>
      <c r="L115" s="26">
        <f t="shared" si="4"/>
        <v>909.78999999999974</v>
      </c>
      <c r="M115" s="69" t="s">
        <v>387</v>
      </c>
    </row>
    <row r="116" spans="1:13" x14ac:dyDescent="0.25">
      <c r="A116" s="55">
        <v>41445</v>
      </c>
      <c r="B116" s="56" t="s">
        <v>67</v>
      </c>
      <c r="C116" s="60" t="s">
        <v>30</v>
      </c>
      <c r="D116" s="56" t="s">
        <v>13</v>
      </c>
      <c r="E116" s="23">
        <v>3</v>
      </c>
      <c r="F116" s="23">
        <f t="shared" si="0"/>
        <v>3</v>
      </c>
      <c r="G116" s="56">
        <v>1</v>
      </c>
      <c r="H116" s="28">
        <v>15</v>
      </c>
      <c r="I116" s="25">
        <f t="shared" si="1"/>
        <v>15</v>
      </c>
      <c r="J116" s="25">
        <v>6</v>
      </c>
      <c r="K116" s="23">
        <f t="shared" si="2"/>
        <v>12</v>
      </c>
      <c r="L116" s="26">
        <f t="shared" si="4"/>
        <v>921.78999999999974</v>
      </c>
      <c r="M116" s="69" t="s">
        <v>388</v>
      </c>
    </row>
    <row r="117" spans="1:13" x14ac:dyDescent="0.25">
      <c r="A117" s="55">
        <v>41445</v>
      </c>
      <c r="B117" s="56" t="s">
        <v>213</v>
      </c>
      <c r="C117" s="61" t="s">
        <v>12</v>
      </c>
      <c r="D117" s="56" t="s">
        <v>13</v>
      </c>
      <c r="E117" s="23">
        <v>3.6</v>
      </c>
      <c r="F117" s="23">
        <f t="shared" si="0"/>
        <v>3.6</v>
      </c>
      <c r="G117" s="56">
        <v>1</v>
      </c>
      <c r="H117" s="28">
        <v>10</v>
      </c>
      <c r="I117" s="25">
        <f t="shared" si="1"/>
        <v>10</v>
      </c>
      <c r="J117" s="25">
        <v>0.69</v>
      </c>
      <c r="K117" s="23">
        <f t="shared" si="2"/>
        <v>6.4</v>
      </c>
      <c r="L117" s="26">
        <f t="shared" si="4"/>
        <v>928.18999999999971</v>
      </c>
      <c r="M117" s="69" t="s">
        <v>389</v>
      </c>
    </row>
    <row r="118" spans="1:13" x14ac:dyDescent="0.25">
      <c r="A118" s="55">
        <v>41445</v>
      </c>
      <c r="B118" s="57" t="s">
        <v>136</v>
      </c>
      <c r="C118" s="61" t="s">
        <v>105</v>
      </c>
      <c r="D118" s="56" t="s">
        <v>101</v>
      </c>
      <c r="E118" s="23">
        <v>20</v>
      </c>
      <c r="F118" s="23">
        <f t="shared" si="0"/>
        <v>20</v>
      </c>
      <c r="G118" s="56">
        <v>1</v>
      </c>
      <c r="H118" s="28">
        <v>25</v>
      </c>
      <c r="I118" s="25">
        <f t="shared" si="1"/>
        <v>25</v>
      </c>
      <c r="J118" s="25">
        <v>4.8</v>
      </c>
      <c r="K118" s="23">
        <f t="shared" si="2"/>
        <v>5</v>
      </c>
      <c r="L118" s="26">
        <f t="shared" si="4"/>
        <v>933.18999999999971</v>
      </c>
      <c r="M118" s="69" t="s">
        <v>390</v>
      </c>
    </row>
    <row r="119" spans="1:13" x14ac:dyDescent="0.25">
      <c r="A119" s="55">
        <v>41446</v>
      </c>
      <c r="B119" s="57" t="s">
        <v>127</v>
      </c>
      <c r="C119" s="61" t="s">
        <v>105</v>
      </c>
      <c r="D119" s="56" t="s">
        <v>101</v>
      </c>
      <c r="E119" s="23">
        <v>20</v>
      </c>
      <c r="F119" s="23">
        <f t="shared" si="0"/>
        <v>20</v>
      </c>
      <c r="G119" s="56">
        <v>1</v>
      </c>
      <c r="H119" s="28">
        <v>25</v>
      </c>
      <c r="I119" s="25">
        <f t="shared" si="1"/>
        <v>25</v>
      </c>
      <c r="J119" s="25">
        <v>6</v>
      </c>
      <c r="K119" s="23">
        <f t="shared" si="2"/>
        <v>5</v>
      </c>
      <c r="L119" s="26">
        <f t="shared" si="4"/>
        <v>938.18999999999971</v>
      </c>
      <c r="M119" s="69" t="s">
        <v>391</v>
      </c>
    </row>
    <row r="120" spans="1:13" x14ac:dyDescent="0.25">
      <c r="A120" s="55">
        <v>41446</v>
      </c>
      <c r="B120" s="57" t="s">
        <v>128</v>
      </c>
      <c r="C120" s="61" t="s">
        <v>105</v>
      </c>
      <c r="D120" s="56" t="s">
        <v>101</v>
      </c>
      <c r="E120" s="23">
        <v>20</v>
      </c>
      <c r="F120" s="23">
        <f t="shared" si="0"/>
        <v>20</v>
      </c>
      <c r="G120" s="56">
        <v>1</v>
      </c>
      <c r="H120" s="28">
        <v>25</v>
      </c>
      <c r="I120" s="25">
        <f t="shared" si="1"/>
        <v>25</v>
      </c>
      <c r="J120" s="25">
        <v>10</v>
      </c>
      <c r="K120" s="23">
        <f t="shared" si="2"/>
        <v>5</v>
      </c>
      <c r="L120" s="26">
        <f t="shared" si="4"/>
        <v>943.18999999999971</v>
      </c>
      <c r="M120" s="69" t="s">
        <v>391</v>
      </c>
    </row>
    <row r="121" spans="1:13" x14ac:dyDescent="0.25">
      <c r="A121" s="55">
        <v>41446</v>
      </c>
      <c r="B121" s="56" t="s">
        <v>22</v>
      </c>
      <c r="C121" s="61" t="s">
        <v>23</v>
      </c>
      <c r="D121" s="56" t="s">
        <v>24</v>
      </c>
      <c r="E121" s="23">
        <v>35</v>
      </c>
      <c r="F121" s="23">
        <f t="shared" si="0"/>
        <v>35</v>
      </c>
      <c r="G121" s="56">
        <v>1</v>
      </c>
      <c r="H121" s="28">
        <v>50</v>
      </c>
      <c r="I121" s="25">
        <f t="shared" si="1"/>
        <v>50</v>
      </c>
      <c r="J121" s="25">
        <v>4.8</v>
      </c>
      <c r="K121" s="23">
        <f t="shared" si="2"/>
        <v>15</v>
      </c>
      <c r="L121" s="26">
        <f t="shared" si="4"/>
        <v>958.18999999999971</v>
      </c>
      <c r="M121" s="69" t="s">
        <v>392</v>
      </c>
    </row>
    <row r="122" spans="1:13" x14ac:dyDescent="0.25">
      <c r="A122" s="55">
        <v>41446</v>
      </c>
      <c r="B122" s="57" t="s">
        <v>127</v>
      </c>
      <c r="C122" s="60" t="s">
        <v>105</v>
      </c>
      <c r="D122" s="56" t="s">
        <v>101</v>
      </c>
      <c r="E122" s="23">
        <v>20</v>
      </c>
      <c r="F122" s="23">
        <f t="shared" si="0"/>
        <v>20</v>
      </c>
      <c r="G122" s="56">
        <v>1</v>
      </c>
      <c r="H122" s="28">
        <v>25</v>
      </c>
      <c r="I122" s="25">
        <f t="shared" si="1"/>
        <v>25</v>
      </c>
      <c r="J122" s="25">
        <v>6</v>
      </c>
      <c r="K122" s="23">
        <f t="shared" si="2"/>
        <v>5</v>
      </c>
      <c r="L122" s="26">
        <f t="shared" si="4"/>
        <v>963.18999999999971</v>
      </c>
      <c r="M122" s="69" t="s">
        <v>393</v>
      </c>
    </row>
    <row r="123" spans="1:13" x14ac:dyDescent="0.25">
      <c r="A123" s="55">
        <v>41446</v>
      </c>
      <c r="B123" s="57" t="s">
        <v>128</v>
      </c>
      <c r="C123" s="60" t="s">
        <v>105</v>
      </c>
      <c r="D123" s="56" t="s">
        <v>101</v>
      </c>
      <c r="E123" s="23">
        <v>20</v>
      </c>
      <c r="F123" s="23">
        <f t="shared" si="0"/>
        <v>20</v>
      </c>
      <c r="G123" s="56">
        <v>1</v>
      </c>
      <c r="H123" s="28">
        <v>25</v>
      </c>
      <c r="I123" s="25">
        <f t="shared" si="1"/>
        <v>25</v>
      </c>
      <c r="J123" s="25">
        <v>6</v>
      </c>
      <c r="K123" s="23">
        <f t="shared" si="2"/>
        <v>5</v>
      </c>
      <c r="L123" s="26">
        <f t="shared" si="4"/>
        <v>968.18999999999971</v>
      </c>
      <c r="M123" s="69" t="s">
        <v>393</v>
      </c>
    </row>
    <row r="124" spans="1:13" x14ac:dyDescent="0.25">
      <c r="A124" s="55">
        <v>41446</v>
      </c>
      <c r="B124" s="56" t="s">
        <v>442</v>
      </c>
      <c r="C124" s="59" t="s">
        <v>431</v>
      </c>
      <c r="D124" s="56" t="s">
        <v>35</v>
      </c>
      <c r="E124" s="29">
        <v>12</v>
      </c>
      <c r="F124" s="23">
        <f t="shared" si="0"/>
        <v>12</v>
      </c>
      <c r="G124" s="56">
        <v>1</v>
      </c>
      <c r="H124" s="28">
        <v>15</v>
      </c>
      <c r="I124" s="25">
        <f t="shared" si="1"/>
        <v>15</v>
      </c>
      <c r="J124" s="25">
        <v>3</v>
      </c>
      <c r="K124" s="23">
        <f t="shared" si="2"/>
        <v>3</v>
      </c>
      <c r="L124" s="26">
        <f t="shared" si="4"/>
        <v>971.18999999999971</v>
      </c>
      <c r="M124" s="69" t="s">
        <v>393</v>
      </c>
    </row>
    <row r="125" spans="1:13" x14ac:dyDescent="0.25">
      <c r="A125" s="55">
        <v>41446</v>
      </c>
      <c r="B125" s="56" t="s">
        <v>34</v>
      </c>
      <c r="C125" s="60" t="s">
        <v>446</v>
      </c>
      <c r="D125" s="56" t="s">
        <v>35</v>
      </c>
      <c r="E125" s="23">
        <v>20</v>
      </c>
      <c r="F125" s="23">
        <f t="shared" si="0"/>
        <v>20</v>
      </c>
      <c r="G125" s="56">
        <v>1</v>
      </c>
      <c r="H125" s="28">
        <v>25</v>
      </c>
      <c r="I125" s="25">
        <f t="shared" si="1"/>
        <v>25</v>
      </c>
      <c r="J125" s="25">
        <v>15</v>
      </c>
      <c r="K125" s="23">
        <f t="shared" si="2"/>
        <v>5</v>
      </c>
      <c r="L125" s="26">
        <f t="shared" si="4"/>
        <v>976.18999999999971</v>
      </c>
      <c r="M125" s="69" t="s">
        <v>393</v>
      </c>
    </row>
    <row r="126" spans="1:13" x14ac:dyDescent="0.25">
      <c r="A126" s="55">
        <v>41447</v>
      </c>
      <c r="B126" s="56" t="s">
        <v>326</v>
      </c>
      <c r="C126" s="60" t="s">
        <v>27</v>
      </c>
      <c r="D126" s="56" t="s">
        <v>13</v>
      </c>
      <c r="E126" s="23">
        <v>30</v>
      </c>
      <c r="F126" s="23">
        <f t="shared" si="0"/>
        <v>90</v>
      </c>
      <c r="G126" s="56">
        <v>3</v>
      </c>
      <c r="H126" s="28">
        <v>25</v>
      </c>
      <c r="I126" s="25">
        <f t="shared" si="1"/>
        <v>75</v>
      </c>
      <c r="J126" s="25">
        <v>10</v>
      </c>
      <c r="K126" s="23">
        <f t="shared" si="2"/>
        <v>-15</v>
      </c>
      <c r="L126" s="26">
        <f t="shared" si="4"/>
        <v>961.18999999999971</v>
      </c>
      <c r="M126" s="69" t="s">
        <v>394</v>
      </c>
    </row>
    <row r="127" spans="1:13" x14ac:dyDescent="0.25">
      <c r="A127" s="55">
        <v>41447</v>
      </c>
      <c r="B127" s="56" t="s">
        <v>34</v>
      </c>
      <c r="C127" s="60" t="s">
        <v>23</v>
      </c>
      <c r="D127" s="56" t="s">
        <v>35</v>
      </c>
      <c r="E127" s="23">
        <v>20</v>
      </c>
      <c r="F127" s="23">
        <f t="shared" si="0"/>
        <v>20</v>
      </c>
      <c r="G127" s="56">
        <v>1</v>
      </c>
      <c r="H127" s="28">
        <v>25</v>
      </c>
      <c r="I127" s="25">
        <f t="shared" si="1"/>
        <v>25</v>
      </c>
      <c r="J127" s="25">
        <v>3</v>
      </c>
      <c r="K127" s="23">
        <f t="shared" si="2"/>
        <v>5</v>
      </c>
      <c r="L127" s="26">
        <f t="shared" si="4"/>
        <v>966.18999999999971</v>
      </c>
      <c r="M127" s="69" t="s">
        <v>395</v>
      </c>
    </row>
    <row r="128" spans="1:13" x14ac:dyDescent="0.25">
      <c r="A128" s="55">
        <v>41447</v>
      </c>
      <c r="B128" s="56" t="s">
        <v>221</v>
      </c>
      <c r="C128" s="60" t="s">
        <v>431</v>
      </c>
      <c r="D128" s="56" t="s">
        <v>21</v>
      </c>
      <c r="E128" s="23">
        <v>11.2</v>
      </c>
      <c r="F128" s="23">
        <f t="shared" si="0"/>
        <v>11.2</v>
      </c>
      <c r="G128" s="56">
        <v>1</v>
      </c>
      <c r="H128" s="28">
        <v>16</v>
      </c>
      <c r="I128" s="25">
        <f t="shared" si="1"/>
        <v>16</v>
      </c>
      <c r="J128" s="25">
        <v>15</v>
      </c>
      <c r="K128" s="23">
        <f t="shared" si="2"/>
        <v>4.8000000000000007</v>
      </c>
      <c r="L128" s="26">
        <f t="shared" si="4"/>
        <v>970.98999999999967</v>
      </c>
      <c r="M128" s="69" t="s">
        <v>396</v>
      </c>
    </row>
    <row r="129" spans="1:13" x14ac:dyDescent="0.25">
      <c r="A129" s="55">
        <v>41447</v>
      </c>
      <c r="B129" s="57" t="s">
        <v>120</v>
      </c>
      <c r="C129" s="60" t="s">
        <v>105</v>
      </c>
      <c r="D129" s="56" t="s">
        <v>101</v>
      </c>
      <c r="E129" s="23">
        <v>20</v>
      </c>
      <c r="F129" s="23">
        <f t="shared" si="0"/>
        <v>20</v>
      </c>
      <c r="G129" s="56">
        <v>1</v>
      </c>
      <c r="H129" s="28">
        <v>25</v>
      </c>
      <c r="I129" s="25">
        <f t="shared" si="1"/>
        <v>25</v>
      </c>
      <c r="J129" s="25">
        <v>6</v>
      </c>
      <c r="K129" s="23">
        <f t="shared" si="2"/>
        <v>5</v>
      </c>
      <c r="L129" s="26">
        <f t="shared" si="4"/>
        <v>975.98999999999967</v>
      </c>
      <c r="M129" s="69" t="s">
        <v>397</v>
      </c>
    </row>
    <row r="130" spans="1:13" x14ac:dyDescent="0.25">
      <c r="A130" s="55">
        <v>41447</v>
      </c>
      <c r="B130" s="56" t="s">
        <v>17</v>
      </c>
      <c r="C130" s="60" t="s">
        <v>18</v>
      </c>
      <c r="D130" s="56" t="s">
        <v>13</v>
      </c>
      <c r="E130" s="23">
        <v>4.5999999999999996</v>
      </c>
      <c r="F130" s="23">
        <f t="shared" si="0"/>
        <v>4.5999999999999996</v>
      </c>
      <c r="G130" s="56">
        <v>1</v>
      </c>
      <c r="H130" s="28">
        <v>20</v>
      </c>
      <c r="I130" s="25">
        <f t="shared" si="1"/>
        <v>20</v>
      </c>
      <c r="J130" s="25">
        <v>0.69</v>
      </c>
      <c r="K130" s="23">
        <f t="shared" si="2"/>
        <v>15.4</v>
      </c>
      <c r="L130" s="26">
        <f t="shared" si="4"/>
        <v>991.38999999999965</v>
      </c>
      <c r="M130" s="69" t="s">
        <v>397</v>
      </c>
    </row>
    <row r="131" spans="1:13" x14ac:dyDescent="0.25">
      <c r="A131" s="55">
        <v>41447</v>
      </c>
      <c r="B131" s="57" t="s">
        <v>142</v>
      </c>
      <c r="C131" s="61" t="s">
        <v>105</v>
      </c>
      <c r="D131" s="56" t="s">
        <v>101</v>
      </c>
      <c r="E131" s="23">
        <v>20</v>
      </c>
      <c r="F131" s="23">
        <f t="shared" si="0"/>
        <v>20</v>
      </c>
      <c r="G131" s="56">
        <v>1</v>
      </c>
      <c r="H131" s="28">
        <v>25</v>
      </c>
      <c r="I131" s="25">
        <f t="shared" si="1"/>
        <v>25</v>
      </c>
      <c r="J131" s="25">
        <v>4.8</v>
      </c>
      <c r="K131" s="23">
        <f t="shared" si="2"/>
        <v>5</v>
      </c>
      <c r="L131" s="26">
        <f t="shared" si="4"/>
        <v>996.38999999999965</v>
      </c>
      <c r="M131" s="69" t="s">
        <v>398</v>
      </c>
    </row>
    <row r="132" spans="1:13" x14ac:dyDescent="0.25">
      <c r="A132" s="55">
        <v>41447</v>
      </c>
      <c r="B132" s="56" t="s">
        <v>126</v>
      </c>
      <c r="C132" s="61" t="s">
        <v>105</v>
      </c>
      <c r="D132" s="56" t="s">
        <v>101</v>
      </c>
      <c r="E132" s="23">
        <v>20</v>
      </c>
      <c r="F132" s="23">
        <f t="shared" si="0"/>
        <v>20</v>
      </c>
      <c r="G132" s="56">
        <v>1</v>
      </c>
      <c r="H132" s="28">
        <v>25</v>
      </c>
      <c r="I132" s="25">
        <f t="shared" si="1"/>
        <v>25</v>
      </c>
      <c r="J132" s="25">
        <v>6</v>
      </c>
      <c r="K132" s="23">
        <f t="shared" si="2"/>
        <v>5</v>
      </c>
      <c r="L132" s="26">
        <f t="shared" si="4"/>
        <v>1001.3899999999996</v>
      </c>
      <c r="M132" s="69" t="s">
        <v>398</v>
      </c>
    </row>
    <row r="133" spans="1:13" x14ac:dyDescent="0.25">
      <c r="A133" s="55">
        <v>41447</v>
      </c>
      <c r="B133" s="57" t="s">
        <v>136</v>
      </c>
      <c r="C133" s="61" t="s">
        <v>105</v>
      </c>
      <c r="D133" s="56" t="s">
        <v>101</v>
      </c>
      <c r="E133" s="23">
        <v>20</v>
      </c>
      <c r="F133" s="23">
        <f t="shared" si="0"/>
        <v>40</v>
      </c>
      <c r="G133" s="56">
        <v>2</v>
      </c>
      <c r="H133" s="28">
        <v>25</v>
      </c>
      <c r="I133" s="25">
        <f t="shared" si="1"/>
        <v>50</v>
      </c>
      <c r="J133" s="25">
        <v>10</v>
      </c>
      <c r="K133" s="23">
        <f t="shared" si="2"/>
        <v>10</v>
      </c>
      <c r="L133" s="26">
        <f t="shared" si="4"/>
        <v>1011.3899999999996</v>
      </c>
      <c r="M133" s="69" t="s">
        <v>399</v>
      </c>
    </row>
    <row r="134" spans="1:13" x14ac:dyDescent="0.25">
      <c r="A134" s="55">
        <v>41447</v>
      </c>
      <c r="B134" s="57" t="s">
        <v>120</v>
      </c>
      <c r="C134" s="61" t="s">
        <v>105</v>
      </c>
      <c r="D134" s="56" t="s">
        <v>101</v>
      </c>
      <c r="E134" s="23">
        <v>20</v>
      </c>
      <c r="F134" s="23">
        <f t="shared" si="0"/>
        <v>20</v>
      </c>
      <c r="G134" s="56">
        <v>1</v>
      </c>
      <c r="H134" s="28">
        <v>25</v>
      </c>
      <c r="I134" s="25">
        <f t="shared" si="1"/>
        <v>25</v>
      </c>
      <c r="J134" s="25">
        <v>4.8</v>
      </c>
      <c r="K134" s="23">
        <f t="shared" si="2"/>
        <v>5</v>
      </c>
      <c r="L134" s="26">
        <f t="shared" si="4"/>
        <v>1016.3899999999996</v>
      </c>
      <c r="M134" s="69" t="s">
        <v>400</v>
      </c>
    </row>
    <row r="135" spans="1:13" x14ac:dyDescent="0.25">
      <c r="A135" s="55">
        <v>41449</v>
      </c>
      <c r="B135" s="57" t="s">
        <v>127</v>
      </c>
      <c r="C135" s="61" t="s">
        <v>105</v>
      </c>
      <c r="D135" s="56" t="s">
        <v>101</v>
      </c>
      <c r="E135" s="23">
        <v>20</v>
      </c>
      <c r="F135" s="23">
        <f t="shared" si="0"/>
        <v>20</v>
      </c>
      <c r="G135" s="56">
        <v>1</v>
      </c>
      <c r="H135" s="28">
        <v>25</v>
      </c>
      <c r="I135" s="25">
        <f t="shared" si="1"/>
        <v>25</v>
      </c>
      <c r="J135" s="25">
        <v>10</v>
      </c>
      <c r="K135" s="23">
        <f t="shared" si="2"/>
        <v>5</v>
      </c>
      <c r="L135" s="26">
        <f t="shared" si="4"/>
        <v>1021.3899999999996</v>
      </c>
      <c r="M135" s="69" t="s">
        <v>401</v>
      </c>
    </row>
    <row r="136" spans="1:13" x14ac:dyDescent="0.25">
      <c r="A136" s="55">
        <v>41449</v>
      </c>
      <c r="B136" s="56" t="s">
        <v>126</v>
      </c>
      <c r="C136" s="60" t="s">
        <v>105</v>
      </c>
      <c r="D136" s="56" t="s">
        <v>101</v>
      </c>
      <c r="E136" s="23">
        <v>20</v>
      </c>
      <c r="F136" s="23">
        <f t="shared" si="0"/>
        <v>20</v>
      </c>
      <c r="G136" s="56">
        <v>1</v>
      </c>
      <c r="H136" s="28">
        <v>25</v>
      </c>
      <c r="I136" s="25">
        <f t="shared" si="1"/>
        <v>25</v>
      </c>
      <c r="J136" s="25">
        <v>3</v>
      </c>
      <c r="K136" s="23">
        <f t="shared" si="2"/>
        <v>5</v>
      </c>
      <c r="L136" s="26">
        <f t="shared" si="4"/>
        <v>1026.3899999999996</v>
      </c>
      <c r="M136" s="69" t="s">
        <v>401</v>
      </c>
    </row>
    <row r="137" spans="1:13" x14ac:dyDescent="0.25">
      <c r="A137" s="55">
        <v>41449</v>
      </c>
      <c r="B137" s="57" t="s">
        <v>137</v>
      </c>
      <c r="C137" s="60" t="s">
        <v>105</v>
      </c>
      <c r="D137" s="56" t="s">
        <v>101</v>
      </c>
      <c r="E137" s="23">
        <v>20</v>
      </c>
      <c r="F137" s="23">
        <f t="shared" si="0"/>
        <v>20</v>
      </c>
      <c r="G137" s="56">
        <v>1</v>
      </c>
      <c r="H137" s="28">
        <v>25</v>
      </c>
      <c r="I137" s="25">
        <f t="shared" si="1"/>
        <v>25</v>
      </c>
      <c r="J137" s="25">
        <v>15</v>
      </c>
      <c r="K137" s="23">
        <f t="shared" si="2"/>
        <v>5</v>
      </c>
      <c r="L137" s="26">
        <f t="shared" si="4"/>
        <v>1031.3899999999996</v>
      </c>
      <c r="M137" s="69" t="s">
        <v>402</v>
      </c>
    </row>
    <row r="138" spans="1:13" x14ac:dyDescent="0.25">
      <c r="A138" s="55">
        <v>41449</v>
      </c>
      <c r="B138" s="56" t="s">
        <v>95</v>
      </c>
      <c r="C138" s="60" t="s">
        <v>103</v>
      </c>
      <c r="D138" s="56" t="s">
        <v>13</v>
      </c>
      <c r="E138" s="23">
        <v>2.5</v>
      </c>
      <c r="F138" s="23">
        <f t="shared" si="0"/>
        <v>5</v>
      </c>
      <c r="G138" s="56">
        <v>2</v>
      </c>
      <c r="H138" s="28">
        <v>10</v>
      </c>
      <c r="I138" s="25">
        <f t="shared" si="1"/>
        <v>20</v>
      </c>
      <c r="J138" s="25">
        <v>6</v>
      </c>
      <c r="K138" s="23">
        <f t="shared" si="2"/>
        <v>15</v>
      </c>
      <c r="L138" s="26">
        <f t="shared" si="4"/>
        <v>1046.3899999999996</v>
      </c>
      <c r="M138" s="69" t="s">
        <v>402</v>
      </c>
    </row>
    <row r="139" spans="1:13" x14ac:dyDescent="0.25">
      <c r="A139" s="55">
        <v>41450</v>
      </c>
      <c r="B139" s="56" t="s">
        <v>327</v>
      </c>
      <c r="C139" s="60" t="s">
        <v>27</v>
      </c>
      <c r="D139" s="56" t="s">
        <v>13</v>
      </c>
      <c r="E139" s="23">
        <v>30</v>
      </c>
      <c r="F139" s="23">
        <f t="shared" si="0"/>
        <v>90</v>
      </c>
      <c r="G139" s="56">
        <v>3</v>
      </c>
      <c r="H139" s="28">
        <v>25</v>
      </c>
      <c r="I139" s="25">
        <f t="shared" si="1"/>
        <v>75</v>
      </c>
      <c r="J139" s="25">
        <v>0.69</v>
      </c>
      <c r="K139" s="23">
        <f t="shared" si="2"/>
        <v>-15</v>
      </c>
      <c r="L139" s="26">
        <f t="shared" si="4"/>
        <v>1031.3899999999996</v>
      </c>
      <c r="M139" s="69" t="s">
        <v>403</v>
      </c>
    </row>
    <row r="140" spans="1:13" x14ac:dyDescent="0.25">
      <c r="A140" s="55">
        <v>41450</v>
      </c>
      <c r="B140" s="57" t="s">
        <v>136</v>
      </c>
      <c r="C140" s="61" t="s">
        <v>105</v>
      </c>
      <c r="D140" s="56" t="s">
        <v>101</v>
      </c>
      <c r="E140" s="23">
        <v>20</v>
      </c>
      <c r="F140" s="23">
        <f t="shared" si="0"/>
        <v>40</v>
      </c>
      <c r="G140" s="56">
        <v>2</v>
      </c>
      <c r="H140" s="28">
        <v>25</v>
      </c>
      <c r="I140" s="25">
        <f t="shared" si="1"/>
        <v>50</v>
      </c>
      <c r="J140" s="25">
        <v>4.8</v>
      </c>
      <c r="K140" s="23">
        <f t="shared" si="2"/>
        <v>10</v>
      </c>
      <c r="L140" s="26">
        <f t="shared" si="4"/>
        <v>1041.3899999999996</v>
      </c>
      <c r="M140" s="69" t="s">
        <v>404</v>
      </c>
    </row>
    <row r="141" spans="1:13" x14ac:dyDescent="0.25">
      <c r="A141" s="55">
        <v>41450</v>
      </c>
      <c r="B141" s="57" t="s">
        <v>120</v>
      </c>
      <c r="C141" s="61" t="s">
        <v>105</v>
      </c>
      <c r="D141" s="56" t="s">
        <v>101</v>
      </c>
      <c r="E141" s="23">
        <v>20</v>
      </c>
      <c r="F141" s="23">
        <f t="shared" si="0"/>
        <v>20</v>
      </c>
      <c r="G141" s="56">
        <v>1</v>
      </c>
      <c r="H141" s="28">
        <v>25</v>
      </c>
      <c r="I141" s="25">
        <f t="shared" si="1"/>
        <v>25</v>
      </c>
      <c r="J141" s="25">
        <v>0.69</v>
      </c>
      <c r="K141" s="23">
        <f t="shared" si="2"/>
        <v>5</v>
      </c>
      <c r="L141" s="26">
        <f t="shared" si="4"/>
        <v>1046.3899999999996</v>
      </c>
      <c r="M141" s="69" t="s">
        <v>404</v>
      </c>
    </row>
    <row r="142" spans="1:13" x14ac:dyDescent="0.25">
      <c r="A142" s="55">
        <v>41450</v>
      </c>
      <c r="B142" s="56" t="s">
        <v>40</v>
      </c>
      <c r="C142" s="61" t="s">
        <v>41</v>
      </c>
      <c r="D142" s="56" t="s">
        <v>13</v>
      </c>
      <c r="E142" s="23">
        <v>4.7</v>
      </c>
      <c r="F142" s="23">
        <f t="shared" si="0"/>
        <v>4.7</v>
      </c>
      <c r="G142" s="56">
        <v>1</v>
      </c>
      <c r="H142" s="28">
        <v>12</v>
      </c>
      <c r="I142" s="25">
        <f t="shared" si="1"/>
        <v>12</v>
      </c>
      <c r="J142" s="25">
        <v>10</v>
      </c>
      <c r="K142" s="23">
        <f t="shared" si="2"/>
        <v>7.3</v>
      </c>
      <c r="L142" s="26">
        <f t="shared" si="4"/>
        <v>1053.6899999999996</v>
      </c>
      <c r="M142" s="69" t="s">
        <v>405</v>
      </c>
    </row>
    <row r="143" spans="1:13" x14ac:dyDescent="0.25">
      <c r="A143" s="55">
        <v>41450</v>
      </c>
      <c r="B143" s="56" t="s">
        <v>40</v>
      </c>
      <c r="C143" s="60" t="s">
        <v>41</v>
      </c>
      <c r="D143" s="56" t="s">
        <v>13</v>
      </c>
      <c r="E143" s="23">
        <v>4.7</v>
      </c>
      <c r="F143" s="23">
        <f t="shared" si="0"/>
        <v>4.7</v>
      </c>
      <c r="G143" s="56">
        <v>1</v>
      </c>
      <c r="H143" s="28">
        <v>12</v>
      </c>
      <c r="I143" s="25">
        <f t="shared" si="1"/>
        <v>12</v>
      </c>
      <c r="J143" s="25">
        <v>3</v>
      </c>
      <c r="K143" s="23">
        <f t="shared" si="2"/>
        <v>7.3</v>
      </c>
      <c r="L143" s="26">
        <f t="shared" si="4"/>
        <v>1060.9899999999996</v>
      </c>
      <c r="M143" s="69" t="s">
        <v>406</v>
      </c>
    </row>
    <row r="144" spans="1:13" x14ac:dyDescent="0.25">
      <c r="A144" s="55">
        <v>41450</v>
      </c>
      <c r="B144" s="56" t="s">
        <v>443</v>
      </c>
      <c r="C144" s="60" t="s">
        <v>430</v>
      </c>
      <c r="D144" s="56" t="s">
        <v>196</v>
      </c>
      <c r="E144" s="23">
        <v>9.4</v>
      </c>
      <c r="F144" s="23">
        <f t="shared" si="0"/>
        <v>9.4</v>
      </c>
      <c r="G144" s="56">
        <v>1</v>
      </c>
      <c r="H144" s="28">
        <v>10</v>
      </c>
      <c r="I144" s="25">
        <f t="shared" si="1"/>
        <v>10</v>
      </c>
      <c r="J144" s="25">
        <v>15</v>
      </c>
      <c r="K144" s="23">
        <f t="shared" si="2"/>
        <v>0.59999999999999964</v>
      </c>
      <c r="L144" s="26">
        <f t="shared" si="4"/>
        <v>1061.5899999999995</v>
      </c>
      <c r="M144" s="69" t="s">
        <v>407</v>
      </c>
    </row>
    <row r="145" spans="1:13" x14ac:dyDescent="0.25">
      <c r="A145" s="55">
        <v>41451</v>
      </c>
      <c r="B145" s="56" t="s">
        <v>188</v>
      </c>
      <c r="C145" s="60" t="s">
        <v>23</v>
      </c>
      <c r="D145" s="56" t="s">
        <v>100</v>
      </c>
      <c r="E145" s="23">
        <v>35.799999999999997</v>
      </c>
      <c r="F145" s="23">
        <f t="shared" si="0"/>
        <v>35.799999999999997</v>
      </c>
      <c r="G145" s="56">
        <v>1</v>
      </c>
      <c r="H145" s="28">
        <v>39.9</v>
      </c>
      <c r="I145" s="25">
        <f t="shared" si="1"/>
        <v>39.9</v>
      </c>
      <c r="J145" s="25">
        <v>6</v>
      </c>
      <c r="K145" s="23">
        <f t="shared" si="2"/>
        <v>4.1000000000000014</v>
      </c>
      <c r="L145" s="26">
        <f t="shared" si="4"/>
        <v>1065.6899999999994</v>
      </c>
      <c r="M145" s="69" t="s">
        <v>408</v>
      </c>
    </row>
    <row r="146" spans="1:13" x14ac:dyDescent="0.25">
      <c r="A146" s="55">
        <v>41451</v>
      </c>
      <c r="B146" s="56" t="s">
        <v>180</v>
      </c>
      <c r="C146" s="60" t="s">
        <v>12</v>
      </c>
      <c r="D146" s="56" t="s">
        <v>13</v>
      </c>
      <c r="E146" s="23">
        <v>14.3</v>
      </c>
      <c r="F146" s="23">
        <f t="shared" si="0"/>
        <v>14.3</v>
      </c>
      <c r="G146" s="56">
        <v>1</v>
      </c>
      <c r="H146" s="28">
        <v>35</v>
      </c>
      <c r="I146" s="25">
        <f t="shared" si="1"/>
        <v>35</v>
      </c>
      <c r="J146" s="25">
        <v>0.69</v>
      </c>
      <c r="K146" s="23">
        <f t="shared" si="2"/>
        <v>20.7</v>
      </c>
      <c r="L146" s="26">
        <f t="shared" si="4"/>
        <v>1086.3899999999994</v>
      </c>
      <c r="M146" s="69" t="s">
        <v>409</v>
      </c>
    </row>
    <row r="147" spans="1:13" x14ac:dyDescent="0.25">
      <c r="A147" s="55">
        <v>41451</v>
      </c>
      <c r="B147" s="56" t="s">
        <v>19</v>
      </c>
      <c r="C147" s="61" t="s">
        <v>431</v>
      </c>
      <c r="D147" s="56" t="s">
        <v>21</v>
      </c>
      <c r="E147" s="23">
        <v>7</v>
      </c>
      <c r="F147" s="23">
        <f t="shared" si="0"/>
        <v>28</v>
      </c>
      <c r="G147" s="56">
        <v>4</v>
      </c>
      <c r="H147" s="28">
        <v>10</v>
      </c>
      <c r="I147" s="25">
        <f t="shared" si="1"/>
        <v>40</v>
      </c>
      <c r="J147" s="25">
        <v>4.8</v>
      </c>
      <c r="K147" s="23">
        <f t="shared" si="2"/>
        <v>12</v>
      </c>
      <c r="L147" s="26">
        <f t="shared" si="4"/>
        <v>1098.3899999999994</v>
      </c>
      <c r="M147" s="69" t="s">
        <v>410</v>
      </c>
    </row>
    <row r="148" spans="1:13" x14ac:dyDescent="0.25">
      <c r="A148" s="55">
        <v>41452</v>
      </c>
      <c r="B148" s="57" t="s">
        <v>120</v>
      </c>
      <c r="C148" s="61" t="s">
        <v>105</v>
      </c>
      <c r="D148" s="56" t="s">
        <v>101</v>
      </c>
      <c r="E148" s="23">
        <v>20</v>
      </c>
      <c r="F148" s="23">
        <f t="shared" si="0"/>
        <v>20</v>
      </c>
      <c r="G148" s="56">
        <v>1</v>
      </c>
      <c r="H148" s="28">
        <v>25</v>
      </c>
      <c r="I148" s="25">
        <f t="shared" si="1"/>
        <v>25</v>
      </c>
      <c r="J148" s="25">
        <v>6</v>
      </c>
      <c r="K148" s="23">
        <f t="shared" si="2"/>
        <v>5</v>
      </c>
      <c r="L148" s="26">
        <f t="shared" si="4"/>
        <v>1103.3899999999994</v>
      </c>
      <c r="M148" s="69" t="s">
        <v>411</v>
      </c>
    </row>
    <row r="149" spans="1:13" x14ac:dyDescent="0.25">
      <c r="A149" s="55">
        <v>41452</v>
      </c>
      <c r="B149" s="56" t="s">
        <v>67</v>
      </c>
      <c r="C149" s="61" t="s">
        <v>30</v>
      </c>
      <c r="D149" s="56" t="s">
        <v>13</v>
      </c>
      <c r="E149" s="23">
        <v>3</v>
      </c>
      <c r="F149" s="23">
        <f t="shared" si="0"/>
        <v>3</v>
      </c>
      <c r="G149" s="56">
        <v>1</v>
      </c>
      <c r="H149" s="28">
        <v>15</v>
      </c>
      <c r="I149" s="25">
        <f t="shared" si="1"/>
        <v>15</v>
      </c>
      <c r="J149" s="25">
        <v>10</v>
      </c>
      <c r="K149" s="23">
        <f t="shared" si="2"/>
        <v>12</v>
      </c>
      <c r="L149" s="26">
        <f t="shared" si="4"/>
        <v>1115.3899999999994</v>
      </c>
      <c r="M149" s="69" t="s">
        <v>411</v>
      </c>
    </row>
    <row r="150" spans="1:13" x14ac:dyDescent="0.25">
      <c r="A150" s="55">
        <v>41452</v>
      </c>
      <c r="B150" s="57" t="s">
        <v>136</v>
      </c>
      <c r="C150" s="61" t="s">
        <v>105</v>
      </c>
      <c r="D150" s="56" t="s">
        <v>101</v>
      </c>
      <c r="E150" s="23">
        <v>20</v>
      </c>
      <c r="F150" s="23">
        <f t="shared" si="0"/>
        <v>20</v>
      </c>
      <c r="G150" s="56">
        <v>1</v>
      </c>
      <c r="H150" s="28">
        <v>25</v>
      </c>
      <c r="I150" s="25">
        <f t="shared" si="1"/>
        <v>25</v>
      </c>
      <c r="J150" s="25">
        <v>4.8</v>
      </c>
      <c r="K150" s="23">
        <f t="shared" si="2"/>
        <v>5</v>
      </c>
      <c r="L150" s="26">
        <f t="shared" si="4"/>
        <v>1120.3899999999994</v>
      </c>
      <c r="M150" s="69" t="s">
        <v>412</v>
      </c>
    </row>
    <row r="151" spans="1:13" x14ac:dyDescent="0.25">
      <c r="A151" s="55">
        <v>41452</v>
      </c>
      <c r="B151" s="57" t="s">
        <v>120</v>
      </c>
      <c r="C151" s="61" t="s">
        <v>105</v>
      </c>
      <c r="D151" s="56" t="s">
        <v>101</v>
      </c>
      <c r="E151" s="23">
        <v>20</v>
      </c>
      <c r="F151" s="23">
        <f t="shared" si="0"/>
        <v>40</v>
      </c>
      <c r="G151" s="56">
        <v>2</v>
      </c>
      <c r="H151" s="28">
        <v>25</v>
      </c>
      <c r="I151" s="25">
        <f t="shared" si="1"/>
        <v>50</v>
      </c>
      <c r="J151" s="25">
        <v>6</v>
      </c>
      <c r="K151" s="23">
        <f t="shared" si="2"/>
        <v>10</v>
      </c>
      <c r="L151" s="26">
        <f t="shared" si="4"/>
        <v>1130.3899999999994</v>
      </c>
      <c r="M151" s="69" t="s">
        <v>412</v>
      </c>
    </row>
    <row r="152" spans="1:13" x14ac:dyDescent="0.25">
      <c r="A152" s="55">
        <v>41453</v>
      </c>
      <c r="B152" s="56" t="s">
        <v>17</v>
      </c>
      <c r="C152" s="60" t="s">
        <v>18</v>
      </c>
      <c r="D152" s="56" t="s">
        <v>13</v>
      </c>
      <c r="E152" s="23">
        <v>4.5999999999999996</v>
      </c>
      <c r="F152" s="23">
        <f t="shared" si="0"/>
        <v>9.1999999999999993</v>
      </c>
      <c r="G152" s="56">
        <v>2</v>
      </c>
      <c r="H152" s="28">
        <v>20</v>
      </c>
      <c r="I152" s="25">
        <f t="shared" si="1"/>
        <v>40</v>
      </c>
      <c r="J152" s="25">
        <v>6</v>
      </c>
      <c r="K152" s="23">
        <f t="shared" si="2"/>
        <v>30.8</v>
      </c>
      <c r="L152" s="26">
        <f t="shared" si="4"/>
        <v>1161.1899999999994</v>
      </c>
      <c r="M152" s="69" t="s">
        <v>413</v>
      </c>
    </row>
    <row r="153" spans="1:13" x14ac:dyDescent="0.25">
      <c r="A153" s="55">
        <v>41453</v>
      </c>
      <c r="B153" s="56" t="s">
        <v>67</v>
      </c>
      <c r="C153" s="60" t="s">
        <v>30</v>
      </c>
      <c r="D153" s="56" t="s">
        <v>13</v>
      </c>
      <c r="E153" s="23">
        <v>3</v>
      </c>
      <c r="F153" s="23">
        <f t="shared" ref="F153:F173" si="5">E153*G153</f>
        <v>3</v>
      </c>
      <c r="G153" s="56">
        <v>1</v>
      </c>
      <c r="H153" s="28">
        <v>15</v>
      </c>
      <c r="I153" s="25">
        <f t="shared" ref="I153:I173" si="6">H153*G153</f>
        <v>15</v>
      </c>
      <c r="J153" s="25">
        <v>3</v>
      </c>
      <c r="K153" s="23">
        <f t="shared" ref="K153:K173" si="7">I153-F153</f>
        <v>12</v>
      </c>
      <c r="L153" s="26">
        <f t="shared" si="4"/>
        <v>1173.1899999999994</v>
      </c>
      <c r="M153" s="69" t="s">
        <v>413</v>
      </c>
    </row>
    <row r="154" spans="1:13" x14ac:dyDescent="0.25">
      <c r="A154" s="55">
        <v>41453</v>
      </c>
      <c r="B154" s="56" t="s">
        <v>67</v>
      </c>
      <c r="C154" s="59" t="s">
        <v>30</v>
      </c>
      <c r="D154" s="56" t="s">
        <v>13</v>
      </c>
      <c r="E154" s="29">
        <v>3</v>
      </c>
      <c r="F154" s="23">
        <f t="shared" si="5"/>
        <v>3</v>
      </c>
      <c r="G154" s="56">
        <v>1</v>
      </c>
      <c r="H154" s="28">
        <v>15</v>
      </c>
      <c r="I154" s="25">
        <f t="shared" si="6"/>
        <v>15</v>
      </c>
      <c r="J154" s="25">
        <v>15</v>
      </c>
      <c r="K154" s="23">
        <f t="shared" si="7"/>
        <v>12</v>
      </c>
      <c r="L154" s="26">
        <f t="shared" si="4"/>
        <v>1185.1899999999994</v>
      </c>
      <c r="M154" s="69" t="s">
        <v>414</v>
      </c>
    </row>
    <row r="155" spans="1:13" x14ac:dyDescent="0.25">
      <c r="A155" s="55">
        <v>41453</v>
      </c>
      <c r="B155" s="56" t="s">
        <v>180</v>
      </c>
      <c r="C155" s="60" t="s">
        <v>12</v>
      </c>
      <c r="D155" s="56" t="s">
        <v>13</v>
      </c>
      <c r="E155" s="23">
        <v>14.3</v>
      </c>
      <c r="F155" s="23">
        <f t="shared" si="5"/>
        <v>14.3</v>
      </c>
      <c r="G155" s="56">
        <v>1</v>
      </c>
      <c r="H155" s="28">
        <v>35</v>
      </c>
      <c r="I155" s="25">
        <f t="shared" si="6"/>
        <v>35</v>
      </c>
      <c r="J155" s="25">
        <v>10</v>
      </c>
      <c r="K155" s="23">
        <f t="shared" si="7"/>
        <v>20.7</v>
      </c>
      <c r="L155" s="26">
        <f t="shared" si="4"/>
        <v>1205.8899999999994</v>
      </c>
      <c r="M155" s="69" t="s">
        <v>414</v>
      </c>
    </row>
    <row r="156" spans="1:13" x14ac:dyDescent="0.25">
      <c r="A156" s="55">
        <v>41453</v>
      </c>
      <c r="B156" s="57" t="s">
        <v>120</v>
      </c>
      <c r="C156" s="60" t="s">
        <v>105</v>
      </c>
      <c r="D156" s="56" t="s">
        <v>101</v>
      </c>
      <c r="E156" s="23">
        <v>20</v>
      </c>
      <c r="F156" s="23">
        <f t="shared" si="5"/>
        <v>20</v>
      </c>
      <c r="G156" s="56">
        <v>1</v>
      </c>
      <c r="H156" s="28">
        <v>25</v>
      </c>
      <c r="I156" s="25">
        <f t="shared" si="6"/>
        <v>25</v>
      </c>
      <c r="J156" s="25">
        <v>3</v>
      </c>
      <c r="K156" s="23">
        <f t="shared" si="7"/>
        <v>5</v>
      </c>
      <c r="L156" s="26">
        <f t="shared" si="4"/>
        <v>1210.8899999999994</v>
      </c>
      <c r="M156" s="69" t="s">
        <v>414</v>
      </c>
    </row>
    <row r="157" spans="1:13" x14ac:dyDescent="0.25">
      <c r="A157" s="55">
        <v>41453</v>
      </c>
      <c r="B157" s="56" t="s">
        <v>328</v>
      </c>
      <c r="C157" s="60" t="s">
        <v>12</v>
      </c>
      <c r="D157" s="56" t="s">
        <v>13</v>
      </c>
      <c r="E157" s="23">
        <v>14.3</v>
      </c>
      <c r="F157" s="23">
        <f t="shared" si="5"/>
        <v>3575</v>
      </c>
      <c r="G157" s="56">
        <v>250</v>
      </c>
      <c r="H157" s="28">
        <v>24.5</v>
      </c>
      <c r="I157" s="25">
        <f t="shared" si="6"/>
        <v>6125</v>
      </c>
      <c r="J157" s="25">
        <v>15</v>
      </c>
      <c r="K157" s="23">
        <f t="shared" si="7"/>
        <v>2550</v>
      </c>
      <c r="L157" s="26">
        <f t="shared" ref="L157:L173" si="8">L156+K157</f>
        <v>3760.8899999999994</v>
      </c>
      <c r="M157" s="69" t="s">
        <v>415</v>
      </c>
    </row>
    <row r="158" spans="1:13" x14ac:dyDescent="0.25">
      <c r="A158" s="55">
        <v>41453</v>
      </c>
      <c r="B158" s="56" t="s">
        <v>329</v>
      </c>
      <c r="C158" s="60" t="s">
        <v>431</v>
      </c>
      <c r="D158" s="56" t="s">
        <v>21</v>
      </c>
      <c r="E158" s="23">
        <v>11.2</v>
      </c>
      <c r="F158" s="23">
        <f t="shared" si="5"/>
        <v>11.2</v>
      </c>
      <c r="G158" s="56">
        <v>1</v>
      </c>
      <c r="H158" s="28">
        <v>16</v>
      </c>
      <c r="I158" s="25">
        <f t="shared" si="6"/>
        <v>16</v>
      </c>
      <c r="J158" s="25">
        <v>6</v>
      </c>
      <c r="K158" s="23">
        <f t="shared" si="7"/>
        <v>4.8000000000000007</v>
      </c>
      <c r="L158" s="26">
        <f t="shared" si="8"/>
        <v>3765.6899999999996</v>
      </c>
      <c r="M158" s="69" t="s">
        <v>416</v>
      </c>
    </row>
    <row r="159" spans="1:13" x14ac:dyDescent="0.25">
      <c r="A159" s="55">
        <v>41453</v>
      </c>
      <c r="B159" s="57" t="s">
        <v>120</v>
      </c>
      <c r="C159" s="60" t="s">
        <v>105</v>
      </c>
      <c r="D159" s="56" t="s">
        <v>101</v>
      </c>
      <c r="E159" s="23">
        <v>20</v>
      </c>
      <c r="F159" s="23">
        <f t="shared" si="5"/>
        <v>20</v>
      </c>
      <c r="G159" s="56">
        <v>1</v>
      </c>
      <c r="H159" s="28">
        <v>25</v>
      </c>
      <c r="I159" s="25">
        <f t="shared" si="6"/>
        <v>25</v>
      </c>
      <c r="J159" s="25">
        <v>0.69</v>
      </c>
      <c r="K159" s="23">
        <f t="shared" si="7"/>
        <v>5</v>
      </c>
      <c r="L159" s="26">
        <f t="shared" si="8"/>
        <v>3770.6899999999996</v>
      </c>
      <c r="M159" s="69" t="s">
        <v>417</v>
      </c>
    </row>
    <row r="160" spans="1:13" x14ac:dyDescent="0.25">
      <c r="A160" s="55">
        <v>41453</v>
      </c>
      <c r="B160" s="56" t="s">
        <v>180</v>
      </c>
      <c r="C160" s="61" t="s">
        <v>12</v>
      </c>
      <c r="D160" s="56" t="s">
        <v>13</v>
      </c>
      <c r="E160" s="23">
        <v>14.3</v>
      </c>
      <c r="F160" s="23">
        <f t="shared" si="5"/>
        <v>14.3</v>
      </c>
      <c r="G160" s="56">
        <v>1</v>
      </c>
      <c r="H160" s="28">
        <v>35</v>
      </c>
      <c r="I160" s="25">
        <f t="shared" si="6"/>
        <v>35</v>
      </c>
      <c r="J160" s="25">
        <v>4.8</v>
      </c>
      <c r="K160" s="23">
        <f t="shared" si="7"/>
        <v>20.7</v>
      </c>
      <c r="L160" s="26">
        <f t="shared" si="8"/>
        <v>3791.3899999999994</v>
      </c>
      <c r="M160" s="69" t="s">
        <v>418</v>
      </c>
    </row>
    <row r="161" spans="1:13" x14ac:dyDescent="0.25">
      <c r="A161" s="55">
        <v>41453</v>
      </c>
      <c r="B161" s="56" t="s">
        <v>444</v>
      </c>
      <c r="C161" s="61" t="s">
        <v>12</v>
      </c>
      <c r="D161" s="56" t="s">
        <v>13</v>
      </c>
      <c r="E161" s="23">
        <v>3.6</v>
      </c>
      <c r="F161" s="23">
        <f t="shared" si="5"/>
        <v>3.6</v>
      </c>
      <c r="G161" s="56">
        <v>1</v>
      </c>
      <c r="H161" s="28">
        <v>10</v>
      </c>
      <c r="I161" s="25">
        <f t="shared" si="6"/>
        <v>10</v>
      </c>
      <c r="J161" s="25">
        <v>6</v>
      </c>
      <c r="K161" s="23">
        <f t="shared" si="7"/>
        <v>6.4</v>
      </c>
      <c r="L161" s="26">
        <f t="shared" si="8"/>
        <v>3797.7899999999995</v>
      </c>
      <c r="M161" s="69" t="s">
        <v>419</v>
      </c>
    </row>
    <row r="162" spans="1:13" x14ac:dyDescent="0.25">
      <c r="A162" s="55">
        <v>41453</v>
      </c>
      <c r="B162" s="56" t="s">
        <v>19</v>
      </c>
      <c r="C162" s="61" t="s">
        <v>431</v>
      </c>
      <c r="D162" s="56" t="s">
        <v>21</v>
      </c>
      <c r="E162" s="23">
        <v>7</v>
      </c>
      <c r="F162" s="23">
        <f t="shared" si="5"/>
        <v>14</v>
      </c>
      <c r="G162" s="56">
        <v>2</v>
      </c>
      <c r="H162" s="28">
        <v>10</v>
      </c>
      <c r="I162" s="25">
        <f t="shared" si="6"/>
        <v>20</v>
      </c>
      <c r="J162" s="25">
        <v>10</v>
      </c>
      <c r="K162" s="23">
        <f t="shared" si="7"/>
        <v>6</v>
      </c>
      <c r="L162" s="26">
        <f t="shared" si="8"/>
        <v>3803.7899999999995</v>
      </c>
      <c r="M162" s="69" t="s">
        <v>419</v>
      </c>
    </row>
    <row r="163" spans="1:13" x14ac:dyDescent="0.25">
      <c r="A163" s="55">
        <v>41454</v>
      </c>
      <c r="B163" s="56" t="s">
        <v>95</v>
      </c>
      <c r="C163" s="61" t="s">
        <v>103</v>
      </c>
      <c r="D163" s="56" t="s">
        <v>13</v>
      </c>
      <c r="E163" s="23">
        <v>2.5</v>
      </c>
      <c r="F163" s="23">
        <f t="shared" si="5"/>
        <v>2.5</v>
      </c>
      <c r="G163" s="56">
        <v>1</v>
      </c>
      <c r="H163" s="28">
        <v>10</v>
      </c>
      <c r="I163" s="25">
        <f t="shared" si="6"/>
        <v>10</v>
      </c>
      <c r="J163" s="25">
        <v>4.8</v>
      </c>
      <c r="K163" s="23">
        <f t="shared" si="7"/>
        <v>7.5</v>
      </c>
      <c r="L163" s="26">
        <f t="shared" si="8"/>
        <v>3811.2899999999995</v>
      </c>
      <c r="M163" s="69" t="s">
        <v>420</v>
      </c>
    </row>
    <row r="164" spans="1:13" x14ac:dyDescent="0.25">
      <c r="A164" s="55">
        <v>41454</v>
      </c>
      <c r="B164" s="56" t="s">
        <v>445</v>
      </c>
      <c r="C164" s="61" t="s">
        <v>12</v>
      </c>
      <c r="D164" s="56" t="s">
        <v>13</v>
      </c>
      <c r="E164" s="23">
        <v>3.6</v>
      </c>
      <c r="F164" s="23">
        <f t="shared" si="5"/>
        <v>3.6</v>
      </c>
      <c r="G164" s="56">
        <v>1</v>
      </c>
      <c r="H164" s="28">
        <v>10</v>
      </c>
      <c r="I164" s="25">
        <f t="shared" si="6"/>
        <v>10</v>
      </c>
      <c r="J164" s="25">
        <v>10</v>
      </c>
      <c r="K164" s="23">
        <f t="shared" si="7"/>
        <v>6.4</v>
      </c>
      <c r="L164" s="26">
        <f t="shared" si="8"/>
        <v>3817.6899999999996</v>
      </c>
      <c r="M164" s="69" t="s">
        <v>421</v>
      </c>
    </row>
    <row r="165" spans="1:13" x14ac:dyDescent="0.25">
      <c r="A165" s="55">
        <v>41454</v>
      </c>
      <c r="B165" s="56" t="s">
        <v>180</v>
      </c>
      <c r="C165" s="60" t="s">
        <v>12</v>
      </c>
      <c r="D165" s="56" t="s">
        <v>13</v>
      </c>
      <c r="E165" s="23">
        <v>14.3</v>
      </c>
      <c r="F165" s="23">
        <f t="shared" si="5"/>
        <v>14.3</v>
      </c>
      <c r="G165" s="56">
        <v>1</v>
      </c>
      <c r="H165" s="28">
        <v>35</v>
      </c>
      <c r="I165" s="25">
        <f t="shared" si="6"/>
        <v>35</v>
      </c>
      <c r="J165" s="25">
        <v>3</v>
      </c>
      <c r="K165" s="23">
        <f t="shared" si="7"/>
        <v>20.7</v>
      </c>
      <c r="L165" s="26">
        <f t="shared" si="8"/>
        <v>3838.3899999999994</v>
      </c>
      <c r="M165" s="69" t="s">
        <v>422</v>
      </c>
    </row>
    <row r="166" spans="1:13" x14ac:dyDescent="0.25">
      <c r="A166" s="55">
        <v>41454</v>
      </c>
      <c r="B166" s="56" t="s">
        <v>190</v>
      </c>
      <c r="C166" s="60" t="s">
        <v>431</v>
      </c>
      <c r="D166" s="56" t="s">
        <v>35</v>
      </c>
      <c r="E166" s="23">
        <v>12</v>
      </c>
      <c r="F166" s="23">
        <f t="shared" si="5"/>
        <v>12</v>
      </c>
      <c r="G166" s="56">
        <v>1</v>
      </c>
      <c r="H166" s="28">
        <v>15</v>
      </c>
      <c r="I166" s="25">
        <f t="shared" si="6"/>
        <v>15</v>
      </c>
      <c r="J166" s="25">
        <v>15</v>
      </c>
      <c r="K166" s="23">
        <f t="shared" si="7"/>
        <v>3</v>
      </c>
      <c r="L166" s="26">
        <f t="shared" si="8"/>
        <v>3841.3899999999994</v>
      </c>
      <c r="M166" s="69" t="s">
        <v>423</v>
      </c>
    </row>
    <row r="167" spans="1:13" x14ac:dyDescent="0.25">
      <c r="A167" s="55">
        <v>41454</v>
      </c>
      <c r="B167" s="56" t="s">
        <v>22</v>
      </c>
      <c r="C167" s="60" t="s">
        <v>23</v>
      </c>
      <c r="D167" s="56" t="s">
        <v>24</v>
      </c>
      <c r="E167" s="23">
        <v>35</v>
      </c>
      <c r="F167" s="23">
        <f t="shared" si="5"/>
        <v>35</v>
      </c>
      <c r="G167" s="56">
        <v>1</v>
      </c>
      <c r="H167" s="28">
        <v>50</v>
      </c>
      <c r="I167" s="25">
        <f t="shared" si="6"/>
        <v>50</v>
      </c>
      <c r="J167" s="25">
        <v>6</v>
      </c>
      <c r="K167" s="23">
        <f t="shared" si="7"/>
        <v>15</v>
      </c>
      <c r="L167" s="26">
        <f t="shared" si="8"/>
        <v>3856.3899999999994</v>
      </c>
      <c r="M167" s="69" t="s">
        <v>424</v>
      </c>
    </row>
    <row r="168" spans="1:13" x14ac:dyDescent="0.25">
      <c r="A168" s="55">
        <v>41454</v>
      </c>
      <c r="B168" s="56" t="s">
        <v>17</v>
      </c>
      <c r="C168" s="60" t="s">
        <v>18</v>
      </c>
      <c r="D168" s="56" t="s">
        <v>13</v>
      </c>
      <c r="E168" s="23">
        <v>4.5999999999999996</v>
      </c>
      <c r="F168" s="23">
        <f t="shared" si="5"/>
        <v>4.5999999999999996</v>
      </c>
      <c r="G168" s="56">
        <v>1</v>
      </c>
      <c r="H168" s="28">
        <v>20</v>
      </c>
      <c r="I168" s="25">
        <f t="shared" si="6"/>
        <v>20</v>
      </c>
      <c r="J168" s="25">
        <v>0.69</v>
      </c>
      <c r="K168" s="23">
        <f t="shared" si="7"/>
        <v>15.4</v>
      </c>
      <c r="L168" s="26">
        <f t="shared" si="8"/>
        <v>3871.7899999999995</v>
      </c>
      <c r="M168" s="69" t="s">
        <v>425</v>
      </c>
    </row>
    <row r="169" spans="1:13" x14ac:dyDescent="0.25">
      <c r="A169" s="55">
        <v>41454</v>
      </c>
      <c r="B169" s="56" t="s">
        <v>180</v>
      </c>
      <c r="C169" s="61" t="s">
        <v>12</v>
      </c>
      <c r="D169" s="56" t="s">
        <v>13</v>
      </c>
      <c r="E169" s="23">
        <v>14.3</v>
      </c>
      <c r="F169" s="23">
        <f t="shared" si="5"/>
        <v>14.3</v>
      </c>
      <c r="G169" s="56">
        <v>1</v>
      </c>
      <c r="H169" s="28">
        <v>35</v>
      </c>
      <c r="I169" s="25">
        <f t="shared" si="6"/>
        <v>35</v>
      </c>
      <c r="J169" s="25">
        <v>4.8</v>
      </c>
      <c r="K169" s="23">
        <f t="shared" si="7"/>
        <v>20.7</v>
      </c>
      <c r="L169" s="26">
        <f t="shared" si="8"/>
        <v>3892.4899999999993</v>
      </c>
      <c r="M169" s="69" t="s">
        <v>426</v>
      </c>
    </row>
    <row r="170" spans="1:13" x14ac:dyDescent="0.25">
      <c r="A170" s="55">
        <v>41455</v>
      </c>
      <c r="B170" s="56" t="s">
        <v>19</v>
      </c>
      <c r="C170" s="61" t="s">
        <v>431</v>
      </c>
      <c r="D170" s="56" t="s">
        <v>21</v>
      </c>
      <c r="E170" s="23">
        <v>7</v>
      </c>
      <c r="F170" s="23">
        <f t="shared" si="5"/>
        <v>7</v>
      </c>
      <c r="G170" s="56">
        <v>1</v>
      </c>
      <c r="H170" s="28">
        <v>10</v>
      </c>
      <c r="I170" s="25">
        <f t="shared" si="6"/>
        <v>10</v>
      </c>
      <c r="J170" s="25">
        <v>4.8</v>
      </c>
      <c r="K170" s="23">
        <f t="shared" si="7"/>
        <v>3</v>
      </c>
      <c r="L170" s="26">
        <f t="shared" si="8"/>
        <v>3895.4899999999993</v>
      </c>
      <c r="M170" s="69" t="s">
        <v>427</v>
      </c>
    </row>
    <row r="171" spans="1:13" x14ac:dyDescent="0.25">
      <c r="A171" s="55">
        <v>41455</v>
      </c>
      <c r="B171" s="56" t="s">
        <v>180</v>
      </c>
      <c r="C171" s="61" t="s">
        <v>12</v>
      </c>
      <c r="D171" s="56" t="s">
        <v>13</v>
      </c>
      <c r="E171" s="23">
        <v>14.3</v>
      </c>
      <c r="F171" s="23">
        <f t="shared" si="5"/>
        <v>14.3</v>
      </c>
      <c r="G171" s="56">
        <v>1</v>
      </c>
      <c r="H171" s="28">
        <v>35</v>
      </c>
      <c r="I171" s="25">
        <f t="shared" si="6"/>
        <v>35</v>
      </c>
      <c r="J171" s="25">
        <v>6</v>
      </c>
      <c r="K171" s="23">
        <f t="shared" si="7"/>
        <v>20.7</v>
      </c>
      <c r="L171" s="26">
        <f t="shared" si="8"/>
        <v>3916.1899999999991</v>
      </c>
      <c r="M171" s="69" t="s">
        <v>428</v>
      </c>
    </row>
    <row r="172" spans="1:13" x14ac:dyDescent="0.25">
      <c r="A172" s="55">
        <v>41455</v>
      </c>
      <c r="B172" s="57" t="s">
        <v>120</v>
      </c>
      <c r="C172" s="61" t="s">
        <v>105</v>
      </c>
      <c r="D172" s="56" t="s">
        <v>101</v>
      </c>
      <c r="E172" s="23">
        <v>20</v>
      </c>
      <c r="F172" s="23">
        <f t="shared" si="5"/>
        <v>20</v>
      </c>
      <c r="G172" s="56">
        <v>1</v>
      </c>
      <c r="H172" s="28">
        <v>25</v>
      </c>
      <c r="I172" s="25">
        <f t="shared" si="6"/>
        <v>25</v>
      </c>
      <c r="J172" s="25">
        <v>10</v>
      </c>
      <c r="K172" s="23">
        <f t="shared" si="7"/>
        <v>5</v>
      </c>
      <c r="L172" s="26">
        <f t="shared" si="8"/>
        <v>3921.1899999999991</v>
      </c>
      <c r="M172" s="69" t="s">
        <v>429</v>
      </c>
    </row>
    <row r="173" spans="1:13" x14ac:dyDescent="0.25">
      <c r="A173" s="55">
        <v>41455</v>
      </c>
      <c r="B173" s="56" t="s">
        <v>137</v>
      </c>
      <c r="C173" s="61" t="s">
        <v>105</v>
      </c>
      <c r="D173" s="56" t="s">
        <v>101</v>
      </c>
      <c r="E173" s="23">
        <v>20</v>
      </c>
      <c r="F173" s="23">
        <f t="shared" si="5"/>
        <v>20</v>
      </c>
      <c r="G173" s="56">
        <v>1</v>
      </c>
      <c r="H173" s="28">
        <v>25</v>
      </c>
      <c r="I173" s="25">
        <f t="shared" si="6"/>
        <v>25</v>
      </c>
      <c r="J173" s="25"/>
      <c r="K173" s="23">
        <f t="shared" si="7"/>
        <v>5</v>
      </c>
      <c r="L173" s="26">
        <f t="shared" si="8"/>
        <v>3926.1899999999991</v>
      </c>
      <c r="M173" s="69" t="s">
        <v>429</v>
      </c>
    </row>
    <row r="174" spans="1:13" s="40" customFormat="1" ht="18.75" customHeight="1" x14ac:dyDescent="0.25">
      <c r="A174" s="33"/>
      <c r="B174" s="34" t="s">
        <v>42</v>
      </c>
      <c r="C174" s="35"/>
      <c r="D174" s="35"/>
      <c r="E174" s="36"/>
      <c r="F174" s="37">
        <f>SUBTOTAL(9,F4:F173)</f>
        <v>6315.2100000000019</v>
      </c>
      <c r="G174" s="38">
        <f>SUBTOTAL(9,G4:G173)</f>
        <v>447</v>
      </c>
      <c r="H174" s="39"/>
      <c r="I174" s="37">
        <f>SUBTOTAL(9,I4:I173)</f>
        <v>10241.400000000001</v>
      </c>
      <c r="J174" s="37">
        <f>SUBTOTAL(9,J4:J22)</f>
        <v>143.38999999999999</v>
      </c>
      <c r="K174" s="37">
        <f>SUBTOTAL(9,K4:K173)</f>
        <v>3926.1899999999991</v>
      </c>
      <c r="L174" s="38"/>
    </row>
    <row r="175" spans="1:13" x14ac:dyDescent="0.25">
      <c r="A175" s="2"/>
      <c r="B175" s="2"/>
      <c r="C175" s="2"/>
      <c r="D175" s="41"/>
      <c r="E175" s="4"/>
      <c r="F175" s="4"/>
      <c r="G175" s="5"/>
      <c r="H175" s="6"/>
      <c r="I175" s="11"/>
      <c r="J175" s="11"/>
      <c r="K175" s="8"/>
      <c r="L175" s="9"/>
    </row>
    <row r="176" spans="1:13" x14ac:dyDescent="0.25">
      <c r="A176" s="2"/>
      <c r="B176" s="2"/>
      <c r="C176" s="2"/>
      <c r="D176" s="41"/>
      <c r="E176" s="4"/>
      <c r="F176" s="4"/>
      <c r="G176" s="5"/>
      <c r="H176" s="6"/>
      <c r="I176" s="11"/>
      <c r="J176" s="11"/>
      <c r="K176" s="8"/>
      <c r="L176" s="9"/>
    </row>
    <row r="177" spans="1:12" x14ac:dyDescent="0.25">
      <c r="A177" s="2"/>
      <c r="B177" s="42" t="s">
        <v>43</v>
      </c>
      <c r="C177" s="43"/>
      <c r="D177" s="44"/>
      <c r="E177" s="4"/>
      <c r="F177" s="4"/>
      <c r="G177" s="5"/>
      <c r="H177" s="6"/>
      <c r="I177" s="11"/>
      <c r="J177" s="11"/>
      <c r="K177" s="8"/>
      <c r="L177" s="9"/>
    </row>
    <row r="178" spans="1:12" x14ac:dyDescent="0.25">
      <c r="A178" s="2"/>
      <c r="B178" s="45" t="s">
        <v>44</v>
      </c>
      <c r="C178" s="46" t="s">
        <v>45</v>
      </c>
      <c r="D178" s="47" t="s">
        <v>46</v>
      </c>
      <c r="E178" s="4"/>
      <c r="F178" s="4"/>
      <c r="G178" s="5"/>
      <c r="H178" s="6"/>
      <c r="I178" s="11"/>
      <c r="J178" s="11"/>
      <c r="K178" s="8"/>
      <c r="L178" s="9"/>
    </row>
    <row r="179" spans="1:12" x14ac:dyDescent="0.25">
      <c r="B179" s="62" t="s">
        <v>198</v>
      </c>
      <c r="C179" s="49">
        <v>56</v>
      </c>
      <c r="D179" s="49">
        <v>80</v>
      </c>
    </row>
    <row r="180" spans="1:12" ht="15.75" customHeight="1" x14ac:dyDescent="0.25">
      <c r="B180" s="62" t="s">
        <v>49</v>
      </c>
      <c r="C180" s="49">
        <v>28</v>
      </c>
      <c r="D180" s="49">
        <v>45</v>
      </c>
    </row>
    <row r="181" spans="1:12" ht="15.75" customHeight="1" x14ac:dyDescent="0.25">
      <c r="B181" s="62" t="s">
        <v>447</v>
      </c>
      <c r="C181" s="49">
        <v>105</v>
      </c>
      <c r="D181" s="49">
        <v>150</v>
      </c>
    </row>
    <row r="182" spans="1:12" ht="15.75" customHeight="1" x14ac:dyDescent="0.25">
      <c r="B182" s="51" t="s">
        <v>42</v>
      </c>
      <c r="C182" s="52">
        <f>SUM(C179:C181)</f>
        <v>189</v>
      </c>
      <c r="D182" s="53">
        <f>SUM(D179:D181)</f>
        <v>275</v>
      </c>
    </row>
    <row r="183" spans="1:12" s="50" customFormat="1" ht="18" customHeight="1" x14ac:dyDescent="0.25">
      <c r="B183" s="10"/>
      <c r="C183" s="54"/>
      <c r="D183" s="10"/>
    </row>
    <row r="184" spans="1:12" x14ac:dyDescent="0.25">
      <c r="B184" s="42" t="s">
        <v>13</v>
      </c>
      <c r="C184" s="43"/>
      <c r="D184" s="44"/>
    </row>
    <row r="185" spans="1:12" x14ac:dyDescent="0.25">
      <c r="B185" s="45" t="s">
        <v>44</v>
      </c>
      <c r="C185" s="46" t="s">
        <v>45</v>
      </c>
      <c r="D185" s="47" t="s">
        <v>46</v>
      </c>
    </row>
    <row r="186" spans="1:12" x14ac:dyDescent="0.25">
      <c r="B186" s="62" t="s">
        <v>432</v>
      </c>
      <c r="C186" s="49">
        <v>63.81</v>
      </c>
      <c r="D186" s="49">
        <v>301</v>
      </c>
    </row>
    <row r="187" spans="1:12" x14ac:dyDescent="0.25">
      <c r="B187" s="62" t="s">
        <v>433</v>
      </c>
      <c r="C187" s="49">
        <v>0</v>
      </c>
      <c r="D187" s="49">
        <v>0</v>
      </c>
    </row>
    <row r="188" spans="1:12" x14ac:dyDescent="0.25">
      <c r="B188" s="62" t="s">
        <v>165</v>
      </c>
      <c r="C188" s="49">
        <v>30</v>
      </c>
      <c r="D188" s="49">
        <v>150</v>
      </c>
    </row>
    <row r="189" spans="1:12" x14ac:dyDescent="0.25">
      <c r="B189" s="62" t="s">
        <v>201</v>
      </c>
      <c r="C189" s="49">
        <v>42.3</v>
      </c>
      <c r="D189" s="49">
        <v>108</v>
      </c>
    </row>
    <row r="190" spans="1:12" x14ac:dyDescent="0.25">
      <c r="B190" s="62" t="s">
        <v>434</v>
      </c>
      <c r="C190" s="49">
        <v>17.5</v>
      </c>
      <c r="D190" s="49">
        <v>70</v>
      </c>
    </row>
    <row r="191" spans="1:12" x14ac:dyDescent="0.25">
      <c r="B191" s="62" t="s">
        <v>435</v>
      </c>
      <c r="C191" s="49">
        <v>180</v>
      </c>
      <c r="D191" s="49">
        <v>150</v>
      </c>
    </row>
    <row r="192" spans="1:12" x14ac:dyDescent="0.25">
      <c r="B192" s="62" t="s">
        <v>436</v>
      </c>
      <c r="C192" s="49">
        <v>3718</v>
      </c>
      <c r="D192" s="49">
        <v>6475</v>
      </c>
    </row>
    <row r="193" spans="2:4" x14ac:dyDescent="0.25">
      <c r="B193" s="62" t="s">
        <v>437</v>
      </c>
      <c r="C193" s="49">
        <v>90</v>
      </c>
      <c r="D193" s="49">
        <v>250</v>
      </c>
    </row>
    <row r="194" spans="2:4" x14ac:dyDescent="0.25">
      <c r="B194" s="51" t="s">
        <v>42</v>
      </c>
      <c r="C194" s="52">
        <f>SUM(C186:C193)</f>
        <v>4141.6100000000006</v>
      </c>
      <c r="D194" s="53">
        <f>SUM(D186:D193)</f>
        <v>7504</v>
      </c>
    </row>
    <row r="195" spans="2:4" x14ac:dyDescent="0.25">
      <c r="C195" s="54"/>
    </row>
    <row r="196" spans="2:4" x14ac:dyDescent="0.25">
      <c r="B196" s="42" t="s">
        <v>21</v>
      </c>
      <c r="C196" s="43"/>
      <c r="D196" s="44"/>
    </row>
    <row r="197" spans="2:4" x14ac:dyDescent="0.25">
      <c r="B197" s="45" t="s">
        <v>44</v>
      </c>
      <c r="C197" s="46" t="s">
        <v>45</v>
      </c>
      <c r="D197" s="47" t="s">
        <v>46</v>
      </c>
    </row>
    <row r="198" spans="2:4" x14ac:dyDescent="0.25">
      <c r="B198" s="62" t="s">
        <v>448</v>
      </c>
      <c r="C198" s="49">
        <v>145.6</v>
      </c>
      <c r="D198" s="49">
        <v>208</v>
      </c>
    </row>
    <row r="199" spans="2:4" x14ac:dyDescent="0.25">
      <c r="B199" s="62" t="s">
        <v>150</v>
      </c>
      <c r="C199" s="49">
        <v>0</v>
      </c>
      <c r="D199" s="49">
        <v>0</v>
      </c>
    </row>
    <row r="200" spans="2:4" x14ac:dyDescent="0.25">
      <c r="B200" s="62" t="s">
        <v>438</v>
      </c>
      <c r="C200" s="49">
        <v>0</v>
      </c>
      <c r="D200" s="49">
        <v>0</v>
      </c>
    </row>
    <row r="201" spans="2:4" x14ac:dyDescent="0.25">
      <c r="B201" s="51" t="s">
        <v>42</v>
      </c>
      <c r="C201" s="52">
        <f>SUM(C198:C200)</f>
        <v>145.6</v>
      </c>
      <c r="D201" s="53">
        <f>SUM(D198:D200)</f>
        <v>208</v>
      </c>
    </row>
    <row r="203" spans="2:4" x14ac:dyDescent="0.25">
      <c r="B203" s="42" t="s">
        <v>16</v>
      </c>
      <c r="C203" s="43"/>
      <c r="D203" s="44"/>
    </row>
    <row r="204" spans="2:4" x14ac:dyDescent="0.25">
      <c r="B204" s="45" t="s">
        <v>44</v>
      </c>
      <c r="C204" s="46" t="s">
        <v>45</v>
      </c>
      <c r="D204" s="47" t="s">
        <v>46</v>
      </c>
    </row>
    <row r="205" spans="2:4" x14ac:dyDescent="0.25">
      <c r="B205" s="62" t="s">
        <v>88</v>
      </c>
      <c r="C205" s="49">
        <v>56</v>
      </c>
      <c r="D205" s="49">
        <v>60</v>
      </c>
    </row>
    <row r="206" spans="2:4" x14ac:dyDescent="0.25">
      <c r="B206" s="51" t="s">
        <v>42</v>
      </c>
      <c r="C206" s="52">
        <f>SUM(C205:C205)</f>
        <v>56</v>
      </c>
      <c r="D206" s="53">
        <f>SUM(D205:D205)</f>
        <v>60</v>
      </c>
    </row>
    <row r="209" spans="2:4" x14ac:dyDescent="0.25">
      <c r="B209" s="42" t="s">
        <v>52</v>
      </c>
      <c r="C209" s="43"/>
      <c r="D209" s="44"/>
    </row>
    <row r="210" spans="2:4" x14ac:dyDescent="0.25">
      <c r="B210" s="45" t="s">
        <v>44</v>
      </c>
      <c r="C210" s="46" t="s">
        <v>45</v>
      </c>
      <c r="D210" s="47" t="s">
        <v>46</v>
      </c>
    </row>
    <row r="211" spans="2:4" x14ac:dyDescent="0.25">
      <c r="B211" s="62" t="s">
        <v>449</v>
      </c>
      <c r="C211" s="49">
        <v>148</v>
      </c>
      <c r="D211" s="49">
        <v>185</v>
      </c>
    </row>
    <row r="212" spans="2:4" x14ac:dyDescent="0.25">
      <c r="B212" s="62" t="s">
        <v>439</v>
      </c>
      <c r="C212" s="49">
        <v>72</v>
      </c>
      <c r="D212" s="49">
        <v>90</v>
      </c>
    </row>
    <row r="213" spans="2:4" x14ac:dyDescent="0.25">
      <c r="B213" s="51" t="s">
        <v>42</v>
      </c>
      <c r="C213" s="52">
        <f>SUM(C211:C212)</f>
        <v>220</v>
      </c>
      <c r="D213" s="53">
        <f>SUM(D211:D212)</f>
        <v>275</v>
      </c>
    </row>
    <row r="216" spans="2:4" x14ac:dyDescent="0.25">
      <c r="B216" s="42" t="s">
        <v>100</v>
      </c>
      <c r="C216" s="43"/>
      <c r="D216" s="44"/>
    </row>
    <row r="217" spans="2:4" x14ac:dyDescent="0.25">
      <c r="B217" s="45" t="s">
        <v>44</v>
      </c>
      <c r="C217" s="46" t="s">
        <v>45</v>
      </c>
      <c r="D217" s="47" t="s">
        <v>46</v>
      </c>
    </row>
    <row r="218" spans="2:4" x14ac:dyDescent="0.25">
      <c r="B218" s="62" t="s">
        <v>440</v>
      </c>
      <c r="C218" s="49">
        <v>214.8</v>
      </c>
      <c r="D218" s="49">
        <v>239.4</v>
      </c>
    </row>
    <row r="219" spans="2:4" x14ac:dyDescent="0.25">
      <c r="B219" s="51" t="s">
        <v>42</v>
      </c>
      <c r="C219" s="52">
        <f>SUBTOTAL(9,C218)</f>
        <v>214.8</v>
      </c>
      <c r="D219" s="53">
        <f>SUBTOTAL(9,D218)</f>
        <v>239.4</v>
      </c>
    </row>
    <row r="221" spans="2:4" x14ac:dyDescent="0.25">
      <c r="B221" s="42" t="s">
        <v>101</v>
      </c>
      <c r="C221" s="43"/>
      <c r="D221" s="44"/>
    </row>
    <row r="222" spans="2:4" x14ac:dyDescent="0.25">
      <c r="B222" s="45" t="s">
        <v>44</v>
      </c>
      <c r="C222" s="46" t="s">
        <v>45</v>
      </c>
      <c r="D222" s="47" t="s">
        <v>46</v>
      </c>
    </row>
    <row r="223" spans="2:4" x14ac:dyDescent="0.25">
      <c r="B223" s="62" t="s">
        <v>450</v>
      </c>
      <c r="C223" s="49">
        <v>1320</v>
      </c>
      <c r="D223" s="49">
        <v>1650</v>
      </c>
    </row>
    <row r="224" spans="2:4" x14ac:dyDescent="0.25">
      <c r="B224" s="51" t="s">
        <v>42</v>
      </c>
      <c r="C224" s="52">
        <f>SUBTOTAL(9,C223)</f>
        <v>1320</v>
      </c>
      <c r="D224" s="53">
        <f>SUBTOTAL(9,D223)</f>
        <v>1650</v>
      </c>
    </row>
    <row r="226" spans="2:4" x14ac:dyDescent="0.25">
      <c r="B226" s="42" t="s">
        <v>196</v>
      </c>
      <c r="C226" s="43"/>
      <c r="D226" s="44"/>
    </row>
    <row r="227" spans="2:4" x14ac:dyDescent="0.25">
      <c r="B227" s="45" t="s">
        <v>44</v>
      </c>
      <c r="C227" s="46" t="s">
        <v>45</v>
      </c>
      <c r="D227" s="47" t="s">
        <v>46</v>
      </c>
    </row>
    <row r="228" spans="2:4" x14ac:dyDescent="0.25">
      <c r="B228" s="62" t="s">
        <v>319</v>
      </c>
      <c r="C228" s="49">
        <v>0</v>
      </c>
      <c r="D228" s="49">
        <v>0</v>
      </c>
    </row>
    <row r="229" spans="2:4" x14ac:dyDescent="0.25">
      <c r="B229" s="62" t="s">
        <v>320</v>
      </c>
      <c r="C229" s="49">
        <v>28.2</v>
      </c>
      <c r="D229" s="49">
        <v>30</v>
      </c>
    </row>
    <row r="230" spans="2:4" x14ac:dyDescent="0.25">
      <c r="B230" s="51" t="s">
        <v>42</v>
      </c>
      <c r="C230" s="52">
        <f>SUBTOTAL(9,C228:C229)</f>
        <v>28.2</v>
      </c>
      <c r="D230" s="53">
        <f>SUBTOTAL(9,D228:D229)</f>
        <v>30</v>
      </c>
    </row>
  </sheetData>
  <sheetProtection password="BC28" sheet="1" objects="1" scenarios="1"/>
  <autoFilter ref="A3:L17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topLeftCell="A187" zoomScaleNormal="100" workbookViewId="0">
      <selection activeCell="B209" sqref="B209:D212"/>
    </sheetView>
  </sheetViews>
  <sheetFormatPr defaultRowHeight="15" x14ac:dyDescent="0.25"/>
  <cols>
    <col min="1" max="1" width="13.5703125" style="10" customWidth="1"/>
    <col min="2" max="2" width="49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59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4" t="s">
        <v>545</v>
      </c>
    </row>
    <row r="4" spans="1:13" x14ac:dyDescent="0.25">
      <c r="A4" s="55">
        <v>41456</v>
      </c>
      <c r="B4" s="56" t="s">
        <v>180</v>
      </c>
      <c r="C4" s="58" t="s">
        <v>12</v>
      </c>
      <c r="D4" s="56" t="s">
        <v>13</v>
      </c>
      <c r="E4" s="23">
        <v>14.3</v>
      </c>
      <c r="F4" s="23">
        <f t="shared" ref="F4:F67" si="0">E4*G4</f>
        <v>42.900000000000006</v>
      </c>
      <c r="G4" s="56">
        <v>3</v>
      </c>
      <c r="H4" s="24">
        <v>35</v>
      </c>
      <c r="I4" s="25">
        <f t="shared" ref="I4:I67" si="1">H4*G4</f>
        <v>105</v>
      </c>
      <c r="J4" s="25">
        <v>4.8</v>
      </c>
      <c r="K4" s="23">
        <f t="shared" ref="K4:K67" si="2">I4-F4</f>
        <v>62.099999999999994</v>
      </c>
      <c r="L4" s="26">
        <f>K4</f>
        <v>62.099999999999994</v>
      </c>
      <c r="M4" s="69" t="s">
        <v>461</v>
      </c>
    </row>
    <row r="5" spans="1:13" x14ac:dyDescent="0.25">
      <c r="A5" s="55">
        <v>41456</v>
      </c>
      <c r="B5" s="56" t="s">
        <v>92</v>
      </c>
      <c r="C5" s="59" t="s">
        <v>31</v>
      </c>
      <c r="D5" s="56" t="s">
        <v>24</v>
      </c>
      <c r="E5" s="23">
        <v>14</v>
      </c>
      <c r="F5" s="23">
        <f t="shared" si="0"/>
        <v>28</v>
      </c>
      <c r="G5" s="56">
        <v>2</v>
      </c>
      <c r="H5" s="28">
        <v>20</v>
      </c>
      <c r="I5" s="25">
        <f t="shared" si="1"/>
        <v>40</v>
      </c>
      <c r="J5" s="25">
        <v>4.8</v>
      </c>
      <c r="K5" s="23">
        <f t="shared" si="2"/>
        <v>12</v>
      </c>
      <c r="L5" s="26">
        <f t="shared" ref="L5:L68" si="3">L4+K5</f>
        <v>74.099999999999994</v>
      </c>
      <c r="M5" s="69" t="s">
        <v>461</v>
      </c>
    </row>
    <row r="6" spans="1:13" x14ac:dyDescent="0.25">
      <c r="A6" s="55">
        <v>41457</v>
      </c>
      <c r="B6" s="56" t="s">
        <v>451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79.099999999999994</v>
      </c>
      <c r="M6" s="69" t="s">
        <v>462</v>
      </c>
    </row>
    <row r="7" spans="1:13" ht="16.5" customHeight="1" x14ac:dyDescent="0.25">
      <c r="A7" s="55">
        <v>41457</v>
      </c>
      <c r="B7" s="56" t="s">
        <v>34</v>
      </c>
      <c r="C7" s="60" t="s">
        <v>23</v>
      </c>
      <c r="D7" s="56" t="s">
        <v>35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84.1</v>
      </c>
      <c r="M7" s="69" t="s">
        <v>463</v>
      </c>
    </row>
    <row r="8" spans="1:13" x14ac:dyDescent="0.25">
      <c r="A8" s="55">
        <v>41457</v>
      </c>
      <c r="B8" s="57" t="s">
        <v>188</v>
      </c>
      <c r="C8" s="60" t="s">
        <v>23</v>
      </c>
      <c r="D8" s="56" t="s">
        <v>100</v>
      </c>
      <c r="E8" s="23">
        <v>35.799999999999997</v>
      </c>
      <c r="F8" s="23">
        <f t="shared" si="0"/>
        <v>35.799999999999997</v>
      </c>
      <c r="G8" s="56">
        <v>1</v>
      </c>
      <c r="H8" s="28">
        <v>39.9</v>
      </c>
      <c r="I8" s="25">
        <f t="shared" si="1"/>
        <v>39.9</v>
      </c>
      <c r="J8" s="25">
        <v>15</v>
      </c>
      <c r="K8" s="23">
        <f t="shared" si="2"/>
        <v>4.1000000000000014</v>
      </c>
      <c r="L8" s="26">
        <f t="shared" si="3"/>
        <v>88.199999999999989</v>
      </c>
      <c r="M8" s="69" t="s">
        <v>464</v>
      </c>
    </row>
    <row r="9" spans="1:13" x14ac:dyDescent="0.25">
      <c r="A9" s="55">
        <v>41457</v>
      </c>
      <c r="B9" s="56" t="s">
        <v>451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93.199999999999989</v>
      </c>
      <c r="M9" s="69" t="s">
        <v>465</v>
      </c>
    </row>
    <row r="10" spans="1:13" x14ac:dyDescent="0.25">
      <c r="A10" s="55">
        <v>41457</v>
      </c>
      <c r="B10" s="56" t="s">
        <v>452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98.199999999999989</v>
      </c>
      <c r="M10" s="69" t="s">
        <v>465</v>
      </c>
    </row>
    <row r="11" spans="1:13" x14ac:dyDescent="0.25">
      <c r="A11" s="75">
        <v>41457</v>
      </c>
      <c r="B11" s="76" t="s">
        <v>188</v>
      </c>
      <c r="C11" s="83" t="s">
        <v>23</v>
      </c>
      <c r="D11" s="76" t="s">
        <v>100</v>
      </c>
      <c r="E11" s="78">
        <v>35.799999999999997</v>
      </c>
      <c r="F11" s="78">
        <f t="shared" si="0"/>
        <v>35.799999999999997</v>
      </c>
      <c r="G11" s="76">
        <v>1</v>
      </c>
      <c r="H11" s="79">
        <v>39</v>
      </c>
      <c r="I11" s="80">
        <f t="shared" si="1"/>
        <v>39</v>
      </c>
      <c r="J11" s="80">
        <v>6</v>
      </c>
      <c r="K11" s="78">
        <f t="shared" si="2"/>
        <v>3.2000000000000028</v>
      </c>
      <c r="L11" s="81">
        <f t="shared" si="3"/>
        <v>101.39999999999999</v>
      </c>
      <c r="M11" s="82" t="s">
        <v>465</v>
      </c>
    </row>
    <row r="12" spans="1:13" x14ac:dyDescent="0.25">
      <c r="A12" s="55">
        <v>41458</v>
      </c>
      <c r="B12" s="57" t="s">
        <v>557</v>
      </c>
      <c r="C12" s="59" t="s">
        <v>430</v>
      </c>
      <c r="D12" s="56" t="s">
        <v>196</v>
      </c>
      <c r="E12" s="29">
        <v>9.4</v>
      </c>
      <c r="F12" s="23">
        <f t="shared" si="0"/>
        <v>9.4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0.59999999999999964</v>
      </c>
      <c r="L12" s="26">
        <f t="shared" si="3"/>
        <v>101.99999999999999</v>
      </c>
      <c r="M12" s="69" t="s">
        <v>466</v>
      </c>
    </row>
    <row r="13" spans="1:13" x14ac:dyDescent="0.25">
      <c r="A13" s="55">
        <v>41459</v>
      </c>
      <c r="B13" s="57" t="s">
        <v>453</v>
      </c>
      <c r="C13" s="60" t="s">
        <v>27</v>
      </c>
      <c r="D13" s="56" t="s">
        <v>13</v>
      </c>
      <c r="E13" s="23">
        <v>45</v>
      </c>
      <c r="F13" s="23">
        <f t="shared" si="0"/>
        <v>90</v>
      </c>
      <c r="G13" s="56">
        <v>2</v>
      </c>
      <c r="H13" s="28">
        <v>25</v>
      </c>
      <c r="I13" s="25">
        <f t="shared" si="1"/>
        <v>50</v>
      </c>
      <c r="J13" s="25">
        <v>15</v>
      </c>
      <c r="K13" s="23">
        <f t="shared" si="2"/>
        <v>-40</v>
      </c>
      <c r="L13" s="26">
        <f t="shared" si="3"/>
        <v>61.999999999999986</v>
      </c>
      <c r="M13" s="69" t="s">
        <v>467</v>
      </c>
    </row>
    <row r="14" spans="1:13" x14ac:dyDescent="0.25">
      <c r="A14" s="55">
        <v>41459</v>
      </c>
      <c r="B14" s="56" t="s">
        <v>454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66.999999999999986</v>
      </c>
      <c r="M14" s="69" t="s">
        <v>468</v>
      </c>
    </row>
    <row r="15" spans="1:13" x14ac:dyDescent="0.25">
      <c r="A15" s="55">
        <v>41459</v>
      </c>
      <c r="B15" s="56" t="s">
        <v>454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71.999999999999986</v>
      </c>
      <c r="M15" s="69" t="s">
        <v>469</v>
      </c>
    </row>
    <row r="16" spans="1:13" x14ac:dyDescent="0.25">
      <c r="A16" s="55">
        <v>41459</v>
      </c>
      <c r="B16" s="56" t="s">
        <v>455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15</v>
      </c>
      <c r="K16" s="23">
        <f t="shared" si="2"/>
        <v>5</v>
      </c>
      <c r="L16" s="26">
        <f t="shared" si="3"/>
        <v>76.999999999999986</v>
      </c>
      <c r="M16" s="69" t="s">
        <v>469</v>
      </c>
    </row>
    <row r="17" spans="1:13" x14ac:dyDescent="0.25">
      <c r="A17" s="55">
        <v>41459</v>
      </c>
      <c r="B17" s="56" t="s">
        <v>451</v>
      </c>
      <c r="C17" s="60" t="s">
        <v>105</v>
      </c>
      <c r="D17" s="56" t="s">
        <v>101</v>
      </c>
      <c r="E17" s="23">
        <v>20</v>
      </c>
      <c r="F17" s="23">
        <f t="shared" si="0"/>
        <v>20</v>
      </c>
      <c r="G17" s="56">
        <v>1</v>
      </c>
      <c r="H17" s="28">
        <v>25</v>
      </c>
      <c r="I17" s="25">
        <f t="shared" si="1"/>
        <v>25</v>
      </c>
      <c r="J17" s="25">
        <v>6</v>
      </c>
      <c r="K17" s="23">
        <f t="shared" si="2"/>
        <v>5</v>
      </c>
      <c r="L17" s="26">
        <f t="shared" si="3"/>
        <v>81.999999999999986</v>
      </c>
      <c r="M17" s="69" t="s">
        <v>470</v>
      </c>
    </row>
    <row r="18" spans="1:13" x14ac:dyDescent="0.25">
      <c r="A18" s="55">
        <v>41459</v>
      </c>
      <c r="B18" s="56" t="s">
        <v>456</v>
      </c>
      <c r="C18" s="61" t="s">
        <v>105</v>
      </c>
      <c r="D18" s="56" t="s">
        <v>101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86.999999999999986</v>
      </c>
      <c r="M18" s="69" t="s">
        <v>470</v>
      </c>
    </row>
    <row r="19" spans="1:13" x14ac:dyDescent="0.25">
      <c r="A19" s="55">
        <v>41459</v>
      </c>
      <c r="B19" s="57" t="s">
        <v>67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98.999999999999986</v>
      </c>
      <c r="M19" s="69" t="s">
        <v>470</v>
      </c>
    </row>
    <row r="20" spans="1:13" x14ac:dyDescent="0.25">
      <c r="A20" s="55">
        <v>41459</v>
      </c>
      <c r="B20" s="57" t="s">
        <v>40</v>
      </c>
      <c r="C20" s="61" t="s">
        <v>41</v>
      </c>
      <c r="D20" s="56" t="s">
        <v>13</v>
      </c>
      <c r="E20" s="23">
        <v>4.7</v>
      </c>
      <c r="F20" s="23">
        <f t="shared" si="0"/>
        <v>4.7</v>
      </c>
      <c r="G20" s="56">
        <v>1</v>
      </c>
      <c r="H20" s="28">
        <v>12</v>
      </c>
      <c r="I20" s="25">
        <f t="shared" si="1"/>
        <v>12</v>
      </c>
      <c r="J20" s="25">
        <v>6</v>
      </c>
      <c r="K20" s="23">
        <f t="shared" si="2"/>
        <v>7.3</v>
      </c>
      <c r="L20" s="26">
        <f t="shared" si="3"/>
        <v>106.29999999999998</v>
      </c>
      <c r="M20" s="69" t="s">
        <v>470</v>
      </c>
    </row>
    <row r="21" spans="1:13" x14ac:dyDescent="0.25">
      <c r="A21" s="55">
        <v>41460</v>
      </c>
      <c r="B21" s="57" t="s">
        <v>216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111.09999999999998</v>
      </c>
      <c r="M21" s="69" t="s">
        <v>471</v>
      </c>
    </row>
    <row r="22" spans="1:13" x14ac:dyDescent="0.25">
      <c r="A22" s="55">
        <v>41460</v>
      </c>
      <c r="B22" s="57" t="s">
        <v>95</v>
      </c>
      <c r="C22" s="61" t="s">
        <v>103</v>
      </c>
      <c r="D22" s="56" t="s">
        <v>13</v>
      </c>
      <c r="E22" s="23">
        <v>2.5</v>
      </c>
      <c r="F22" s="23">
        <f t="shared" si="0"/>
        <v>2.5</v>
      </c>
      <c r="G22" s="56">
        <v>1</v>
      </c>
      <c r="H22" s="28">
        <v>10</v>
      </c>
      <c r="I22" s="25">
        <f t="shared" si="1"/>
        <v>10</v>
      </c>
      <c r="J22" s="25">
        <v>4.8</v>
      </c>
      <c r="K22" s="23">
        <f t="shared" si="2"/>
        <v>7.5</v>
      </c>
      <c r="L22" s="26">
        <f t="shared" si="3"/>
        <v>118.59999999999998</v>
      </c>
      <c r="M22" s="69" t="s">
        <v>472</v>
      </c>
    </row>
    <row r="23" spans="1:13" x14ac:dyDescent="0.25">
      <c r="A23" s="55">
        <v>41460</v>
      </c>
      <c r="B23" s="57" t="s">
        <v>34</v>
      </c>
      <c r="C23" s="60" t="s">
        <v>23</v>
      </c>
      <c r="D23" s="56" t="s">
        <v>35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123.59999999999998</v>
      </c>
      <c r="M23" s="69" t="s">
        <v>472</v>
      </c>
    </row>
    <row r="24" spans="1:13" x14ac:dyDescent="0.25">
      <c r="A24" s="55">
        <v>41460</v>
      </c>
      <c r="B24" s="57" t="s">
        <v>184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129.99999999999997</v>
      </c>
      <c r="M24" s="69" t="s">
        <v>473</v>
      </c>
    </row>
    <row r="25" spans="1:13" x14ac:dyDescent="0.25">
      <c r="A25" s="55">
        <v>41460</v>
      </c>
      <c r="B25" s="57" t="s">
        <v>457</v>
      </c>
      <c r="C25" s="59" t="s">
        <v>27</v>
      </c>
      <c r="D25" s="56" t="s">
        <v>13</v>
      </c>
      <c r="E25" s="29">
        <v>45</v>
      </c>
      <c r="F25" s="23">
        <f t="shared" si="0"/>
        <v>90</v>
      </c>
      <c r="G25" s="56">
        <v>2</v>
      </c>
      <c r="H25" s="28">
        <v>25</v>
      </c>
      <c r="I25" s="25">
        <f t="shared" si="1"/>
        <v>50</v>
      </c>
      <c r="J25" s="25">
        <v>3</v>
      </c>
      <c r="K25" s="23">
        <f t="shared" si="2"/>
        <v>-40</v>
      </c>
      <c r="L25" s="26">
        <f t="shared" si="3"/>
        <v>89.999999999999972</v>
      </c>
      <c r="M25" s="69" t="s">
        <v>474</v>
      </c>
    </row>
    <row r="26" spans="1:13" x14ac:dyDescent="0.25">
      <c r="A26" s="55">
        <v>41460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4.5999999999999996</v>
      </c>
      <c r="G26" s="56">
        <v>1</v>
      </c>
      <c r="H26" s="28">
        <v>20</v>
      </c>
      <c r="I26" s="25">
        <f t="shared" si="1"/>
        <v>20</v>
      </c>
      <c r="J26" s="25">
        <v>15</v>
      </c>
      <c r="K26" s="23">
        <f t="shared" si="2"/>
        <v>15.4</v>
      </c>
      <c r="L26" s="26">
        <f t="shared" si="3"/>
        <v>105.39999999999998</v>
      </c>
      <c r="M26" s="69" t="s">
        <v>475</v>
      </c>
    </row>
    <row r="27" spans="1:13" x14ac:dyDescent="0.25">
      <c r="A27" s="55">
        <v>41460</v>
      </c>
      <c r="B27" s="57" t="s">
        <v>38</v>
      </c>
      <c r="C27" s="60" t="s">
        <v>31</v>
      </c>
      <c r="D27" s="56" t="s">
        <v>21</v>
      </c>
      <c r="E27" s="23">
        <v>77</v>
      </c>
      <c r="F27" s="23">
        <f t="shared" si="0"/>
        <v>154</v>
      </c>
      <c r="G27" s="56">
        <v>2</v>
      </c>
      <c r="H27" s="28">
        <v>110</v>
      </c>
      <c r="I27" s="25">
        <f t="shared" si="1"/>
        <v>220</v>
      </c>
      <c r="J27" s="25">
        <v>10</v>
      </c>
      <c r="K27" s="23">
        <f t="shared" si="2"/>
        <v>66</v>
      </c>
      <c r="L27" s="26">
        <f t="shared" si="3"/>
        <v>171.39999999999998</v>
      </c>
      <c r="M27" s="69" t="s">
        <v>475</v>
      </c>
    </row>
    <row r="28" spans="1:13" x14ac:dyDescent="0.25">
      <c r="A28" s="55">
        <v>41460</v>
      </c>
      <c r="B28" s="57" t="s">
        <v>67</v>
      </c>
      <c r="C28" s="60" t="s">
        <v>30</v>
      </c>
      <c r="D28" s="56" t="s">
        <v>13</v>
      </c>
      <c r="E28" s="23">
        <v>3</v>
      </c>
      <c r="F28" s="23">
        <f t="shared" si="0"/>
        <v>3</v>
      </c>
      <c r="G28" s="56">
        <v>1</v>
      </c>
      <c r="H28" s="28">
        <v>15</v>
      </c>
      <c r="I28" s="25">
        <f t="shared" si="1"/>
        <v>15</v>
      </c>
      <c r="J28" s="25">
        <v>3</v>
      </c>
      <c r="K28" s="23">
        <f t="shared" si="2"/>
        <v>12</v>
      </c>
      <c r="L28" s="26">
        <f t="shared" si="3"/>
        <v>183.39999999999998</v>
      </c>
      <c r="M28" s="69" t="s">
        <v>476</v>
      </c>
    </row>
    <row r="29" spans="1:13" x14ac:dyDescent="0.25">
      <c r="A29" s="55">
        <v>41460</v>
      </c>
      <c r="B29" s="57" t="s">
        <v>17</v>
      </c>
      <c r="C29" s="60" t="s">
        <v>18</v>
      </c>
      <c r="D29" s="56" t="s">
        <v>13</v>
      </c>
      <c r="E29" s="23">
        <v>4.5999999999999996</v>
      </c>
      <c r="F29" s="23">
        <f t="shared" si="0"/>
        <v>4.5999999999999996</v>
      </c>
      <c r="G29" s="56">
        <v>1</v>
      </c>
      <c r="H29" s="28">
        <v>20</v>
      </c>
      <c r="I29" s="25">
        <f t="shared" si="1"/>
        <v>20</v>
      </c>
      <c r="J29" s="25">
        <v>15</v>
      </c>
      <c r="K29" s="23">
        <f t="shared" si="2"/>
        <v>15.4</v>
      </c>
      <c r="L29" s="26">
        <f t="shared" si="3"/>
        <v>198.79999999999998</v>
      </c>
      <c r="M29" s="69" t="s">
        <v>476</v>
      </c>
    </row>
    <row r="30" spans="1:13" x14ac:dyDescent="0.25">
      <c r="A30" s="55">
        <v>41461</v>
      </c>
      <c r="B30" s="56" t="s">
        <v>455</v>
      </c>
      <c r="C30" s="60" t="s">
        <v>105</v>
      </c>
      <c r="D30" s="56" t="s">
        <v>101</v>
      </c>
      <c r="E30" s="23">
        <v>20</v>
      </c>
      <c r="F30" s="23">
        <f t="shared" si="0"/>
        <v>20</v>
      </c>
      <c r="G30" s="56">
        <v>1</v>
      </c>
      <c r="H30" s="28">
        <v>25</v>
      </c>
      <c r="I30" s="25">
        <f t="shared" si="1"/>
        <v>25</v>
      </c>
      <c r="J30" s="25">
        <v>6</v>
      </c>
      <c r="K30" s="23">
        <f t="shared" si="2"/>
        <v>5</v>
      </c>
      <c r="L30" s="26">
        <f t="shared" si="3"/>
        <v>203.79999999999998</v>
      </c>
      <c r="M30" s="69" t="s">
        <v>477</v>
      </c>
    </row>
    <row r="31" spans="1:13" x14ac:dyDescent="0.25">
      <c r="A31" s="55">
        <v>41461</v>
      </c>
      <c r="B31" s="57" t="s">
        <v>92</v>
      </c>
      <c r="C31" s="61" t="s">
        <v>31</v>
      </c>
      <c r="D31" s="56" t="s">
        <v>24</v>
      </c>
      <c r="E31" s="23">
        <v>14</v>
      </c>
      <c r="F31" s="23">
        <f t="shared" si="0"/>
        <v>14</v>
      </c>
      <c r="G31" s="56">
        <v>1</v>
      </c>
      <c r="H31" s="28">
        <v>20</v>
      </c>
      <c r="I31" s="25">
        <f t="shared" si="1"/>
        <v>20</v>
      </c>
      <c r="J31" s="25">
        <v>0.69</v>
      </c>
      <c r="K31" s="23">
        <f t="shared" si="2"/>
        <v>6</v>
      </c>
      <c r="L31" s="26">
        <f t="shared" si="3"/>
        <v>209.79999999999998</v>
      </c>
      <c r="M31" s="69" t="s">
        <v>477</v>
      </c>
    </row>
    <row r="32" spans="1:13" x14ac:dyDescent="0.25">
      <c r="A32" s="55">
        <v>41462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6</v>
      </c>
      <c r="G32" s="56">
        <v>2</v>
      </c>
      <c r="H32" s="28">
        <v>15</v>
      </c>
      <c r="I32" s="25">
        <f t="shared" si="1"/>
        <v>30</v>
      </c>
      <c r="J32" s="25">
        <v>4.8</v>
      </c>
      <c r="K32" s="23">
        <f t="shared" si="2"/>
        <v>24</v>
      </c>
      <c r="L32" s="26">
        <f t="shared" si="3"/>
        <v>233.79999999999998</v>
      </c>
      <c r="M32" s="69" t="s">
        <v>478</v>
      </c>
    </row>
    <row r="33" spans="1:13" x14ac:dyDescent="0.25">
      <c r="A33" s="55">
        <v>41462</v>
      </c>
      <c r="B33" s="57" t="s">
        <v>190</v>
      </c>
      <c r="C33" s="61" t="s">
        <v>20</v>
      </c>
      <c r="D33" s="56" t="s">
        <v>35</v>
      </c>
      <c r="E33" s="23">
        <v>12</v>
      </c>
      <c r="F33" s="23">
        <f t="shared" si="0"/>
        <v>12</v>
      </c>
      <c r="G33" s="56">
        <v>1</v>
      </c>
      <c r="H33" s="28">
        <v>15</v>
      </c>
      <c r="I33" s="25">
        <f t="shared" si="1"/>
        <v>15</v>
      </c>
      <c r="J33" s="25">
        <v>6</v>
      </c>
      <c r="K33" s="23">
        <f t="shared" si="2"/>
        <v>3</v>
      </c>
      <c r="L33" s="26">
        <f t="shared" si="3"/>
        <v>236.79999999999998</v>
      </c>
      <c r="M33" s="69" t="s">
        <v>478</v>
      </c>
    </row>
    <row r="34" spans="1:13" x14ac:dyDescent="0.25">
      <c r="A34" s="55">
        <v>41462</v>
      </c>
      <c r="B34" s="57" t="s">
        <v>180</v>
      </c>
      <c r="C34" s="61" t="s">
        <v>12</v>
      </c>
      <c r="D34" s="56" t="s">
        <v>13</v>
      </c>
      <c r="E34" s="23">
        <v>14.3</v>
      </c>
      <c r="F34" s="23">
        <f t="shared" si="0"/>
        <v>14.3</v>
      </c>
      <c r="G34" s="56">
        <v>1</v>
      </c>
      <c r="H34" s="28">
        <v>35</v>
      </c>
      <c r="I34" s="25">
        <f t="shared" si="1"/>
        <v>35</v>
      </c>
      <c r="J34" s="25">
        <v>10</v>
      </c>
      <c r="K34" s="23">
        <f t="shared" si="2"/>
        <v>20.7</v>
      </c>
      <c r="L34" s="26">
        <f t="shared" si="3"/>
        <v>257.5</v>
      </c>
      <c r="M34" s="69" t="s">
        <v>478</v>
      </c>
    </row>
    <row r="35" spans="1:13" x14ac:dyDescent="0.25">
      <c r="A35" s="55">
        <v>41462</v>
      </c>
      <c r="B35" s="57" t="s">
        <v>213</v>
      </c>
      <c r="C35" s="61" t="s">
        <v>12</v>
      </c>
      <c r="D35" s="56" t="s">
        <v>13</v>
      </c>
      <c r="E35" s="23">
        <v>3.6</v>
      </c>
      <c r="F35" s="23">
        <f t="shared" si="0"/>
        <v>3.6</v>
      </c>
      <c r="G35" s="56">
        <v>1</v>
      </c>
      <c r="H35" s="28">
        <v>10</v>
      </c>
      <c r="I35" s="25">
        <f t="shared" si="1"/>
        <v>10</v>
      </c>
      <c r="J35" s="25">
        <v>4.8</v>
      </c>
      <c r="K35" s="23">
        <f t="shared" si="2"/>
        <v>6.4</v>
      </c>
      <c r="L35" s="26">
        <f t="shared" si="3"/>
        <v>263.89999999999998</v>
      </c>
      <c r="M35" s="69" t="s">
        <v>478</v>
      </c>
    </row>
    <row r="36" spans="1:13" x14ac:dyDescent="0.25">
      <c r="A36" s="55">
        <v>41462</v>
      </c>
      <c r="B36" s="57" t="s">
        <v>184</v>
      </c>
      <c r="C36" s="60" t="s">
        <v>12</v>
      </c>
      <c r="D36" s="56" t="s">
        <v>13</v>
      </c>
      <c r="E36" s="23">
        <v>3.6</v>
      </c>
      <c r="F36" s="23">
        <f t="shared" si="0"/>
        <v>3.6</v>
      </c>
      <c r="G36" s="56">
        <v>1</v>
      </c>
      <c r="H36" s="28">
        <v>10</v>
      </c>
      <c r="I36" s="25">
        <f t="shared" si="1"/>
        <v>10</v>
      </c>
      <c r="J36" s="25">
        <v>10</v>
      </c>
      <c r="K36" s="23">
        <f t="shared" si="2"/>
        <v>6.4</v>
      </c>
      <c r="L36" s="26">
        <f t="shared" si="3"/>
        <v>270.29999999999995</v>
      </c>
      <c r="M36" s="69" t="s">
        <v>478</v>
      </c>
    </row>
    <row r="37" spans="1:13" x14ac:dyDescent="0.25">
      <c r="A37" s="55">
        <v>41462</v>
      </c>
      <c r="B37" s="57" t="s">
        <v>190</v>
      </c>
      <c r="C37" s="60" t="s">
        <v>20</v>
      </c>
      <c r="D37" s="56" t="s">
        <v>35</v>
      </c>
      <c r="E37" s="23">
        <v>12</v>
      </c>
      <c r="F37" s="23">
        <f t="shared" si="0"/>
        <v>12</v>
      </c>
      <c r="G37" s="56">
        <v>1</v>
      </c>
      <c r="H37" s="28">
        <v>15</v>
      </c>
      <c r="I37" s="25">
        <f t="shared" si="1"/>
        <v>15</v>
      </c>
      <c r="J37" s="25">
        <v>3</v>
      </c>
      <c r="K37" s="23">
        <f t="shared" si="2"/>
        <v>3</v>
      </c>
      <c r="L37" s="26">
        <f t="shared" si="3"/>
        <v>273.29999999999995</v>
      </c>
      <c r="M37" s="69" t="s">
        <v>479</v>
      </c>
    </row>
    <row r="38" spans="1:13" x14ac:dyDescent="0.25">
      <c r="A38" s="55">
        <v>41462</v>
      </c>
      <c r="B38" s="57" t="s">
        <v>184</v>
      </c>
      <c r="C38" s="60" t="s">
        <v>12</v>
      </c>
      <c r="D38" s="56" t="s">
        <v>13</v>
      </c>
      <c r="E38" s="23">
        <v>3.6</v>
      </c>
      <c r="F38" s="23">
        <f t="shared" si="0"/>
        <v>3.6</v>
      </c>
      <c r="G38" s="56">
        <v>1</v>
      </c>
      <c r="H38" s="28">
        <v>10</v>
      </c>
      <c r="I38" s="25">
        <f t="shared" si="1"/>
        <v>10</v>
      </c>
      <c r="J38" s="25">
        <v>15</v>
      </c>
      <c r="K38" s="23">
        <f t="shared" si="2"/>
        <v>6.4</v>
      </c>
      <c r="L38" s="26">
        <f t="shared" si="3"/>
        <v>279.69999999999993</v>
      </c>
      <c r="M38" s="69" t="s">
        <v>479</v>
      </c>
    </row>
    <row r="39" spans="1:13" x14ac:dyDescent="0.25">
      <c r="A39" s="55">
        <v>41462</v>
      </c>
      <c r="B39" s="57" t="s">
        <v>219</v>
      </c>
      <c r="C39" s="60" t="s">
        <v>12</v>
      </c>
      <c r="D39" s="56" t="s">
        <v>13</v>
      </c>
      <c r="E39" s="23">
        <v>3.6</v>
      </c>
      <c r="F39" s="23">
        <f t="shared" si="0"/>
        <v>3.6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6.4</v>
      </c>
      <c r="L39" s="26">
        <f t="shared" si="3"/>
        <v>286.09999999999991</v>
      </c>
      <c r="M39" s="69" t="s">
        <v>479</v>
      </c>
    </row>
    <row r="40" spans="1:13" x14ac:dyDescent="0.25">
      <c r="A40" s="55">
        <v>41462</v>
      </c>
      <c r="B40" s="57" t="s">
        <v>17</v>
      </c>
      <c r="C40" s="61" t="s">
        <v>18</v>
      </c>
      <c r="D40" s="56" t="s">
        <v>13</v>
      </c>
      <c r="E40" s="23">
        <v>4.5999999999999996</v>
      </c>
      <c r="F40" s="23">
        <f t="shared" si="0"/>
        <v>4.5999999999999996</v>
      </c>
      <c r="G40" s="56">
        <v>1</v>
      </c>
      <c r="H40" s="28">
        <v>20</v>
      </c>
      <c r="I40" s="25">
        <f t="shared" si="1"/>
        <v>20</v>
      </c>
      <c r="J40" s="25">
        <v>0.69</v>
      </c>
      <c r="K40" s="23">
        <f t="shared" si="2"/>
        <v>15.4</v>
      </c>
      <c r="L40" s="26">
        <f t="shared" si="3"/>
        <v>301.49999999999989</v>
      </c>
      <c r="M40" s="69" t="s">
        <v>479</v>
      </c>
    </row>
    <row r="41" spans="1:13" x14ac:dyDescent="0.25">
      <c r="A41" s="55">
        <v>41462</v>
      </c>
      <c r="B41" s="57" t="s">
        <v>25</v>
      </c>
      <c r="C41" s="61" t="s">
        <v>20</v>
      </c>
      <c r="D41" s="56" t="s">
        <v>21</v>
      </c>
      <c r="E41" s="23">
        <v>11.2</v>
      </c>
      <c r="F41" s="23">
        <f t="shared" si="0"/>
        <v>11.2</v>
      </c>
      <c r="G41" s="56">
        <v>1</v>
      </c>
      <c r="H41" s="28">
        <v>16</v>
      </c>
      <c r="I41" s="25">
        <f t="shared" si="1"/>
        <v>16</v>
      </c>
      <c r="J41" s="25">
        <v>4.8</v>
      </c>
      <c r="K41" s="23">
        <f t="shared" si="2"/>
        <v>4.8000000000000007</v>
      </c>
      <c r="L41" s="26">
        <f t="shared" si="3"/>
        <v>306.2999999999999</v>
      </c>
      <c r="M41" s="69" t="s">
        <v>480</v>
      </c>
    </row>
    <row r="42" spans="1:13" x14ac:dyDescent="0.25">
      <c r="A42" s="55">
        <v>41462</v>
      </c>
      <c r="B42" s="57" t="s">
        <v>34</v>
      </c>
      <c r="C42" s="61" t="s">
        <v>23</v>
      </c>
      <c r="D42" s="56" t="s">
        <v>35</v>
      </c>
      <c r="E42" s="23">
        <v>20</v>
      </c>
      <c r="F42" s="23">
        <f t="shared" si="0"/>
        <v>20</v>
      </c>
      <c r="G42" s="56">
        <v>1</v>
      </c>
      <c r="H42" s="28">
        <v>25</v>
      </c>
      <c r="I42" s="25">
        <f t="shared" si="1"/>
        <v>25</v>
      </c>
      <c r="J42" s="25">
        <v>6</v>
      </c>
      <c r="K42" s="23">
        <f t="shared" si="2"/>
        <v>5</v>
      </c>
      <c r="L42" s="26">
        <f t="shared" si="3"/>
        <v>311.2999999999999</v>
      </c>
      <c r="M42" s="69" t="s">
        <v>480</v>
      </c>
    </row>
    <row r="43" spans="1:13" x14ac:dyDescent="0.25">
      <c r="A43" s="55">
        <v>41462</v>
      </c>
      <c r="B43" s="57" t="s">
        <v>188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315.39999999999992</v>
      </c>
      <c r="M43" s="69" t="s">
        <v>480</v>
      </c>
    </row>
    <row r="44" spans="1:13" x14ac:dyDescent="0.25">
      <c r="A44" s="55">
        <v>41463</v>
      </c>
      <c r="B44" s="57" t="s">
        <v>218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321.7999999999999</v>
      </c>
      <c r="M44" s="69" t="s">
        <v>481</v>
      </c>
    </row>
    <row r="45" spans="1:13" x14ac:dyDescent="0.25">
      <c r="A45" s="55">
        <v>41463</v>
      </c>
      <c r="B45" s="57" t="s">
        <v>213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328.19999999999987</v>
      </c>
      <c r="M45" s="69" t="s">
        <v>481</v>
      </c>
    </row>
    <row r="46" spans="1:13" x14ac:dyDescent="0.25">
      <c r="A46" s="55">
        <v>41463</v>
      </c>
      <c r="B46" s="57" t="s">
        <v>218</v>
      </c>
      <c r="C46" s="60" t="s">
        <v>12</v>
      </c>
      <c r="D46" s="56" t="s">
        <v>13</v>
      </c>
      <c r="E46" s="23">
        <v>3.6</v>
      </c>
      <c r="F46" s="23">
        <f t="shared" si="0"/>
        <v>3.6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6.4</v>
      </c>
      <c r="L46" s="26">
        <f t="shared" si="3"/>
        <v>334.59999999999985</v>
      </c>
      <c r="M46" s="69" t="s">
        <v>482</v>
      </c>
    </row>
    <row r="47" spans="1:13" x14ac:dyDescent="0.25">
      <c r="A47" s="55">
        <v>41463</v>
      </c>
      <c r="B47" s="57" t="s">
        <v>219</v>
      </c>
      <c r="C47" s="59" t="s">
        <v>12</v>
      </c>
      <c r="D47" s="56" t="s">
        <v>13</v>
      </c>
      <c r="E47" s="29">
        <v>3.6</v>
      </c>
      <c r="F47" s="23">
        <f t="shared" si="0"/>
        <v>3.6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6.4</v>
      </c>
      <c r="L47" s="26">
        <f t="shared" si="3"/>
        <v>340.99999999999983</v>
      </c>
      <c r="M47" s="69" t="s">
        <v>482</v>
      </c>
    </row>
    <row r="48" spans="1:13" x14ac:dyDescent="0.25">
      <c r="A48" s="55">
        <v>41463</v>
      </c>
      <c r="B48" s="57" t="s">
        <v>67</v>
      </c>
      <c r="C48" s="60" t="s">
        <v>30</v>
      </c>
      <c r="D48" s="56" t="s">
        <v>13</v>
      </c>
      <c r="E48" s="23">
        <v>3</v>
      </c>
      <c r="F48" s="23">
        <f t="shared" si="0"/>
        <v>3</v>
      </c>
      <c r="G48" s="56">
        <v>1</v>
      </c>
      <c r="H48" s="28">
        <v>15</v>
      </c>
      <c r="I48" s="25">
        <f t="shared" si="1"/>
        <v>15</v>
      </c>
      <c r="J48" s="25">
        <v>15</v>
      </c>
      <c r="K48" s="23">
        <f t="shared" si="2"/>
        <v>12</v>
      </c>
      <c r="L48" s="26">
        <f t="shared" si="3"/>
        <v>352.99999999999983</v>
      </c>
      <c r="M48" s="69" t="s">
        <v>483</v>
      </c>
    </row>
    <row r="49" spans="1:13" x14ac:dyDescent="0.25">
      <c r="A49" s="55">
        <v>41464</v>
      </c>
      <c r="B49" s="57" t="s">
        <v>19</v>
      </c>
      <c r="C49" s="60" t="s">
        <v>20</v>
      </c>
      <c r="D49" s="56" t="s">
        <v>21</v>
      </c>
      <c r="E49" s="23">
        <v>7</v>
      </c>
      <c r="F49" s="23">
        <f t="shared" si="0"/>
        <v>21</v>
      </c>
      <c r="G49" s="56">
        <v>3</v>
      </c>
      <c r="H49" s="28">
        <v>10</v>
      </c>
      <c r="I49" s="25">
        <f t="shared" si="1"/>
        <v>30</v>
      </c>
      <c r="J49" s="25">
        <v>10</v>
      </c>
      <c r="K49" s="23">
        <f t="shared" si="2"/>
        <v>9</v>
      </c>
      <c r="L49" s="26">
        <f t="shared" si="3"/>
        <v>361.99999999999983</v>
      </c>
      <c r="M49" s="69" t="s">
        <v>484</v>
      </c>
    </row>
    <row r="50" spans="1:13" x14ac:dyDescent="0.25">
      <c r="A50" s="55">
        <v>41464</v>
      </c>
      <c r="B50" s="57" t="s">
        <v>190</v>
      </c>
      <c r="C50" s="60" t="s">
        <v>20</v>
      </c>
      <c r="D50" s="56" t="s">
        <v>35</v>
      </c>
      <c r="E50" s="23">
        <v>12</v>
      </c>
      <c r="F50" s="23">
        <f t="shared" si="0"/>
        <v>24</v>
      </c>
      <c r="G50" s="56">
        <v>2</v>
      </c>
      <c r="H50" s="28">
        <v>15</v>
      </c>
      <c r="I50" s="25">
        <f t="shared" si="1"/>
        <v>30</v>
      </c>
      <c r="J50" s="25">
        <v>3</v>
      </c>
      <c r="K50" s="23">
        <f t="shared" si="2"/>
        <v>6</v>
      </c>
      <c r="L50" s="26">
        <f t="shared" si="3"/>
        <v>367.99999999999983</v>
      </c>
      <c r="M50" s="69" t="s">
        <v>484</v>
      </c>
    </row>
    <row r="51" spans="1:13" x14ac:dyDescent="0.25">
      <c r="A51" s="55">
        <v>41464</v>
      </c>
      <c r="B51" s="56" t="s">
        <v>458</v>
      </c>
      <c r="C51" s="60" t="s">
        <v>31</v>
      </c>
      <c r="D51" s="56" t="s">
        <v>24</v>
      </c>
      <c r="E51" s="23">
        <v>17.5</v>
      </c>
      <c r="F51" s="23">
        <f t="shared" si="0"/>
        <v>17.5</v>
      </c>
      <c r="G51" s="56">
        <v>1</v>
      </c>
      <c r="H51" s="28">
        <v>25</v>
      </c>
      <c r="I51" s="25">
        <f t="shared" si="1"/>
        <v>25</v>
      </c>
      <c r="J51" s="25">
        <v>15</v>
      </c>
      <c r="K51" s="23">
        <f t="shared" si="2"/>
        <v>7.5</v>
      </c>
      <c r="L51" s="26">
        <f t="shared" si="3"/>
        <v>375.49999999999983</v>
      </c>
      <c r="M51" s="69" t="s">
        <v>484</v>
      </c>
    </row>
    <row r="52" spans="1:13" x14ac:dyDescent="0.25">
      <c r="A52" s="55">
        <v>41464</v>
      </c>
      <c r="B52" s="57" t="s">
        <v>129</v>
      </c>
      <c r="C52" s="60" t="s">
        <v>31</v>
      </c>
      <c r="D52" s="56" t="s">
        <v>24</v>
      </c>
      <c r="E52" s="23">
        <v>14</v>
      </c>
      <c r="F52" s="23">
        <f t="shared" si="0"/>
        <v>14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6</v>
      </c>
      <c r="L52" s="26">
        <f t="shared" si="3"/>
        <v>381.49999999999983</v>
      </c>
      <c r="M52" s="69" t="s">
        <v>484</v>
      </c>
    </row>
    <row r="53" spans="1:13" x14ac:dyDescent="0.25">
      <c r="A53" s="55">
        <v>41464</v>
      </c>
      <c r="B53" s="57" t="s">
        <v>92</v>
      </c>
      <c r="C53" s="61" t="s">
        <v>31</v>
      </c>
      <c r="D53" s="56" t="s">
        <v>24</v>
      </c>
      <c r="E53" s="23">
        <v>14</v>
      </c>
      <c r="F53" s="23">
        <f t="shared" si="0"/>
        <v>14</v>
      </c>
      <c r="G53" s="56">
        <v>1</v>
      </c>
      <c r="H53" s="28">
        <v>20</v>
      </c>
      <c r="I53" s="25">
        <f t="shared" si="1"/>
        <v>20</v>
      </c>
      <c r="J53" s="25">
        <v>0.69</v>
      </c>
      <c r="K53" s="23">
        <f t="shared" si="2"/>
        <v>6</v>
      </c>
      <c r="L53" s="26">
        <f t="shared" si="3"/>
        <v>387.49999999999983</v>
      </c>
      <c r="M53" s="69" t="s">
        <v>484</v>
      </c>
    </row>
    <row r="54" spans="1:13" x14ac:dyDescent="0.25">
      <c r="A54" s="55">
        <v>41465</v>
      </c>
      <c r="B54" s="57" t="s">
        <v>184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3"/>
        <v>393.89999999999981</v>
      </c>
      <c r="M54" s="69" t="s">
        <v>485</v>
      </c>
    </row>
    <row r="55" spans="1:13" x14ac:dyDescent="0.25">
      <c r="A55" s="55">
        <v>41465</v>
      </c>
      <c r="B55" s="57" t="s">
        <v>213</v>
      </c>
      <c r="C55" s="61" t="s">
        <v>12</v>
      </c>
      <c r="D55" s="56" t="s">
        <v>13</v>
      </c>
      <c r="E55" s="23">
        <v>3.6</v>
      </c>
      <c r="F55" s="23">
        <f t="shared" si="0"/>
        <v>3.6</v>
      </c>
      <c r="G55" s="56">
        <v>1</v>
      </c>
      <c r="H55" s="28">
        <v>10</v>
      </c>
      <c r="I55" s="25">
        <f t="shared" si="1"/>
        <v>10</v>
      </c>
      <c r="J55" s="25">
        <v>6</v>
      </c>
      <c r="K55" s="23">
        <f t="shared" si="2"/>
        <v>6.4</v>
      </c>
      <c r="L55" s="26">
        <f t="shared" si="3"/>
        <v>400.29999999999978</v>
      </c>
      <c r="M55" s="69" t="s">
        <v>485</v>
      </c>
    </row>
    <row r="56" spans="1:13" x14ac:dyDescent="0.25">
      <c r="A56" s="55">
        <v>41465</v>
      </c>
      <c r="B56" s="56" t="s">
        <v>459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405.29999999999978</v>
      </c>
      <c r="M56" s="69" t="s">
        <v>486</v>
      </c>
    </row>
    <row r="57" spans="1:13" x14ac:dyDescent="0.25">
      <c r="A57" s="55">
        <v>41465</v>
      </c>
      <c r="B57" s="56" t="s">
        <v>456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410.29999999999978</v>
      </c>
      <c r="M57" s="69" t="s">
        <v>486</v>
      </c>
    </row>
    <row r="58" spans="1:13" x14ac:dyDescent="0.25">
      <c r="A58" s="55">
        <v>41465</v>
      </c>
      <c r="B58" s="57" t="s">
        <v>190</v>
      </c>
      <c r="C58" s="60" t="s">
        <v>20</v>
      </c>
      <c r="D58" s="56" t="s">
        <v>35</v>
      </c>
      <c r="E58" s="23">
        <v>12</v>
      </c>
      <c r="F58" s="23">
        <f t="shared" si="0"/>
        <v>12</v>
      </c>
      <c r="G58" s="56">
        <v>1</v>
      </c>
      <c r="H58" s="28">
        <v>15</v>
      </c>
      <c r="I58" s="25">
        <f t="shared" si="1"/>
        <v>15</v>
      </c>
      <c r="J58" s="25">
        <v>10</v>
      </c>
      <c r="K58" s="23">
        <f t="shared" si="2"/>
        <v>3</v>
      </c>
      <c r="L58" s="26">
        <f t="shared" si="3"/>
        <v>413.29999999999978</v>
      </c>
      <c r="M58" s="69" t="s">
        <v>487</v>
      </c>
    </row>
    <row r="59" spans="1:13" x14ac:dyDescent="0.25">
      <c r="A59" s="55">
        <v>41466</v>
      </c>
      <c r="B59" s="57" t="s">
        <v>180</v>
      </c>
      <c r="C59" s="60" t="s">
        <v>12</v>
      </c>
      <c r="D59" s="56" t="s">
        <v>13</v>
      </c>
      <c r="E59" s="23">
        <v>14.3</v>
      </c>
      <c r="F59" s="23">
        <f t="shared" si="0"/>
        <v>14.3</v>
      </c>
      <c r="G59" s="56">
        <v>1</v>
      </c>
      <c r="H59" s="28">
        <v>35</v>
      </c>
      <c r="I59" s="25">
        <f t="shared" si="1"/>
        <v>35</v>
      </c>
      <c r="J59" s="25">
        <v>3</v>
      </c>
      <c r="K59" s="23">
        <f t="shared" si="2"/>
        <v>20.7</v>
      </c>
      <c r="L59" s="26">
        <f t="shared" si="3"/>
        <v>433.99999999999977</v>
      </c>
      <c r="M59" s="69" t="s">
        <v>488</v>
      </c>
    </row>
    <row r="60" spans="1:13" x14ac:dyDescent="0.25">
      <c r="A60" s="55">
        <v>41466</v>
      </c>
      <c r="B60" s="56" t="s">
        <v>451</v>
      </c>
      <c r="C60" s="60" t="s">
        <v>105</v>
      </c>
      <c r="D60" s="56" t="s">
        <v>101</v>
      </c>
      <c r="E60" s="23">
        <v>20</v>
      </c>
      <c r="F60" s="23">
        <f t="shared" si="0"/>
        <v>20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5</v>
      </c>
      <c r="L60" s="26">
        <f t="shared" si="3"/>
        <v>438.99999999999977</v>
      </c>
      <c r="M60" s="69" t="s">
        <v>489</v>
      </c>
    </row>
    <row r="61" spans="1:13" x14ac:dyDescent="0.25">
      <c r="A61" s="55">
        <v>41467</v>
      </c>
      <c r="B61" s="56" t="s">
        <v>459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443.99999999999977</v>
      </c>
      <c r="M61" s="69" t="s">
        <v>490</v>
      </c>
    </row>
    <row r="62" spans="1:13" x14ac:dyDescent="0.25">
      <c r="A62" s="55">
        <v>41467</v>
      </c>
      <c r="B62" s="56" t="s">
        <v>451</v>
      </c>
      <c r="C62" s="61" t="s">
        <v>105</v>
      </c>
      <c r="D62" s="56" t="s">
        <v>101</v>
      </c>
      <c r="E62" s="23">
        <v>20</v>
      </c>
      <c r="F62" s="23">
        <f t="shared" si="0"/>
        <v>20</v>
      </c>
      <c r="G62" s="56">
        <v>1</v>
      </c>
      <c r="H62" s="28">
        <v>25</v>
      </c>
      <c r="I62" s="25">
        <f t="shared" si="1"/>
        <v>25</v>
      </c>
      <c r="J62" s="25">
        <v>0.69</v>
      </c>
      <c r="K62" s="23">
        <f t="shared" si="2"/>
        <v>5</v>
      </c>
      <c r="L62" s="26">
        <f t="shared" si="3"/>
        <v>448.99999999999977</v>
      </c>
      <c r="M62" s="69" t="s">
        <v>490</v>
      </c>
    </row>
    <row r="63" spans="1:13" x14ac:dyDescent="0.25">
      <c r="A63" s="55">
        <v>41467</v>
      </c>
      <c r="B63" s="57" t="s">
        <v>67</v>
      </c>
      <c r="C63" s="61" t="s">
        <v>30</v>
      </c>
      <c r="D63" s="56" t="s">
        <v>13</v>
      </c>
      <c r="E63" s="23">
        <v>3</v>
      </c>
      <c r="F63" s="23">
        <f t="shared" si="0"/>
        <v>3</v>
      </c>
      <c r="G63" s="56">
        <v>1</v>
      </c>
      <c r="H63" s="28">
        <v>15</v>
      </c>
      <c r="I63" s="25">
        <f t="shared" si="1"/>
        <v>15</v>
      </c>
      <c r="J63" s="25">
        <v>4.8</v>
      </c>
      <c r="K63" s="23">
        <f t="shared" si="2"/>
        <v>12</v>
      </c>
      <c r="L63" s="26">
        <f t="shared" si="3"/>
        <v>460.99999999999977</v>
      </c>
      <c r="M63" s="69" t="s">
        <v>490</v>
      </c>
    </row>
    <row r="64" spans="1:13" x14ac:dyDescent="0.25">
      <c r="A64" s="55">
        <v>41467</v>
      </c>
      <c r="B64" s="57" t="s">
        <v>17</v>
      </c>
      <c r="C64" s="61" t="s">
        <v>18</v>
      </c>
      <c r="D64" s="56" t="s">
        <v>13</v>
      </c>
      <c r="E64" s="23">
        <v>4.5999999999999996</v>
      </c>
      <c r="F64" s="23">
        <f t="shared" si="0"/>
        <v>4.5999999999999996</v>
      </c>
      <c r="G64" s="56">
        <v>1</v>
      </c>
      <c r="H64" s="28">
        <v>20</v>
      </c>
      <c r="I64" s="25">
        <f t="shared" si="1"/>
        <v>20</v>
      </c>
      <c r="J64" s="25">
        <v>6</v>
      </c>
      <c r="K64" s="23">
        <f t="shared" si="2"/>
        <v>15.4</v>
      </c>
      <c r="L64" s="26">
        <f t="shared" si="3"/>
        <v>476.39999999999975</v>
      </c>
      <c r="M64" s="69" t="s">
        <v>490</v>
      </c>
    </row>
    <row r="65" spans="1:13" x14ac:dyDescent="0.25">
      <c r="A65" s="55">
        <v>41469</v>
      </c>
      <c r="B65" s="57" t="s">
        <v>557</v>
      </c>
      <c r="C65" s="61" t="s">
        <v>430</v>
      </c>
      <c r="D65" s="56" t="s">
        <v>196</v>
      </c>
      <c r="E65" s="23">
        <v>9.4</v>
      </c>
      <c r="F65" s="23">
        <f t="shared" si="0"/>
        <v>9.4</v>
      </c>
      <c r="G65" s="56">
        <v>1</v>
      </c>
      <c r="H65" s="28">
        <v>10</v>
      </c>
      <c r="I65" s="25">
        <f t="shared" si="1"/>
        <v>10</v>
      </c>
      <c r="J65" s="25">
        <v>10</v>
      </c>
      <c r="K65" s="23">
        <f t="shared" si="2"/>
        <v>0.59999999999999964</v>
      </c>
      <c r="L65" s="26">
        <f t="shared" si="3"/>
        <v>476.99999999999977</v>
      </c>
      <c r="M65" s="69" t="s">
        <v>491</v>
      </c>
    </row>
    <row r="66" spans="1:13" x14ac:dyDescent="0.25">
      <c r="A66" s="55">
        <v>41469</v>
      </c>
      <c r="B66" s="56" t="s">
        <v>40</v>
      </c>
      <c r="C66" s="61" t="s">
        <v>41</v>
      </c>
      <c r="D66" s="56" t="s">
        <v>13</v>
      </c>
      <c r="E66" s="23">
        <v>4.7</v>
      </c>
      <c r="F66" s="23">
        <f t="shared" si="0"/>
        <v>9.4</v>
      </c>
      <c r="G66" s="56">
        <v>2</v>
      </c>
      <c r="H66" s="28">
        <v>12</v>
      </c>
      <c r="I66" s="25">
        <f t="shared" si="1"/>
        <v>24</v>
      </c>
      <c r="J66" s="25">
        <v>4.8</v>
      </c>
      <c r="K66" s="23">
        <f t="shared" si="2"/>
        <v>14.6</v>
      </c>
      <c r="L66" s="26">
        <f t="shared" si="3"/>
        <v>491.5999999999998</v>
      </c>
      <c r="M66" s="69" t="s">
        <v>492</v>
      </c>
    </row>
    <row r="67" spans="1:13" x14ac:dyDescent="0.25">
      <c r="A67" s="55">
        <v>41469</v>
      </c>
      <c r="B67" s="56" t="s">
        <v>460</v>
      </c>
      <c r="C67" s="60" t="s">
        <v>105</v>
      </c>
      <c r="D67" s="56" t="s">
        <v>101</v>
      </c>
      <c r="E67" s="23">
        <v>20</v>
      </c>
      <c r="F67" s="23">
        <f t="shared" si="0"/>
        <v>40</v>
      </c>
      <c r="G67" s="56">
        <v>2</v>
      </c>
      <c r="H67" s="28">
        <v>25</v>
      </c>
      <c r="I67" s="25">
        <f t="shared" si="1"/>
        <v>50</v>
      </c>
      <c r="J67" s="25">
        <v>6</v>
      </c>
      <c r="K67" s="23">
        <f t="shared" si="2"/>
        <v>10</v>
      </c>
      <c r="L67" s="26">
        <f t="shared" si="3"/>
        <v>501.5999999999998</v>
      </c>
      <c r="M67" s="69" t="s">
        <v>493</v>
      </c>
    </row>
    <row r="68" spans="1:13" x14ac:dyDescent="0.25">
      <c r="A68" s="55">
        <v>41469</v>
      </c>
      <c r="B68" s="56" t="s">
        <v>460</v>
      </c>
      <c r="C68" s="60" t="s">
        <v>105</v>
      </c>
      <c r="D68" s="56" t="s">
        <v>101</v>
      </c>
      <c r="E68" s="23">
        <v>20</v>
      </c>
      <c r="F68" s="23">
        <f t="shared" ref="F68:F131" si="4">E68*G68</f>
        <v>20</v>
      </c>
      <c r="G68" s="56">
        <v>1</v>
      </c>
      <c r="H68" s="28">
        <v>25</v>
      </c>
      <c r="I68" s="25">
        <f t="shared" ref="I68:I131" si="5">H68*G68</f>
        <v>25</v>
      </c>
      <c r="J68" s="25">
        <v>6</v>
      </c>
      <c r="K68" s="23">
        <f t="shared" ref="K68:K131" si="6">I68-F68</f>
        <v>5</v>
      </c>
      <c r="L68" s="26">
        <f t="shared" si="3"/>
        <v>506.5999999999998</v>
      </c>
      <c r="M68" s="69" t="s">
        <v>494</v>
      </c>
    </row>
    <row r="69" spans="1:13" x14ac:dyDescent="0.25">
      <c r="A69" s="55">
        <v>41469</v>
      </c>
      <c r="B69" s="57" t="s">
        <v>218</v>
      </c>
      <c r="C69" s="59" t="s">
        <v>12</v>
      </c>
      <c r="D69" s="56" t="s">
        <v>13</v>
      </c>
      <c r="E69" s="29">
        <v>3.6</v>
      </c>
      <c r="F69" s="23">
        <f t="shared" si="4"/>
        <v>3.6</v>
      </c>
      <c r="G69" s="56">
        <v>1</v>
      </c>
      <c r="H69" s="28">
        <v>10</v>
      </c>
      <c r="I69" s="25">
        <f t="shared" si="5"/>
        <v>10</v>
      </c>
      <c r="J69" s="25">
        <v>3</v>
      </c>
      <c r="K69" s="23">
        <f t="shared" si="6"/>
        <v>6.4</v>
      </c>
      <c r="L69" s="26">
        <f t="shared" ref="L69:L70" si="7">L68+K69</f>
        <v>512.99999999999977</v>
      </c>
      <c r="M69" s="69" t="s">
        <v>494</v>
      </c>
    </row>
    <row r="70" spans="1:13" x14ac:dyDescent="0.25">
      <c r="A70" s="55">
        <v>41469</v>
      </c>
      <c r="B70" s="57" t="s">
        <v>184</v>
      </c>
      <c r="C70" s="60" t="s">
        <v>12</v>
      </c>
      <c r="D70" s="56" t="s">
        <v>13</v>
      </c>
      <c r="E70" s="23">
        <v>3.6</v>
      </c>
      <c r="F70" s="23">
        <f t="shared" si="4"/>
        <v>3.6</v>
      </c>
      <c r="G70" s="56">
        <v>1</v>
      </c>
      <c r="H70" s="28">
        <v>10</v>
      </c>
      <c r="I70" s="25">
        <f t="shared" si="5"/>
        <v>10</v>
      </c>
      <c r="J70" s="25">
        <v>15</v>
      </c>
      <c r="K70" s="23">
        <f t="shared" si="6"/>
        <v>6.4</v>
      </c>
      <c r="L70" s="26">
        <f t="shared" si="7"/>
        <v>519.39999999999975</v>
      </c>
      <c r="M70" s="69" t="s">
        <v>494</v>
      </c>
    </row>
    <row r="71" spans="1:13" x14ac:dyDescent="0.25">
      <c r="A71" s="55">
        <v>41469</v>
      </c>
      <c r="B71" s="57" t="s">
        <v>218</v>
      </c>
      <c r="C71" s="58" t="s">
        <v>12</v>
      </c>
      <c r="D71" s="56" t="s">
        <v>13</v>
      </c>
      <c r="E71" s="23">
        <v>3.6</v>
      </c>
      <c r="F71" s="23">
        <f t="shared" si="4"/>
        <v>3.6</v>
      </c>
      <c r="G71" s="56">
        <v>1</v>
      </c>
      <c r="H71" s="24">
        <v>10</v>
      </c>
      <c r="I71" s="25">
        <f t="shared" si="5"/>
        <v>10</v>
      </c>
      <c r="J71" s="25">
        <v>4.8</v>
      </c>
      <c r="K71" s="23">
        <f t="shared" si="6"/>
        <v>6.4</v>
      </c>
      <c r="L71" s="26">
        <f>K71</f>
        <v>6.4</v>
      </c>
      <c r="M71" s="69" t="s">
        <v>495</v>
      </c>
    </row>
    <row r="72" spans="1:13" x14ac:dyDescent="0.25">
      <c r="A72" s="55">
        <v>41469</v>
      </c>
      <c r="B72" s="57" t="s">
        <v>184</v>
      </c>
      <c r="C72" s="59" t="s">
        <v>12</v>
      </c>
      <c r="D72" s="56" t="s">
        <v>13</v>
      </c>
      <c r="E72" s="23">
        <v>3.6</v>
      </c>
      <c r="F72" s="23">
        <f t="shared" si="4"/>
        <v>3.6</v>
      </c>
      <c r="G72" s="56">
        <v>1</v>
      </c>
      <c r="H72" s="28">
        <v>10</v>
      </c>
      <c r="I72" s="25">
        <f t="shared" si="5"/>
        <v>10</v>
      </c>
      <c r="J72" s="25">
        <v>4.8</v>
      </c>
      <c r="K72" s="23">
        <f t="shared" si="6"/>
        <v>6.4</v>
      </c>
      <c r="L72" s="26">
        <f t="shared" ref="L72:L135" si="8">L71+K72</f>
        <v>12.8</v>
      </c>
      <c r="M72" s="69" t="s">
        <v>495</v>
      </c>
    </row>
    <row r="73" spans="1:13" x14ac:dyDescent="0.25">
      <c r="A73" s="55">
        <v>41469</v>
      </c>
      <c r="B73" s="57" t="s">
        <v>219</v>
      </c>
      <c r="C73" s="59" t="s">
        <v>12</v>
      </c>
      <c r="D73" s="56" t="s">
        <v>13</v>
      </c>
      <c r="E73" s="29">
        <v>3.6</v>
      </c>
      <c r="F73" s="23">
        <f t="shared" si="4"/>
        <v>3.6</v>
      </c>
      <c r="G73" s="56">
        <v>1</v>
      </c>
      <c r="H73" s="28">
        <v>10</v>
      </c>
      <c r="I73" s="25">
        <f t="shared" si="5"/>
        <v>10</v>
      </c>
      <c r="J73" s="25">
        <v>7.5</v>
      </c>
      <c r="K73" s="23">
        <f t="shared" si="6"/>
        <v>6.4</v>
      </c>
      <c r="L73" s="26">
        <f t="shared" si="8"/>
        <v>19.200000000000003</v>
      </c>
      <c r="M73" s="69" t="s">
        <v>495</v>
      </c>
    </row>
    <row r="74" spans="1:13" ht="16.5" customHeight="1" x14ac:dyDescent="0.25">
      <c r="A74" s="55">
        <v>41469</v>
      </c>
      <c r="B74" s="57" t="s">
        <v>213</v>
      </c>
      <c r="C74" s="60" t="s">
        <v>12</v>
      </c>
      <c r="D74" s="56" t="s">
        <v>13</v>
      </c>
      <c r="E74" s="23">
        <v>3.6</v>
      </c>
      <c r="F74" s="23">
        <f t="shared" si="4"/>
        <v>3.6</v>
      </c>
      <c r="G74" s="56">
        <v>1</v>
      </c>
      <c r="H74" s="28">
        <v>10</v>
      </c>
      <c r="I74" s="25">
        <f t="shared" si="5"/>
        <v>10</v>
      </c>
      <c r="J74" s="25">
        <v>15</v>
      </c>
      <c r="K74" s="23">
        <f t="shared" si="6"/>
        <v>6.4</v>
      </c>
      <c r="L74" s="26">
        <f t="shared" si="8"/>
        <v>25.6</v>
      </c>
      <c r="M74" s="69" t="s">
        <v>495</v>
      </c>
    </row>
    <row r="75" spans="1:13" x14ac:dyDescent="0.25">
      <c r="A75" s="55">
        <v>41469</v>
      </c>
      <c r="B75" s="57" t="s">
        <v>213</v>
      </c>
      <c r="C75" s="60" t="s">
        <v>12</v>
      </c>
      <c r="D75" s="56" t="s">
        <v>13</v>
      </c>
      <c r="E75" s="23">
        <v>3.6</v>
      </c>
      <c r="F75" s="23">
        <f t="shared" si="4"/>
        <v>3.6</v>
      </c>
      <c r="G75" s="56">
        <v>1</v>
      </c>
      <c r="H75" s="28">
        <v>10</v>
      </c>
      <c r="I75" s="25">
        <f t="shared" si="5"/>
        <v>10</v>
      </c>
      <c r="J75" s="25">
        <v>15</v>
      </c>
      <c r="K75" s="23">
        <f t="shared" si="6"/>
        <v>6.4</v>
      </c>
      <c r="L75" s="26">
        <f t="shared" si="8"/>
        <v>32</v>
      </c>
      <c r="M75" s="69" t="s">
        <v>496</v>
      </c>
    </row>
    <row r="76" spans="1:13" x14ac:dyDescent="0.25">
      <c r="A76" s="55">
        <v>41470</v>
      </c>
      <c r="B76" s="56" t="s">
        <v>180</v>
      </c>
      <c r="C76" s="60" t="s">
        <v>12</v>
      </c>
      <c r="D76" s="56" t="s">
        <v>13</v>
      </c>
      <c r="E76" s="23">
        <v>14.3</v>
      </c>
      <c r="F76" s="23">
        <f t="shared" si="4"/>
        <v>14.3</v>
      </c>
      <c r="G76" s="56">
        <v>1</v>
      </c>
      <c r="H76" s="28">
        <v>35</v>
      </c>
      <c r="I76" s="25">
        <f t="shared" si="5"/>
        <v>35</v>
      </c>
      <c r="J76" s="25">
        <v>6</v>
      </c>
      <c r="K76" s="23">
        <f t="shared" si="6"/>
        <v>20.7</v>
      </c>
      <c r="L76" s="26">
        <f t="shared" si="8"/>
        <v>52.7</v>
      </c>
      <c r="M76" s="69" t="s">
        <v>497</v>
      </c>
    </row>
    <row r="77" spans="1:13" x14ac:dyDescent="0.25">
      <c r="A77" s="55">
        <v>41470</v>
      </c>
      <c r="B77" s="56" t="s">
        <v>66</v>
      </c>
      <c r="C77" s="60" t="s">
        <v>18</v>
      </c>
      <c r="D77" s="56" t="s">
        <v>13</v>
      </c>
      <c r="E77" s="23">
        <v>0.31</v>
      </c>
      <c r="F77" s="23">
        <f t="shared" si="4"/>
        <v>0.31</v>
      </c>
      <c r="G77" s="56">
        <v>1</v>
      </c>
      <c r="H77" s="28">
        <v>1</v>
      </c>
      <c r="I77" s="25">
        <f t="shared" si="5"/>
        <v>1</v>
      </c>
      <c r="J77" s="25">
        <v>6</v>
      </c>
      <c r="K77" s="23">
        <f t="shared" si="6"/>
        <v>0.69</v>
      </c>
      <c r="L77" s="26">
        <f t="shared" si="8"/>
        <v>53.39</v>
      </c>
      <c r="M77" s="69" t="s">
        <v>498</v>
      </c>
    </row>
    <row r="78" spans="1:13" x14ac:dyDescent="0.25">
      <c r="A78" s="55">
        <v>41471</v>
      </c>
      <c r="B78" s="56" t="s">
        <v>17</v>
      </c>
      <c r="C78" s="60" t="s">
        <v>18</v>
      </c>
      <c r="D78" s="56" t="s">
        <v>13</v>
      </c>
      <c r="E78" s="23">
        <v>4.5999999999999996</v>
      </c>
      <c r="F78" s="23">
        <f t="shared" si="4"/>
        <v>4.5999999999999996</v>
      </c>
      <c r="G78" s="56">
        <v>1</v>
      </c>
      <c r="H78" s="28">
        <v>20</v>
      </c>
      <c r="I78" s="25">
        <f t="shared" si="5"/>
        <v>20</v>
      </c>
      <c r="J78" s="25">
        <v>6</v>
      </c>
      <c r="K78" s="23">
        <f t="shared" si="6"/>
        <v>15.4</v>
      </c>
      <c r="L78" s="26">
        <f t="shared" si="8"/>
        <v>68.790000000000006</v>
      </c>
      <c r="M78" s="69" t="s">
        <v>499</v>
      </c>
    </row>
    <row r="79" spans="1:13" x14ac:dyDescent="0.25">
      <c r="A79" s="55">
        <v>41471</v>
      </c>
      <c r="B79" s="56" t="s">
        <v>455</v>
      </c>
      <c r="C79" s="59" t="s">
        <v>105</v>
      </c>
      <c r="D79" s="56" t="s">
        <v>101</v>
      </c>
      <c r="E79" s="29">
        <v>20</v>
      </c>
      <c r="F79" s="23">
        <f t="shared" si="4"/>
        <v>20</v>
      </c>
      <c r="G79" s="56">
        <v>1</v>
      </c>
      <c r="H79" s="28">
        <v>25</v>
      </c>
      <c r="I79" s="25">
        <f t="shared" si="5"/>
        <v>25</v>
      </c>
      <c r="J79" s="25">
        <v>3</v>
      </c>
      <c r="K79" s="23">
        <f t="shared" si="6"/>
        <v>5</v>
      </c>
      <c r="L79" s="26">
        <f t="shared" si="8"/>
        <v>73.790000000000006</v>
      </c>
      <c r="M79" s="69" t="s">
        <v>500</v>
      </c>
    </row>
    <row r="80" spans="1:13" x14ac:dyDescent="0.25">
      <c r="A80" s="55">
        <v>41471</v>
      </c>
      <c r="B80" s="56" t="s">
        <v>451</v>
      </c>
      <c r="C80" s="60" t="s">
        <v>105</v>
      </c>
      <c r="D80" s="56" t="s">
        <v>101</v>
      </c>
      <c r="E80" s="23">
        <v>20</v>
      </c>
      <c r="F80" s="23">
        <f t="shared" si="4"/>
        <v>20</v>
      </c>
      <c r="G80" s="56">
        <v>1</v>
      </c>
      <c r="H80" s="28">
        <v>25</v>
      </c>
      <c r="I80" s="25">
        <f t="shared" si="5"/>
        <v>25</v>
      </c>
      <c r="J80" s="25">
        <v>15</v>
      </c>
      <c r="K80" s="23">
        <f t="shared" si="6"/>
        <v>5</v>
      </c>
      <c r="L80" s="26">
        <f t="shared" si="8"/>
        <v>78.790000000000006</v>
      </c>
      <c r="M80" s="69" t="s">
        <v>500</v>
      </c>
    </row>
    <row r="81" spans="1:13" x14ac:dyDescent="0.25">
      <c r="A81" s="55">
        <v>41471</v>
      </c>
      <c r="B81" s="56" t="s">
        <v>40</v>
      </c>
      <c r="C81" s="60" t="s">
        <v>41</v>
      </c>
      <c r="D81" s="56" t="s">
        <v>13</v>
      </c>
      <c r="E81" s="23">
        <v>4.7</v>
      </c>
      <c r="F81" s="23">
        <f t="shared" si="4"/>
        <v>14.100000000000001</v>
      </c>
      <c r="G81" s="56">
        <v>3</v>
      </c>
      <c r="H81" s="28">
        <v>12</v>
      </c>
      <c r="I81" s="25">
        <f t="shared" si="5"/>
        <v>36</v>
      </c>
      <c r="J81" s="25">
        <v>10</v>
      </c>
      <c r="K81" s="23">
        <f t="shared" si="6"/>
        <v>21.9</v>
      </c>
      <c r="L81" s="26">
        <f t="shared" si="8"/>
        <v>100.69</v>
      </c>
      <c r="M81" s="69" t="s">
        <v>501</v>
      </c>
    </row>
    <row r="82" spans="1:13" x14ac:dyDescent="0.25">
      <c r="A82" s="55">
        <v>41472</v>
      </c>
      <c r="B82" s="56" t="s">
        <v>180</v>
      </c>
      <c r="C82" s="60" t="s">
        <v>12</v>
      </c>
      <c r="D82" s="56" t="s">
        <v>13</v>
      </c>
      <c r="E82" s="23">
        <v>14.3</v>
      </c>
      <c r="F82" s="23">
        <f t="shared" si="4"/>
        <v>14.3</v>
      </c>
      <c r="G82" s="56">
        <v>1</v>
      </c>
      <c r="H82" s="28">
        <v>35</v>
      </c>
      <c r="I82" s="25">
        <f t="shared" si="5"/>
        <v>35</v>
      </c>
      <c r="J82" s="25">
        <v>3</v>
      </c>
      <c r="K82" s="23">
        <f t="shared" si="6"/>
        <v>20.7</v>
      </c>
      <c r="L82" s="26">
        <f t="shared" si="8"/>
        <v>121.39</v>
      </c>
      <c r="M82" s="69" t="s">
        <v>502</v>
      </c>
    </row>
    <row r="83" spans="1:13" x14ac:dyDescent="0.25">
      <c r="A83" s="55">
        <v>41473</v>
      </c>
      <c r="B83" s="56" t="s">
        <v>34</v>
      </c>
      <c r="C83" s="60" t="s">
        <v>23</v>
      </c>
      <c r="D83" s="56" t="s">
        <v>35</v>
      </c>
      <c r="E83" s="23">
        <v>20</v>
      </c>
      <c r="F83" s="23">
        <f t="shared" si="4"/>
        <v>20</v>
      </c>
      <c r="G83" s="56">
        <v>1</v>
      </c>
      <c r="H83" s="28">
        <v>25</v>
      </c>
      <c r="I83" s="25">
        <f t="shared" si="5"/>
        <v>25</v>
      </c>
      <c r="J83" s="25">
        <v>15</v>
      </c>
      <c r="K83" s="23">
        <f t="shared" si="6"/>
        <v>5</v>
      </c>
      <c r="L83" s="26">
        <f t="shared" si="8"/>
        <v>126.39</v>
      </c>
      <c r="M83" s="69" t="s">
        <v>503</v>
      </c>
    </row>
    <row r="84" spans="1:13" x14ac:dyDescent="0.25">
      <c r="A84" s="55">
        <v>41473</v>
      </c>
      <c r="B84" s="56" t="s">
        <v>190</v>
      </c>
      <c r="C84" s="60" t="s">
        <v>20</v>
      </c>
      <c r="D84" s="56" t="s">
        <v>35</v>
      </c>
      <c r="E84" s="23">
        <v>12</v>
      </c>
      <c r="F84" s="23">
        <f t="shared" si="4"/>
        <v>12</v>
      </c>
      <c r="G84" s="56">
        <v>1</v>
      </c>
      <c r="H84" s="28">
        <v>15</v>
      </c>
      <c r="I84" s="25">
        <f t="shared" si="5"/>
        <v>15</v>
      </c>
      <c r="J84" s="25">
        <v>6</v>
      </c>
      <c r="K84" s="23">
        <f t="shared" si="6"/>
        <v>3</v>
      </c>
      <c r="L84" s="26">
        <f t="shared" si="8"/>
        <v>129.38999999999999</v>
      </c>
      <c r="M84" s="69" t="s">
        <v>503</v>
      </c>
    </row>
    <row r="85" spans="1:13" x14ac:dyDescent="0.25">
      <c r="A85" s="55">
        <v>41473</v>
      </c>
      <c r="B85" s="56" t="s">
        <v>221</v>
      </c>
      <c r="C85" s="61" t="s">
        <v>20</v>
      </c>
      <c r="D85" s="56" t="s">
        <v>21</v>
      </c>
      <c r="E85" s="23">
        <v>11.2</v>
      </c>
      <c r="F85" s="23">
        <f t="shared" si="4"/>
        <v>11.2</v>
      </c>
      <c r="G85" s="56">
        <v>1</v>
      </c>
      <c r="H85" s="28">
        <v>16</v>
      </c>
      <c r="I85" s="25">
        <f t="shared" si="5"/>
        <v>16</v>
      </c>
      <c r="J85" s="25">
        <v>0.69</v>
      </c>
      <c r="K85" s="23">
        <f t="shared" si="6"/>
        <v>4.8000000000000007</v>
      </c>
      <c r="L85" s="26">
        <f t="shared" si="8"/>
        <v>134.19</v>
      </c>
      <c r="M85" s="69" t="s">
        <v>504</v>
      </c>
    </row>
    <row r="86" spans="1:13" x14ac:dyDescent="0.25">
      <c r="A86" s="55">
        <v>41473</v>
      </c>
      <c r="B86" s="56" t="s">
        <v>37</v>
      </c>
      <c r="C86" s="61" t="s">
        <v>20</v>
      </c>
      <c r="D86" s="56" t="s">
        <v>21</v>
      </c>
      <c r="E86" s="23">
        <v>17.5</v>
      </c>
      <c r="F86" s="23">
        <f t="shared" si="4"/>
        <v>17.5</v>
      </c>
      <c r="G86" s="56">
        <v>1</v>
      </c>
      <c r="H86" s="28">
        <v>25</v>
      </c>
      <c r="I86" s="25">
        <f t="shared" si="5"/>
        <v>25</v>
      </c>
      <c r="J86" s="25">
        <v>4.8</v>
      </c>
      <c r="K86" s="23">
        <f t="shared" si="6"/>
        <v>7.5</v>
      </c>
      <c r="L86" s="26">
        <f t="shared" si="8"/>
        <v>141.69</v>
      </c>
      <c r="M86" s="69" t="s">
        <v>504</v>
      </c>
    </row>
    <row r="87" spans="1:13" x14ac:dyDescent="0.25">
      <c r="A87" s="55">
        <v>41473</v>
      </c>
      <c r="B87" s="57" t="s">
        <v>218</v>
      </c>
      <c r="C87" s="61" t="s">
        <v>12</v>
      </c>
      <c r="D87" s="56" t="s">
        <v>13</v>
      </c>
      <c r="E87" s="23">
        <v>3.6</v>
      </c>
      <c r="F87" s="23">
        <f t="shared" si="4"/>
        <v>3.6</v>
      </c>
      <c r="G87" s="56">
        <v>1</v>
      </c>
      <c r="H87" s="28">
        <v>10</v>
      </c>
      <c r="I87" s="25">
        <f t="shared" si="5"/>
        <v>10</v>
      </c>
      <c r="J87" s="25">
        <v>6</v>
      </c>
      <c r="K87" s="23">
        <f t="shared" si="6"/>
        <v>6.4</v>
      </c>
      <c r="L87" s="26">
        <f t="shared" si="8"/>
        <v>148.09</v>
      </c>
      <c r="M87" s="69" t="s">
        <v>505</v>
      </c>
    </row>
    <row r="88" spans="1:13" x14ac:dyDescent="0.25">
      <c r="A88" s="55">
        <v>41473</v>
      </c>
      <c r="B88" s="56" t="s">
        <v>67</v>
      </c>
      <c r="C88" s="61" t="s">
        <v>30</v>
      </c>
      <c r="D88" s="56" t="s">
        <v>13</v>
      </c>
      <c r="E88" s="23">
        <v>3</v>
      </c>
      <c r="F88" s="23">
        <f t="shared" si="4"/>
        <v>3</v>
      </c>
      <c r="G88" s="56">
        <v>1</v>
      </c>
      <c r="H88" s="28">
        <v>15</v>
      </c>
      <c r="I88" s="25">
        <f t="shared" si="5"/>
        <v>15</v>
      </c>
      <c r="J88" s="25">
        <v>10</v>
      </c>
      <c r="K88" s="23">
        <f t="shared" si="6"/>
        <v>12</v>
      </c>
      <c r="L88" s="26">
        <f t="shared" si="8"/>
        <v>160.09</v>
      </c>
      <c r="M88" s="69" t="s">
        <v>506</v>
      </c>
    </row>
    <row r="89" spans="1:13" x14ac:dyDescent="0.25">
      <c r="A89" s="55">
        <v>41474</v>
      </c>
      <c r="B89" s="56" t="s">
        <v>460</v>
      </c>
      <c r="C89" s="61" t="s">
        <v>105</v>
      </c>
      <c r="D89" s="56" t="s">
        <v>101</v>
      </c>
      <c r="E89" s="23">
        <v>20</v>
      </c>
      <c r="F89" s="23">
        <f t="shared" si="4"/>
        <v>20</v>
      </c>
      <c r="G89" s="56">
        <v>1</v>
      </c>
      <c r="H89" s="28">
        <v>25</v>
      </c>
      <c r="I89" s="25">
        <f t="shared" si="5"/>
        <v>25</v>
      </c>
      <c r="J89" s="25">
        <v>4.8</v>
      </c>
      <c r="K89" s="23">
        <f t="shared" si="6"/>
        <v>5</v>
      </c>
      <c r="L89" s="26">
        <f t="shared" si="8"/>
        <v>165.09</v>
      </c>
      <c r="M89" s="69" t="s">
        <v>507</v>
      </c>
    </row>
    <row r="90" spans="1:13" x14ac:dyDescent="0.25">
      <c r="A90" s="55">
        <v>41474</v>
      </c>
      <c r="B90" s="56" t="s">
        <v>452</v>
      </c>
      <c r="C90" s="60" t="s">
        <v>105</v>
      </c>
      <c r="D90" s="56" t="s">
        <v>101</v>
      </c>
      <c r="E90" s="23">
        <v>20</v>
      </c>
      <c r="F90" s="23">
        <f t="shared" si="4"/>
        <v>20</v>
      </c>
      <c r="G90" s="56">
        <v>1</v>
      </c>
      <c r="H90" s="28">
        <v>25</v>
      </c>
      <c r="I90" s="25">
        <f t="shared" si="5"/>
        <v>25</v>
      </c>
      <c r="J90" s="25">
        <v>6</v>
      </c>
      <c r="K90" s="23">
        <f t="shared" si="6"/>
        <v>5</v>
      </c>
      <c r="L90" s="26">
        <f t="shared" si="8"/>
        <v>170.09</v>
      </c>
      <c r="M90" s="69" t="s">
        <v>507</v>
      </c>
    </row>
    <row r="91" spans="1:13" x14ac:dyDescent="0.25">
      <c r="A91" s="55">
        <v>41474</v>
      </c>
      <c r="B91" s="56" t="s">
        <v>95</v>
      </c>
      <c r="C91" s="60" t="s">
        <v>103</v>
      </c>
      <c r="D91" s="56" t="s">
        <v>13</v>
      </c>
      <c r="E91" s="23">
        <v>2.5</v>
      </c>
      <c r="F91" s="23">
        <f t="shared" si="4"/>
        <v>5</v>
      </c>
      <c r="G91" s="56">
        <v>2</v>
      </c>
      <c r="H91" s="28">
        <v>10</v>
      </c>
      <c r="I91" s="25">
        <f t="shared" si="5"/>
        <v>20</v>
      </c>
      <c r="J91" s="25">
        <v>6</v>
      </c>
      <c r="K91" s="23">
        <f t="shared" si="6"/>
        <v>15</v>
      </c>
      <c r="L91" s="26">
        <f t="shared" si="8"/>
        <v>185.09</v>
      </c>
      <c r="M91" s="69" t="s">
        <v>507</v>
      </c>
    </row>
    <row r="92" spans="1:13" x14ac:dyDescent="0.25">
      <c r="A92" s="55">
        <v>41474</v>
      </c>
      <c r="B92" s="56" t="s">
        <v>67</v>
      </c>
      <c r="C92" s="59" t="s">
        <v>30</v>
      </c>
      <c r="D92" s="56" t="s">
        <v>13</v>
      </c>
      <c r="E92" s="29">
        <v>3</v>
      </c>
      <c r="F92" s="23">
        <f t="shared" si="4"/>
        <v>12</v>
      </c>
      <c r="G92" s="56">
        <v>4</v>
      </c>
      <c r="H92" s="28">
        <v>15</v>
      </c>
      <c r="I92" s="25">
        <f t="shared" si="5"/>
        <v>60</v>
      </c>
      <c r="J92" s="25">
        <v>3</v>
      </c>
      <c r="K92" s="23">
        <f t="shared" si="6"/>
        <v>48</v>
      </c>
      <c r="L92" s="26">
        <f t="shared" si="8"/>
        <v>233.09</v>
      </c>
      <c r="M92" s="69" t="s">
        <v>507</v>
      </c>
    </row>
    <row r="93" spans="1:13" x14ac:dyDescent="0.25">
      <c r="A93" s="55">
        <v>41474</v>
      </c>
      <c r="B93" s="56" t="s">
        <v>34</v>
      </c>
      <c r="C93" s="60" t="s">
        <v>23</v>
      </c>
      <c r="D93" s="56" t="s">
        <v>35</v>
      </c>
      <c r="E93" s="23">
        <v>20</v>
      </c>
      <c r="F93" s="23">
        <f t="shared" si="4"/>
        <v>20</v>
      </c>
      <c r="G93" s="56">
        <v>1</v>
      </c>
      <c r="H93" s="28">
        <v>25</v>
      </c>
      <c r="I93" s="25">
        <f t="shared" si="5"/>
        <v>25</v>
      </c>
      <c r="J93" s="25">
        <v>15</v>
      </c>
      <c r="K93" s="23">
        <f t="shared" si="6"/>
        <v>5</v>
      </c>
      <c r="L93" s="26">
        <f t="shared" si="8"/>
        <v>238.09</v>
      </c>
      <c r="M93" s="69" t="s">
        <v>507</v>
      </c>
    </row>
    <row r="94" spans="1:13" x14ac:dyDescent="0.25">
      <c r="A94" s="55">
        <v>41474</v>
      </c>
      <c r="B94" s="56" t="s">
        <v>451</v>
      </c>
      <c r="C94" s="60" t="s">
        <v>105</v>
      </c>
      <c r="D94" s="56" t="s">
        <v>101</v>
      </c>
      <c r="E94" s="23">
        <v>20</v>
      </c>
      <c r="F94" s="23">
        <f t="shared" si="4"/>
        <v>20</v>
      </c>
      <c r="G94" s="56">
        <v>1</v>
      </c>
      <c r="H94" s="28">
        <v>25</v>
      </c>
      <c r="I94" s="25">
        <f t="shared" si="5"/>
        <v>25</v>
      </c>
      <c r="J94" s="25">
        <v>10</v>
      </c>
      <c r="K94" s="23">
        <f t="shared" si="6"/>
        <v>5</v>
      </c>
      <c r="L94" s="26">
        <f t="shared" si="8"/>
        <v>243.09</v>
      </c>
      <c r="M94" s="69" t="s">
        <v>508</v>
      </c>
    </row>
    <row r="95" spans="1:13" x14ac:dyDescent="0.25">
      <c r="A95" s="55">
        <v>41474</v>
      </c>
      <c r="B95" s="57" t="s">
        <v>184</v>
      </c>
      <c r="C95" s="60" t="s">
        <v>12</v>
      </c>
      <c r="D95" s="56" t="s">
        <v>13</v>
      </c>
      <c r="E95" s="23">
        <v>3.6</v>
      </c>
      <c r="F95" s="23">
        <f t="shared" si="4"/>
        <v>3.6</v>
      </c>
      <c r="G95" s="56">
        <v>1</v>
      </c>
      <c r="H95" s="28">
        <v>10</v>
      </c>
      <c r="I95" s="25">
        <f t="shared" si="5"/>
        <v>10</v>
      </c>
      <c r="J95" s="25">
        <v>3</v>
      </c>
      <c r="K95" s="23">
        <f t="shared" si="6"/>
        <v>6.4</v>
      </c>
      <c r="L95" s="26">
        <f t="shared" si="8"/>
        <v>249.49</v>
      </c>
      <c r="M95" s="69" t="s">
        <v>508</v>
      </c>
    </row>
    <row r="96" spans="1:13" x14ac:dyDescent="0.25">
      <c r="A96" s="55">
        <v>41474</v>
      </c>
      <c r="B96" s="57" t="s">
        <v>184</v>
      </c>
      <c r="C96" s="60" t="s">
        <v>12</v>
      </c>
      <c r="D96" s="56" t="s">
        <v>13</v>
      </c>
      <c r="E96" s="23">
        <v>3.6</v>
      </c>
      <c r="F96" s="23">
        <f t="shared" si="4"/>
        <v>3.6</v>
      </c>
      <c r="G96" s="56">
        <v>1</v>
      </c>
      <c r="H96" s="28">
        <v>10</v>
      </c>
      <c r="I96" s="25">
        <f t="shared" si="5"/>
        <v>10</v>
      </c>
      <c r="J96" s="25">
        <v>15</v>
      </c>
      <c r="K96" s="23">
        <f t="shared" si="6"/>
        <v>6.4</v>
      </c>
      <c r="L96" s="26">
        <f t="shared" si="8"/>
        <v>255.89000000000001</v>
      </c>
      <c r="M96" s="69" t="s">
        <v>509</v>
      </c>
    </row>
    <row r="97" spans="1:13" x14ac:dyDescent="0.25">
      <c r="A97" s="55">
        <v>41474</v>
      </c>
      <c r="B97" s="57" t="s">
        <v>219</v>
      </c>
      <c r="C97" s="60" t="s">
        <v>12</v>
      </c>
      <c r="D97" s="56" t="s">
        <v>13</v>
      </c>
      <c r="E97" s="23">
        <v>3.6</v>
      </c>
      <c r="F97" s="23">
        <f t="shared" si="4"/>
        <v>3.6</v>
      </c>
      <c r="G97" s="56">
        <v>1</v>
      </c>
      <c r="H97" s="28">
        <v>10</v>
      </c>
      <c r="I97" s="25">
        <f t="shared" si="5"/>
        <v>10</v>
      </c>
      <c r="J97" s="25">
        <v>6</v>
      </c>
      <c r="K97" s="23">
        <f t="shared" si="6"/>
        <v>6.4</v>
      </c>
      <c r="L97" s="26">
        <f t="shared" si="8"/>
        <v>262.29000000000002</v>
      </c>
      <c r="M97" s="69" t="s">
        <v>509</v>
      </c>
    </row>
    <row r="98" spans="1:13" x14ac:dyDescent="0.25">
      <c r="A98" s="55">
        <v>41474</v>
      </c>
      <c r="B98" s="56" t="s">
        <v>17</v>
      </c>
      <c r="C98" s="61" t="s">
        <v>18</v>
      </c>
      <c r="D98" s="56" t="s">
        <v>13</v>
      </c>
      <c r="E98" s="23">
        <v>4.5999999999999996</v>
      </c>
      <c r="F98" s="23">
        <f t="shared" si="4"/>
        <v>9.1999999999999993</v>
      </c>
      <c r="G98" s="56">
        <v>2</v>
      </c>
      <c r="H98" s="28">
        <v>20</v>
      </c>
      <c r="I98" s="25">
        <f t="shared" si="5"/>
        <v>40</v>
      </c>
      <c r="J98" s="25">
        <v>0.69</v>
      </c>
      <c r="K98" s="23">
        <f t="shared" si="6"/>
        <v>30.8</v>
      </c>
      <c r="L98" s="26">
        <f t="shared" si="8"/>
        <v>293.09000000000003</v>
      </c>
      <c r="M98" s="69" t="s">
        <v>509</v>
      </c>
    </row>
    <row r="99" spans="1:13" x14ac:dyDescent="0.25">
      <c r="A99" s="55">
        <v>41474</v>
      </c>
      <c r="B99" s="56" t="s">
        <v>36</v>
      </c>
      <c r="C99" s="61" t="s">
        <v>18</v>
      </c>
      <c r="D99" s="56" t="s">
        <v>13</v>
      </c>
      <c r="E99" s="23">
        <v>3.5</v>
      </c>
      <c r="F99" s="23">
        <f t="shared" si="4"/>
        <v>3.5</v>
      </c>
      <c r="G99" s="56">
        <v>1</v>
      </c>
      <c r="H99" s="28">
        <v>20</v>
      </c>
      <c r="I99" s="25">
        <f t="shared" si="5"/>
        <v>20</v>
      </c>
      <c r="J99" s="25">
        <v>4.8</v>
      </c>
      <c r="K99" s="23">
        <f t="shared" si="6"/>
        <v>16.5</v>
      </c>
      <c r="L99" s="26">
        <f t="shared" si="8"/>
        <v>309.59000000000003</v>
      </c>
      <c r="M99" s="69" t="s">
        <v>509</v>
      </c>
    </row>
    <row r="100" spans="1:13" x14ac:dyDescent="0.25">
      <c r="A100" s="55">
        <v>41474</v>
      </c>
      <c r="B100" s="56" t="s">
        <v>67</v>
      </c>
      <c r="C100" s="61" t="s">
        <v>30</v>
      </c>
      <c r="D100" s="56" t="s">
        <v>13</v>
      </c>
      <c r="E100" s="23">
        <v>3</v>
      </c>
      <c r="F100" s="23">
        <f t="shared" si="4"/>
        <v>3</v>
      </c>
      <c r="G100" s="56">
        <v>1</v>
      </c>
      <c r="H100" s="28">
        <v>15</v>
      </c>
      <c r="I100" s="25">
        <f t="shared" si="5"/>
        <v>15</v>
      </c>
      <c r="J100" s="25">
        <v>6</v>
      </c>
      <c r="K100" s="23">
        <f t="shared" si="6"/>
        <v>12</v>
      </c>
      <c r="L100" s="26">
        <f t="shared" si="8"/>
        <v>321.59000000000003</v>
      </c>
      <c r="M100" s="69" t="s">
        <v>509</v>
      </c>
    </row>
    <row r="101" spans="1:13" x14ac:dyDescent="0.25">
      <c r="A101" s="55">
        <v>41474</v>
      </c>
      <c r="B101" s="57" t="s">
        <v>213</v>
      </c>
      <c r="C101" s="61" t="s">
        <v>12</v>
      </c>
      <c r="D101" s="56" t="s">
        <v>13</v>
      </c>
      <c r="E101" s="23">
        <v>3.6</v>
      </c>
      <c r="F101" s="23">
        <f t="shared" si="4"/>
        <v>3.6</v>
      </c>
      <c r="G101" s="56">
        <v>1</v>
      </c>
      <c r="H101" s="28">
        <v>10</v>
      </c>
      <c r="I101" s="25">
        <f t="shared" si="5"/>
        <v>10</v>
      </c>
      <c r="J101" s="25">
        <v>10</v>
      </c>
      <c r="K101" s="23">
        <f t="shared" si="6"/>
        <v>6.4</v>
      </c>
      <c r="L101" s="26">
        <f t="shared" si="8"/>
        <v>327.99</v>
      </c>
      <c r="M101" s="69" t="s">
        <v>510</v>
      </c>
    </row>
    <row r="102" spans="1:13" x14ac:dyDescent="0.25">
      <c r="A102" s="55">
        <v>41474</v>
      </c>
      <c r="B102" s="57" t="s">
        <v>219</v>
      </c>
      <c r="C102" s="61" t="s">
        <v>12</v>
      </c>
      <c r="D102" s="56" t="s">
        <v>13</v>
      </c>
      <c r="E102" s="23">
        <v>3.6</v>
      </c>
      <c r="F102" s="23">
        <f t="shared" si="4"/>
        <v>3.6</v>
      </c>
      <c r="G102" s="56">
        <v>1</v>
      </c>
      <c r="H102" s="28">
        <v>10</v>
      </c>
      <c r="I102" s="25">
        <f t="shared" si="5"/>
        <v>10</v>
      </c>
      <c r="J102" s="25">
        <v>4.8</v>
      </c>
      <c r="K102" s="23">
        <f t="shared" si="6"/>
        <v>6.4</v>
      </c>
      <c r="L102" s="26">
        <f t="shared" si="8"/>
        <v>334.39</v>
      </c>
      <c r="M102" s="69" t="s">
        <v>510</v>
      </c>
    </row>
    <row r="103" spans="1:13" x14ac:dyDescent="0.25">
      <c r="A103" s="55">
        <v>41474</v>
      </c>
      <c r="B103" s="56" t="s">
        <v>67</v>
      </c>
      <c r="C103" s="60" t="s">
        <v>30</v>
      </c>
      <c r="D103" s="56" t="s">
        <v>13</v>
      </c>
      <c r="E103" s="23">
        <v>3</v>
      </c>
      <c r="F103" s="23">
        <f t="shared" si="4"/>
        <v>3</v>
      </c>
      <c r="G103" s="56">
        <v>1</v>
      </c>
      <c r="H103" s="28">
        <v>15</v>
      </c>
      <c r="I103" s="25">
        <f t="shared" si="5"/>
        <v>15</v>
      </c>
      <c r="J103" s="25">
        <v>10</v>
      </c>
      <c r="K103" s="23">
        <f t="shared" si="6"/>
        <v>12</v>
      </c>
      <c r="L103" s="26">
        <f t="shared" si="8"/>
        <v>346.39</v>
      </c>
      <c r="M103" s="69" t="s">
        <v>510</v>
      </c>
    </row>
    <row r="104" spans="1:13" x14ac:dyDescent="0.25">
      <c r="A104" s="55">
        <v>41475</v>
      </c>
      <c r="B104" s="56" t="s">
        <v>459</v>
      </c>
      <c r="C104" s="60" t="s">
        <v>105</v>
      </c>
      <c r="D104" s="56" t="s">
        <v>101</v>
      </c>
      <c r="E104" s="23">
        <v>20</v>
      </c>
      <c r="F104" s="23">
        <f t="shared" si="4"/>
        <v>20</v>
      </c>
      <c r="G104" s="56">
        <v>1</v>
      </c>
      <c r="H104" s="28">
        <v>25</v>
      </c>
      <c r="I104" s="25">
        <f t="shared" si="5"/>
        <v>25</v>
      </c>
      <c r="J104" s="25">
        <v>3</v>
      </c>
      <c r="K104" s="23">
        <f t="shared" si="6"/>
        <v>5</v>
      </c>
      <c r="L104" s="26">
        <f t="shared" si="8"/>
        <v>351.39</v>
      </c>
      <c r="M104" s="69" t="s">
        <v>511</v>
      </c>
    </row>
    <row r="105" spans="1:13" x14ac:dyDescent="0.25">
      <c r="A105" s="55">
        <v>41475</v>
      </c>
      <c r="B105" s="56" t="s">
        <v>459</v>
      </c>
      <c r="C105" s="60" t="s">
        <v>105</v>
      </c>
      <c r="D105" s="56" t="s">
        <v>101</v>
      </c>
      <c r="E105" s="23">
        <v>20</v>
      </c>
      <c r="F105" s="23">
        <f t="shared" si="4"/>
        <v>20</v>
      </c>
      <c r="G105" s="56">
        <v>1</v>
      </c>
      <c r="H105" s="28">
        <v>25</v>
      </c>
      <c r="I105" s="25">
        <f t="shared" si="5"/>
        <v>25</v>
      </c>
      <c r="J105" s="25">
        <v>15</v>
      </c>
      <c r="K105" s="23">
        <f t="shared" si="6"/>
        <v>5</v>
      </c>
      <c r="L105" s="26">
        <f t="shared" si="8"/>
        <v>356.39</v>
      </c>
      <c r="M105" s="69" t="s">
        <v>512</v>
      </c>
    </row>
    <row r="106" spans="1:13" x14ac:dyDescent="0.25">
      <c r="A106" s="55">
        <v>41475</v>
      </c>
      <c r="B106" s="57" t="s">
        <v>213</v>
      </c>
      <c r="C106" s="60" t="s">
        <v>12</v>
      </c>
      <c r="D106" s="56" t="s">
        <v>13</v>
      </c>
      <c r="E106" s="23">
        <v>3.6</v>
      </c>
      <c r="F106" s="23">
        <f t="shared" si="4"/>
        <v>3.6</v>
      </c>
      <c r="G106" s="56">
        <v>1</v>
      </c>
      <c r="H106" s="28">
        <v>10</v>
      </c>
      <c r="I106" s="25">
        <f t="shared" si="5"/>
        <v>10</v>
      </c>
      <c r="J106" s="25">
        <v>6</v>
      </c>
      <c r="K106" s="23">
        <f t="shared" si="6"/>
        <v>6.4</v>
      </c>
      <c r="L106" s="26">
        <f t="shared" si="8"/>
        <v>362.78999999999996</v>
      </c>
      <c r="M106" s="69" t="s">
        <v>512</v>
      </c>
    </row>
    <row r="107" spans="1:13" x14ac:dyDescent="0.25">
      <c r="A107" s="55">
        <v>41475</v>
      </c>
      <c r="B107" s="57" t="s">
        <v>219</v>
      </c>
      <c r="C107" s="61" t="s">
        <v>12</v>
      </c>
      <c r="D107" s="56" t="s">
        <v>13</v>
      </c>
      <c r="E107" s="23">
        <v>3.6</v>
      </c>
      <c r="F107" s="23">
        <f t="shared" si="4"/>
        <v>3.6</v>
      </c>
      <c r="G107" s="56">
        <v>1</v>
      </c>
      <c r="H107" s="28">
        <v>10</v>
      </c>
      <c r="I107" s="25">
        <f t="shared" si="5"/>
        <v>10</v>
      </c>
      <c r="J107" s="25">
        <v>0.69</v>
      </c>
      <c r="K107" s="23">
        <f t="shared" si="6"/>
        <v>6.4</v>
      </c>
      <c r="L107" s="26">
        <f t="shared" si="8"/>
        <v>369.18999999999994</v>
      </c>
      <c r="M107" s="69" t="s">
        <v>512</v>
      </c>
    </row>
    <row r="108" spans="1:13" x14ac:dyDescent="0.25">
      <c r="A108" s="55">
        <v>41475</v>
      </c>
      <c r="B108" s="56" t="s">
        <v>452</v>
      </c>
      <c r="C108" s="61" t="s">
        <v>105</v>
      </c>
      <c r="D108" s="56" t="s">
        <v>101</v>
      </c>
      <c r="E108" s="23">
        <v>20</v>
      </c>
      <c r="F108" s="23">
        <f t="shared" si="4"/>
        <v>20</v>
      </c>
      <c r="G108" s="56">
        <v>1</v>
      </c>
      <c r="H108" s="28">
        <v>25</v>
      </c>
      <c r="I108" s="25">
        <f t="shared" si="5"/>
        <v>25</v>
      </c>
      <c r="J108" s="25">
        <v>4.8</v>
      </c>
      <c r="K108" s="23">
        <f t="shared" si="6"/>
        <v>5</v>
      </c>
      <c r="L108" s="26">
        <f t="shared" si="8"/>
        <v>374.18999999999994</v>
      </c>
      <c r="M108" s="69" t="s">
        <v>513</v>
      </c>
    </row>
    <row r="109" spans="1:13" x14ac:dyDescent="0.25">
      <c r="A109" s="55">
        <v>41475</v>
      </c>
      <c r="B109" s="56" t="s">
        <v>451</v>
      </c>
      <c r="C109" s="61" t="s">
        <v>105</v>
      </c>
      <c r="D109" s="56" t="s">
        <v>101</v>
      </c>
      <c r="E109" s="23">
        <v>20</v>
      </c>
      <c r="F109" s="23">
        <f t="shared" si="4"/>
        <v>20</v>
      </c>
      <c r="G109" s="56">
        <v>1</v>
      </c>
      <c r="H109" s="28">
        <v>25</v>
      </c>
      <c r="I109" s="25">
        <f t="shared" si="5"/>
        <v>25</v>
      </c>
      <c r="J109" s="25">
        <v>6</v>
      </c>
      <c r="K109" s="23">
        <f t="shared" si="6"/>
        <v>5</v>
      </c>
      <c r="L109" s="26">
        <f t="shared" si="8"/>
        <v>379.18999999999994</v>
      </c>
      <c r="M109" s="69" t="s">
        <v>513</v>
      </c>
    </row>
    <row r="110" spans="1:13" x14ac:dyDescent="0.25">
      <c r="A110" s="55">
        <v>41475</v>
      </c>
      <c r="B110" s="56" t="s">
        <v>180</v>
      </c>
      <c r="C110" s="61" t="s">
        <v>12</v>
      </c>
      <c r="D110" s="56" t="s">
        <v>13</v>
      </c>
      <c r="E110" s="23">
        <v>14.3</v>
      </c>
      <c r="F110" s="23">
        <f t="shared" si="4"/>
        <v>14.3</v>
      </c>
      <c r="G110" s="56">
        <v>1</v>
      </c>
      <c r="H110" s="28">
        <v>35</v>
      </c>
      <c r="I110" s="25">
        <f t="shared" si="5"/>
        <v>35</v>
      </c>
      <c r="J110" s="25">
        <v>10</v>
      </c>
      <c r="K110" s="23">
        <f t="shared" si="6"/>
        <v>20.7</v>
      </c>
      <c r="L110" s="26">
        <f t="shared" si="8"/>
        <v>399.88999999999993</v>
      </c>
      <c r="M110" s="69" t="s">
        <v>513</v>
      </c>
    </row>
    <row r="111" spans="1:13" x14ac:dyDescent="0.25">
      <c r="A111" s="55">
        <v>41475</v>
      </c>
      <c r="B111" s="56" t="s">
        <v>460</v>
      </c>
      <c r="C111" s="61" t="s">
        <v>105</v>
      </c>
      <c r="D111" s="56" t="s">
        <v>101</v>
      </c>
      <c r="E111" s="23">
        <v>20</v>
      </c>
      <c r="F111" s="23">
        <f t="shared" si="4"/>
        <v>20</v>
      </c>
      <c r="G111" s="56">
        <v>1</v>
      </c>
      <c r="H111" s="28">
        <v>25</v>
      </c>
      <c r="I111" s="25">
        <f t="shared" si="5"/>
        <v>25</v>
      </c>
      <c r="J111" s="25">
        <v>4.8</v>
      </c>
      <c r="K111" s="23">
        <f t="shared" si="6"/>
        <v>5</v>
      </c>
      <c r="L111" s="26">
        <f t="shared" si="8"/>
        <v>404.88999999999993</v>
      </c>
      <c r="M111" s="69" t="s">
        <v>514</v>
      </c>
    </row>
    <row r="112" spans="1:13" x14ac:dyDescent="0.25">
      <c r="A112" s="55">
        <v>41475</v>
      </c>
      <c r="B112" s="56" t="s">
        <v>180</v>
      </c>
      <c r="C112" s="60" t="s">
        <v>12</v>
      </c>
      <c r="D112" s="56" t="s">
        <v>13</v>
      </c>
      <c r="E112" s="23">
        <v>14.3</v>
      </c>
      <c r="F112" s="23">
        <f t="shared" si="4"/>
        <v>14.3</v>
      </c>
      <c r="G112" s="56">
        <v>1</v>
      </c>
      <c r="H112" s="28">
        <v>35</v>
      </c>
      <c r="I112" s="25">
        <f t="shared" si="5"/>
        <v>35</v>
      </c>
      <c r="J112" s="25">
        <v>6</v>
      </c>
      <c r="K112" s="23">
        <f t="shared" si="6"/>
        <v>20.7</v>
      </c>
      <c r="L112" s="26">
        <f t="shared" si="8"/>
        <v>425.58999999999992</v>
      </c>
      <c r="M112" s="69" t="s">
        <v>514</v>
      </c>
    </row>
    <row r="113" spans="1:13" x14ac:dyDescent="0.25">
      <c r="A113" s="55">
        <v>41475</v>
      </c>
      <c r="B113" s="56" t="s">
        <v>459</v>
      </c>
      <c r="C113" s="60" t="s">
        <v>105</v>
      </c>
      <c r="D113" s="56" t="s">
        <v>101</v>
      </c>
      <c r="E113" s="23">
        <v>20</v>
      </c>
      <c r="F113" s="23">
        <f t="shared" si="4"/>
        <v>20</v>
      </c>
      <c r="G113" s="56">
        <v>1</v>
      </c>
      <c r="H113" s="28">
        <v>25</v>
      </c>
      <c r="I113" s="25">
        <f t="shared" si="5"/>
        <v>25</v>
      </c>
      <c r="J113" s="25">
        <v>6</v>
      </c>
      <c r="K113" s="23">
        <f t="shared" si="6"/>
        <v>5</v>
      </c>
      <c r="L113" s="26">
        <f t="shared" si="8"/>
        <v>430.58999999999992</v>
      </c>
      <c r="M113" s="69" t="s">
        <v>515</v>
      </c>
    </row>
    <row r="114" spans="1:13" x14ac:dyDescent="0.25">
      <c r="A114" s="55">
        <v>41475</v>
      </c>
      <c r="B114" s="56" t="s">
        <v>180</v>
      </c>
      <c r="C114" s="59" t="s">
        <v>12</v>
      </c>
      <c r="D114" s="56" t="s">
        <v>13</v>
      </c>
      <c r="E114" s="29">
        <v>14.3</v>
      </c>
      <c r="F114" s="23">
        <f t="shared" si="4"/>
        <v>14.3</v>
      </c>
      <c r="G114" s="56">
        <v>1</v>
      </c>
      <c r="H114" s="28">
        <v>35</v>
      </c>
      <c r="I114" s="25">
        <f t="shared" si="5"/>
        <v>35</v>
      </c>
      <c r="J114" s="25">
        <v>3</v>
      </c>
      <c r="K114" s="23">
        <f t="shared" si="6"/>
        <v>20.7</v>
      </c>
      <c r="L114" s="26">
        <f t="shared" si="8"/>
        <v>451.28999999999991</v>
      </c>
      <c r="M114" s="69" t="s">
        <v>515</v>
      </c>
    </row>
    <row r="115" spans="1:13" x14ac:dyDescent="0.25">
      <c r="A115" s="55">
        <v>41476</v>
      </c>
      <c r="B115" s="56" t="s">
        <v>67</v>
      </c>
      <c r="C115" s="60" t="s">
        <v>30</v>
      </c>
      <c r="D115" s="56" t="s">
        <v>13</v>
      </c>
      <c r="E115" s="23">
        <v>3</v>
      </c>
      <c r="F115" s="23">
        <f t="shared" si="4"/>
        <v>6</v>
      </c>
      <c r="G115" s="56">
        <v>2</v>
      </c>
      <c r="H115" s="28">
        <v>15</v>
      </c>
      <c r="I115" s="25">
        <f t="shared" si="5"/>
        <v>30</v>
      </c>
      <c r="J115" s="25">
        <v>15</v>
      </c>
      <c r="K115" s="23">
        <f t="shared" si="6"/>
        <v>24</v>
      </c>
      <c r="L115" s="26">
        <f t="shared" si="8"/>
        <v>475.28999999999991</v>
      </c>
      <c r="M115" s="69" t="s">
        <v>516</v>
      </c>
    </row>
    <row r="116" spans="1:13" x14ac:dyDescent="0.25">
      <c r="A116" s="55">
        <v>41476</v>
      </c>
      <c r="B116" s="56" t="s">
        <v>19</v>
      </c>
      <c r="C116" s="60" t="s">
        <v>20</v>
      </c>
      <c r="D116" s="56" t="s">
        <v>21</v>
      </c>
      <c r="E116" s="23">
        <v>7</v>
      </c>
      <c r="F116" s="23">
        <f t="shared" si="4"/>
        <v>14</v>
      </c>
      <c r="G116" s="56">
        <v>2</v>
      </c>
      <c r="H116" s="28">
        <v>10</v>
      </c>
      <c r="I116" s="25">
        <f t="shared" si="5"/>
        <v>20</v>
      </c>
      <c r="J116" s="25">
        <v>10</v>
      </c>
      <c r="K116" s="23">
        <f t="shared" si="6"/>
        <v>6</v>
      </c>
      <c r="L116" s="26">
        <f t="shared" si="8"/>
        <v>481.28999999999991</v>
      </c>
      <c r="M116" s="69" t="s">
        <v>517</v>
      </c>
    </row>
    <row r="117" spans="1:13" x14ac:dyDescent="0.25">
      <c r="A117" s="55">
        <v>41477</v>
      </c>
      <c r="B117" s="56" t="s">
        <v>180</v>
      </c>
      <c r="C117" s="60" t="s">
        <v>12</v>
      </c>
      <c r="D117" s="56" t="s">
        <v>13</v>
      </c>
      <c r="E117" s="23">
        <v>14.3</v>
      </c>
      <c r="F117" s="23">
        <f t="shared" si="4"/>
        <v>14.3</v>
      </c>
      <c r="G117" s="56">
        <v>1</v>
      </c>
      <c r="H117" s="28">
        <v>35</v>
      </c>
      <c r="I117" s="25">
        <f t="shared" si="5"/>
        <v>35</v>
      </c>
      <c r="J117" s="25">
        <v>3</v>
      </c>
      <c r="K117" s="23">
        <f t="shared" si="6"/>
        <v>20.7</v>
      </c>
      <c r="L117" s="26">
        <f t="shared" si="8"/>
        <v>501.9899999999999</v>
      </c>
      <c r="M117" s="69" t="s">
        <v>518</v>
      </c>
    </row>
    <row r="118" spans="1:13" x14ac:dyDescent="0.25">
      <c r="A118" s="55">
        <v>41477</v>
      </c>
      <c r="B118" s="56" t="s">
        <v>455</v>
      </c>
      <c r="C118" s="60" t="s">
        <v>105</v>
      </c>
      <c r="D118" s="56" t="s">
        <v>101</v>
      </c>
      <c r="E118" s="23">
        <v>20</v>
      </c>
      <c r="F118" s="23">
        <f t="shared" si="4"/>
        <v>60</v>
      </c>
      <c r="G118" s="56">
        <v>3</v>
      </c>
      <c r="H118" s="28">
        <v>25</v>
      </c>
      <c r="I118" s="25">
        <f t="shared" si="5"/>
        <v>75</v>
      </c>
      <c r="J118" s="25">
        <v>15</v>
      </c>
      <c r="K118" s="23">
        <f t="shared" si="6"/>
        <v>15</v>
      </c>
      <c r="L118" s="26">
        <f t="shared" si="8"/>
        <v>516.9899999999999</v>
      </c>
      <c r="M118" s="69" t="s">
        <v>519</v>
      </c>
    </row>
    <row r="119" spans="1:13" x14ac:dyDescent="0.25">
      <c r="A119" s="55">
        <v>41477</v>
      </c>
      <c r="B119" s="56" t="s">
        <v>452</v>
      </c>
      <c r="C119" s="60" t="s">
        <v>105</v>
      </c>
      <c r="D119" s="56" t="s">
        <v>101</v>
      </c>
      <c r="E119" s="23">
        <v>20</v>
      </c>
      <c r="F119" s="23">
        <f t="shared" si="4"/>
        <v>20</v>
      </c>
      <c r="G119" s="56">
        <v>1</v>
      </c>
      <c r="H119" s="28">
        <v>25</v>
      </c>
      <c r="I119" s="25">
        <f t="shared" si="5"/>
        <v>25</v>
      </c>
      <c r="J119" s="25">
        <v>6</v>
      </c>
      <c r="K119" s="23">
        <f t="shared" si="6"/>
        <v>5</v>
      </c>
      <c r="L119" s="26">
        <f t="shared" si="8"/>
        <v>521.9899999999999</v>
      </c>
      <c r="M119" s="69" t="s">
        <v>519</v>
      </c>
    </row>
    <row r="120" spans="1:13" x14ac:dyDescent="0.25">
      <c r="A120" s="55">
        <v>41477</v>
      </c>
      <c r="B120" s="56" t="s">
        <v>456</v>
      </c>
      <c r="C120" s="61" t="s">
        <v>105</v>
      </c>
      <c r="D120" s="56" t="s">
        <v>101</v>
      </c>
      <c r="E120" s="23">
        <v>20</v>
      </c>
      <c r="F120" s="23">
        <f t="shared" si="4"/>
        <v>20</v>
      </c>
      <c r="G120" s="56">
        <v>1</v>
      </c>
      <c r="H120" s="28">
        <v>25</v>
      </c>
      <c r="I120" s="25">
        <f t="shared" si="5"/>
        <v>25</v>
      </c>
      <c r="J120" s="25">
        <v>0.69</v>
      </c>
      <c r="K120" s="23">
        <f t="shared" si="6"/>
        <v>5</v>
      </c>
      <c r="L120" s="26">
        <f t="shared" si="8"/>
        <v>526.9899999999999</v>
      </c>
      <c r="M120" s="69" t="s">
        <v>519</v>
      </c>
    </row>
    <row r="121" spans="1:13" x14ac:dyDescent="0.25">
      <c r="A121" s="55">
        <v>41478</v>
      </c>
      <c r="B121" s="56" t="s">
        <v>455</v>
      </c>
      <c r="C121" s="61" t="s">
        <v>105</v>
      </c>
      <c r="D121" s="56" t="s">
        <v>101</v>
      </c>
      <c r="E121" s="23">
        <v>20</v>
      </c>
      <c r="F121" s="23">
        <f t="shared" si="4"/>
        <v>20</v>
      </c>
      <c r="G121" s="56">
        <v>1</v>
      </c>
      <c r="H121" s="28">
        <v>25</v>
      </c>
      <c r="I121" s="25">
        <f t="shared" si="5"/>
        <v>25</v>
      </c>
      <c r="J121" s="25">
        <v>4.8</v>
      </c>
      <c r="K121" s="23">
        <f t="shared" si="6"/>
        <v>5</v>
      </c>
      <c r="L121" s="26">
        <f t="shared" si="8"/>
        <v>531.9899999999999</v>
      </c>
      <c r="M121" s="69" t="s">
        <v>520</v>
      </c>
    </row>
    <row r="122" spans="1:13" x14ac:dyDescent="0.25">
      <c r="A122" s="55">
        <v>41478</v>
      </c>
      <c r="B122" s="56" t="s">
        <v>40</v>
      </c>
      <c r="C122" s="61" t="s">
        <v>41</v>
      </c>
      <c r="D122" s="56" t="s">
        <v>13</v>
      </c>
      <c r="E122" s="23">
        <v>4.7</v>
      </c>
      <c r="F122" s="23">
        <f t="shared" si="4"/>
        <v>4.7</v>
      </c>
      <c r="G122" s="56">
        <v>1</v>
      </c>
      <c r="H122" s="28">
        <v>12</v>
      </c>
      <c r="I122" s="25">
        <f t="shared" si="5"/>
        <v>12</v>
      </c>
      <c r="J122" s="25">
        <v>6</v>
      </c>
      <c r="K122" s="23">
        <f t="shared" si="6"/>
        <v>7.3</v>
      </c>
      <c r="L122" s="26">
        <f t="shared" si="8"/>
        <v>539.28999999999985</v>
      </c>
      <c r="M122" s="69" t="s">
        <v>521</v>
      </c>
    </row>
    <row r="123" spans="1:13" x14ac:dyDescent="0.25">
      <c r="A123" s="55">
        <v>41478</v>
      </c>
      <c r="B123" s="56" t="s">
        <v>17</v>
      </c>
      <c r="C123" s="61" t="s">
        <v>18</v>
      </c>
      <c r="D123" s="56" t="s">
        <v>13</v>
      </c>
      <c r="E123" s="23">
        <v>4.5999999999999996</v>
      </c>
      <c r="F123" s="23">
        <f t="shared" si="4"/>
        <v>4.5999999999999996</v>
      </c>
      <c r="G123" s="56">
        <v>1</v>
      </c>
      <c r="H123" s="28">
        <v>20</v>
      </c>
      <c r="I123" s="25">
        <f t="shared" si="5"/>
        <v>20</v>
      </c>
      <c r="J123" s="25">
        <v>10</v>
      </c>
      <c r="K123" s="23">
        <f t="shared" si="6"/>
        <v>15.4</v>
      </c>
      <c r="L123" s="26">
        <f t="shared" si="8"/>
        <v>554.68999999999983</v>
      </c>
      <c r="M123" s="69" t="s">
        <v>522</v>
      </c>
    </row>
    <row r="124" spans="1:13" x14ac:dyDescent="0.25">
      <c r="A124" s="55">
        <v>41478</v>
      </c>
      <c r="B124" s="56" t="s">
        <v>180</v>
      </c>
      <c r="C124" s="61" t="s">
        <v>12</v>
      </c>
      <c r="D124" s="56" t="s">
        <v>13</v>
      </c>
      <c r="E124" s="23">
        <v>14.3</v>
      </c>
      <c r="F124" s="23">
        <f t="shared" si="4"/>
        <v>14.3</v>
      </c>
      <c r="G124" s="56">
        <v>1</v>
      </c>
      <c r="H124" s="28">
        <v>35</v>
      </c>
      <c r="I124" s="25">
        <f t="shared" si="5"/>
        <v>35</v>
      </c>
      <c r="J124" s="25">
        <v>4.8</v>
      </c>
      <c r="K124" s="23">
        <f t="shared" si="6"/>
        <v>20.7</v>
      </c>
      <c r="L124" s="26">
        <f t="shared" si="8"/>
        <v>575.38999999999987</v>
      </c>
      <c r="M124" s="69" t="s">
        <v>523</v>
      </c>
    </row>
    <row r="125" spans="1:13" x14ac:dyDescent="0.25">
      <c r="A125" s="55">
        <v>41478</v>
      </c>
      <c r="B125" s="56" t="s">
        <v>180</v>
      </c>
      <c r="C125" s="60" t="s">
        <v>12</v>
      </c>
      <c r="D125" s="56" t="s">
        <v>13</v>
      </c>
      <c r="E125" s="23">
        <v>14.3</v>
      </c>
      <c r="F125" s="23">
        <f t="shared" si="4"/>
        <v>14.3</v>
      </c>
      <c r="G125" s="56">
        <v>1</v>
      </c>
      <c r="H125" s="28">
        <v>35</v>
      </c>
      <c r="I125" s="25">
        <f t="shared" si="5"/>
        <v>35</v>
      </c>
      <c r="J125" s="25">
        <v>10</v>
      </c>
      <c r="K125" s="23">
        <f t="shared" si="6"/>
        <v>20.7</v>
      </c>
      <c r="L125" s="26">
        <f t="shared" si="8"/>
        <v>596.08999999999992</v>
      </c>
      <c r="M125" s="69" t="s">
        <v>524</v>
      </c>
    </row>
    <row r="126" spans="1:13" x14ac:dyDescent="0.25">
      <c r="A126" s="55">
        <v>41478</v>
      </c>
      <c r="B126" s="56" t="s">
        <v>460</v>
      </c>
      <c r="C126" s="60" t="s">
        <v>105</v>
      </c>
      <c r="D126" s="56" t="s">
        <v>101</v>
      </c>
      <c r="E126" s="23">
        <v>20</v>
      </c>
      <c r="F126" s="23">
        <f t="shared" si="4"/>
        <v>20</v>
      </c>
      <c r="G126" s="56">
        <v>1</v>
      </c>
      <c r="H126" s="28">
        <v>25</v>
      </c>
      <c r="I126" s="25">
        <f t="shared" si="5"/>
        <v>25</v>
      </c>
      <c r="J126" s="25">
        <v>3</v>
      </c>
      <c r="K126" s="23">
        <f t="shared" si="6"/>
        <v>5</v>
      </c>
      <c r="L126" s="26">
        <f t="shared" si="8"/>
        <v>601.08999999999992</v>
      </c>
      <c r="M126" s="69" t="s">
        <v>521</v>
      </c>
    </row>
    <row r="127" spans="1:13" x14ac:dyDescent="0.25">
      <c r="A127" s="55">
        <v>41478</v>
      </c>
      <c r="B127" s="56" t="s">
        <v>67</v>
      </c>
      <c r="C127" s="60" t="s">
        <v>30</v>
      </c>
      <c r="D127" s="56" t="s">
        <v>13</v>
      </c>
      <c r="E127" s="23">
        <v>3</v>
      </c>
      <c r="F127" s="23">
        <f t="shared" si="4"/>
        <v>3</v>
      </c>
      <c r="G127" s="56">
        <v>1</v>
      </c>
      <c r="H127" s="28">
        <v>15</v>
      </c>
      <c r="I127" s="25">
        <f t="shared" si="5"/>
        <v>15</v>
      </c>
      <c r="J127" s="25">
        <v>15</v>
      </c>
      <c r="K127" s="23">
        <f t="shared" si="6"/>
        <v>12</v>
      </c>
      <c r="L127" s="26">
        <f t="shared" si="8"/>
        <v>613.08999999999992</v>
      </c>
      <c r="M127" s="69" t="s">
        <v>521</v>
      </c>
    </row>
    <row r="128" spans="1:13" x14ac:dyDescent="0.25">
      <c r="A128" s="55">
        <v>41478</v>
      </c>
      <c r="B128" s="56" t="s">
        <v>550</v>
      </c>
      <c r="C128" s="60" t="s">
        <v>27</v>
      </c>
      <c r="D128" s="56" t="s">
        <v>13</v>
      </c>
      <c r="E128" s="23">
        <v>45</v>
      </c>
      <c r="F128" s="23">
        <f t="shared" si="4"/>
        <v>90</v>
      </c>
      <c r="G128" s="56">
        <v>2</v>
      </c>
      <c r="H128" s="28">
        <v>25</v>
      </c>
      <c r="I128" s="25">
        <f t="shared" si="5"/>
        <v>50</v>
      </c>
      <c r="J128" s="25">
        <v>6</v>
      </c>
      <c r="K128" s="23">
        <f t="shared" si="6"/>
        <v>-40</v>
      </c>
      <c r="L128" s="26">
        <f t="shared" si="8"/>
        <v>573.08999999999992</v>
      </c>
      <c r="M128" s="69" t="s">
        <v>525</v>
      </c>
    </row>
    <row r="129" spans="1:13" x14ac:dyDescent="0.25">
      <c r="A129" s="55">
        <v>41479</v>
      </c>
      <c r="B129" s="56" t="s">
        <v>451</v>
      </c>
      <c r="C129" s="61" t="s">
        <v>105</v>
      </c>
      <c r="D129" s="56" t="s">
        <v>101</v>
      </c>
      <c r="E129" s="23">
        <v>20</v>
      </c>
      <c r="F129" s="23">
        <f t="shared" si="4"/>
        <v>20</v>
      </c>
      <c r="G129" s="56">
        <v>1</v>
      </c>
      <c r="H129" s="28">
        <v>25</v>
      </c>
      <c r="I129" s="25">
        <f t="shared" si="5"/>
        <v>25</v>
      </c>
      <c r="J129" s="25">
        <v>0.69</v>
      </c>
      <c r="K129" s="23">
        <f t="shared" si="6"/>
        <v>5</v>
      </c>
      <c r="L129" s="26">
        <f t="shared" si="8"/>
        <v>578.08999999999992</v>
      </c>
      <c r="M129" s="69" t="s">
        <v>526</v>
      </c>
    </row>
    <row r="130" spans="1:13" x14ac:dyDescent="0.25">
      <c r="A130" s="55">
        <v>41479</v>
      </c>
      <c r="B130" s="56" t="s">
        <v>459</v>
      </c>
      <c r="C130" s="61" t="s">
        <v>105</v>
      </c>
      <c r="D130" s="56" t="s">
        <v>101</v>
      </c>
      <c r="E130" s="23">
        <v>20</v>
      </c>
      <c r="F130" s="23">
        <f t="shared" si="4"/>
        <v>20</v>
      </c>
      <c r="G130" s="56">
        <v>1</v>
      </c>
      <c r="H130" s="28">
        <v>25</v>
      </c>
      <c r="I130" s="25">
        <f t="shared" si="5"/>
        <v>25</v>
      </c>
      <c r="J130" s="25">
        <v>4.8</v>
      </c>
      <c r="K130" s="23">
        <f t="shared" si="6"/>
        <v>5</v>
      </c>
      <c r="L130" s="26">
        <f t="shared" si="8"/>
        <v>583.08999999999992</v>
      </c>
      <c r="M130" s="69" t="s">
        <v>526</v>
      </c>
    </row>
    <row r="131" spans="1:13" x14ac:dyDescent="0.25">
      <c r="A131" s="55">
        <v>41479</v>
      </c>
      <c r="B131" s="56" t="s">
        <v>180</v>
      </c>
      <c r="C131" s="61" t="s">
        <v>12</v>
      </c>
      <c r="D131" s="56" t="s">
        <v>13</v>
      </c>
      <c r="E131" s="23">
        <v>14.3</v>
      </c>
      <c r="F131" s="23">
        <f t="shared" si="4"/>
        <v>28.6</v>
      </c>
      <c r="G131" s="56">
        <v>2</v>
      </c>
      <c r="H131" s="28">
        <v>35</v>
      </c>
      <c r="I131" s="25">
        <f t="shared" si="5"/>
        <v>70</v>
      </c>
      <c r="J131" s="25">
        <v>6</v>
      </c>
      <c r="K131" s="23">
        <f t="shared" si="6"/>
        <v>41.4</v>
      </c>
      <c r="L131" s="26">
        <f t="shared" si="8"/>
        <v>624.4899999999999</v>
      </c>
      <c r="M131" s="69" t="s">
        <v>527</v>
      </c>
    </row>
    <row r="132" spans="1:13" x14ac:dyDescent="0.25">
      <c r="A132" s="75">
        <v>41479</v>
      </c>
      <c r="B132" s="76" t="s">
        <v>190</v>
      </c>
      <c r="C132" s="77" t="s">
        <v>20</v>
      </c>
      <c r="D132" s="76" t="s">
        <v>35</v>
      </c>
      <c r="E132" s="78">
        <v>12</v>
      </c>
      <c r="F132" s="78">
        <f t="shared" ref="F132:F162" si="9">E132*G132</f>
        <v>12</v>
      </c>
      <c r="G132" s="76">
        <v>1</v>
      </c>
      <c r="H132" s="79">
        <v>25</v>
      </c>
      <c r="I132" s="80">
        <f t="shared" ref="I132:I162" si="10">H132*G132</f>
        <v>25</v>
      </c>
      <c r="J132" s="80">
        <v>10</v>
      </c>
      <c r="K132" s="78">
        <f t="shared" ref="K132:K162" si="11">I132-F132</f>
        <v>13</v>
      </c>
      <c r="L132" s="81">
        <f t="shared" si="8"/>
        <v>637.4899999999999</v>
      </c>
      <c r="M132" s="82" t="s">
        <v>528</v>
      </c>
    </row>
    <row r="133" spans="1:13" x14ac:dyDescent="0.25">
      <c r="A133" s="55">
        <v>41479</v>
      </c>
      <c r="B133" s="56" t="s">
        <v>25</v>
      </c>
      <c r="C133" s="61" t="s">
        <v>20</v>
      </c>
      <c r="D133" s="56" t="s">
        <v>21</v>
      </c>
      <c r="E133" s="23">
        <v>11.2</v>
      </c>
      <c r="F133" s="23">
        <f t="shared" si="9"/>
        <v>11.2</v>
      </c>
      <c r="G133" s="56">
        <v>1</v>
      </c>
      <c r="H133" s="28">
        <v>16</v>
      </c>
      <c r="I133" s="25">
        <f t="shared" si="10"/>
        <v>16</v>
      </c>
      <c r="J133" s="25">
        <v>4.8</v>
      </c>
      <c r="K133" s="23">
        <f t="shared" si="11"/>
        <v>4.8000000000000007</v>
      </c>
      <c r="L133" s="26">
        <f t="shared" si="8"/>
        <v>642.28999999999985</v>
      </c>
      <c r="M133" s="69" t="s">
        <v>528</v>
      </c>
    </row>
    <row r="134" spans="1:13" x14ac:dyDescent="0.25">
      <c r="A134" s="55">
        <v>41479</v>
      </c>
      <c r="B134" s="56" t="s">
        <v>67</v>
      </c>
      <c r="C134" s="60" t="s">
        <v>30</v>
      </c>
      <c r="D134" s="56" t="s">
        <v>13</v>
      </c>
      <c r="E134" s="23">
        <v>3</v>
      </c>
      <c r="F134" s="23">
        <f t="shared" si="9"/>
        <v>3</v>
      </c>
      <c r="G134" s="56">
        <v>1</v>
      </c>
      <c r="H134" s="28">
        <v>15</v>
      </c>
      <c r="I134" s="25">
        <f t="shared" si="10"/>
        <v>15</v>
      </c>
      <c r="J134" s="25">
        <v>6</v>
      </c>
      <c r="K134" s="23">
        <f t="shared" si="11"/>
        <v>12</v>
      </c>
      <c r="L134" s="26">
        <f t="shared" si="8"/>
        <v>654.28999999999985</v>
      </c>
      <c r="M134" s="69" t="s">
        <v>528</v>
      </c>
    </row>
    <row r="135" spans="1:13" x14ac:dyDescent="0.25">
      <c r="A135" s="55">
        <v>41479</v>
      </c>
      <c r="B135" s="56" t="s">
        <v>180</v>
      </c>
      <c r="C135" s="60" t="s">
        <v>12</v>
      </c>
      <c r="D135" s="56" t="s">
        <v>13</v>
      </c>
      <c r="E135" s="23">
        <v>14.3</v>
      </c>
      <c r="F135" s="23">
        <f t="shared" si="9"/>
        <v>28.6</v>
      </c>
      <c r="G135" s="56">
        <v>2</v>
      </c>
      <c r="H135" s="28">
        <v>35</v>
      </c>
      <c r="I135" s="25">
        <f t="shared" si="10"/>
        <v>70</v>
      </c>
      <c r="J135" s="25">
        <v>6</v>
      </c>
      <c r="K135" s="23">
        <f t="shared" si="11"/>
        <v>41.4</v>
      </c>
      <c r="L135" s="26">
        <f t="shared" si="8"/>
        <v>695.68999999999983</v>
      </c>
      <c r="M135" s="69" t="s">
        <v>528</v>
      </c>
    </row>
    <row r="136" spans="1:13" x14ac:dyDescent="0.25">
      <c r="A136" s="55">
        <v>41480</v>
      </c>
      <c r="B136" s="56" t="s">
        <v>557</v>
      </c>
      <c r="C136" s="59" t="s">
        <v>430</v>
      </c>
      <c r="D136" s="56" t="s">
        <v>196</v>
      </c>
      <c r="E136" s="29">
        <v>9.4</v>
      </c>
      <c r="F136" s="23">
        <f t="shared" si="9"/>
        <v>9.4</v>
      </c>
      <c r="G136" s="56">
        <v>1</v>
      </c>
      <c r="H136" s="28">
        <v>10</v>
      </c>
      <c r="I136" s="25">
        <f t="shared" si="10"/>
        <v>10</v>
      </c>
      <c r="J136" s="25">
        <v>3</v>
      </c>
      <c r="K136" s="23">
        <f t="shared" si="11"/>
        <v>0.59999999999999964</v>
      </c>
      <c r="L136" s="26">
        <f t="shared" ref="L136:L137" si="12">L135+K136</f>
        <v>696.28999999999985</v>
      </c>
      <c r="M136" s="69" t="s">
        <v>529</v>
      </c>
    </row>
    <row r="137" spans="1:13" x14ac:dyDescent="0.25">
      <c r="A137" s="55">
        <v>41480</v>
      </c>
      <c r="B137" s="56" t="s">
        <v>67</v>
      </c>
      <c r="C137" s="60" t="s">
        <v>30</v>
      </c>
      <c r="D137" s="56" t="s">
        <v>13</v>
      </c>
      <c r="E137" s="23">
        <v>3</v>
      </c>
      <c r="F137" s="23">
        <f t="shared" si="9"/>
        <v>3</v>
      </c>
      <c r="G137" s="56">
        <v>1</v>
      </c>
      <c r="H137" s="28">
        <v>15</v>
      </c>
      <c r="I137" s="25">
        <f t="shared" si="10"/>
        <v>15</v>
      </c>
      <c r="J137" s="25">
        <v>15</v>
      </c>
      <c r="K137" s="23">
        <f t="shared" si="11"/>
        <v>12</v>
      </c>
      <c r="L137" s="26">
        <f t="shared" si="12"/>
        <v>708.28999999999985</v>
      </c>
      <c r="M137" s="69" t="s">
        <v>530</v>
      </c>
    </row>
    <row r="138" spans="1:13" x14ac:dyDescent="0.25">
      <c r="A138" s="55">
        <v>41480</v>
      </c>
      <c r="B138" s="56" t="s">
        <v>213</v>
      </c>
      <c r="C138" s="58" t="s">
        <v>12</v>
      </c>
      <c r="D138" s="56" t="s">
        <v>13</v>
      </c>
      <c r="E138" s="23">
        <v>3.6</v>
      </c>
      <c r="F138" s="23">
        <f t="shared" si="9"/>
        <v>3.6</v>
      </c>
      <c r="G138" s="56">
        <v>1</v>
      </c>
      <c r="H138" s="24">
        <v>10</v>
      </c>
      <c r="I138" s="25">
        <f t="shared" si="10"/>
        <v>10</v>
      </c>
      <c r="J138" s="25">
        <v>4.8</v>
      </c>
      <c r="K138" s="23">
        <f t="shared" si="11"/>
        <v>6.4</v>
      </c>
      <c r="L138" s="26">
        <f>K138</f>
        <v>6.4</v>
      </c>
      <c r="M138" s="69" t="s">
        <v>531</v>
      </c>
    </row>
    <row r="139" spans="1:13" x14ac:dyDescent="0.25">
      <c r="A139" s="55">
        <v>41482</v>
      </c>
      <c r="B139" s="56" t="s">
        <v>14</v>
      </c>
      <c r="C139" s="59" t="s">
        <v>15</v>
      </c>
      <c r="D139" s="56" t="s">
        <v>16</v>
      </c>
      <c r="E139" s="23">
        <v>28</v>
      </c>
      <c r="F139" s="23">
        <f t="shared" si="9"/>
        <v>56</v>
      </c>
      <c r="G139" s="56">
        <v>2</v>
      </c>
      <c r="H139" s="28">
        <v>30</v>
      </c>
      <c r="I139" s="25">
        <f t="shared" si="10"/>
        <v>60</v>
      </c>
      <c r="J139" s="25">
        <v>4.8</v>
      </c>
      <c r="K139" s="23">
        <f t="shared" si="11"/>
        <v>4</v>
      </c>
      <c r="L139" s="26">
        <f t="shared" ref="L139:L162" si="13">L138+K139</f>
        <v>10.4</v>
      </c>
      <c r="M139" s="69" t="s">
        <v>532</v>
      </c>
    </row>
    <row r="140" spans="1:13" x14ac:dyDescent="0.25">
      <c r="A140" s="55">
        <v>41482</v>
      </c>
      <c r="B140" s="56" t="s">
        <v>25</v>
      </c>
      <c r="C140" s="59" t="s">
        <v>20</v>
      </c>
      <c r="D140" s="56" t="s">
        <v>21</v>
      </c>
      <c r="E140" s="29">
        <v>11.2</v>
      </c>
      <c r="F140" s="23">
        <f t="shared" si="9"/>
        <v>11.2</v>
      </c>
      <c r="G140" s="56">
        <v>1</v>
      </c>
      <c r="H140" s="28">
        <v>16</v>
      </c>
      <c r="I140" s="25">
        <f t="shared" si="10"/>
        <v>16</v>
      </c>
      <c r="J140" s="25">
        <v>7.5</v>
      </c>
      <c r="K140" s="23">
        <f t="shared" si="11"/>
        <v>4.8000000000000007</v>
      </c>
      <c r="L140" s="26">
        <f t="shared" si="13"/>
        <v>15.200000000000001</v>
      </c>
      <c r="M140" s="69" t="s">
        <v>533</v>
      </c>
    </row>
    <row r="141" spans="1:13" ht="16.5" customHeight="1" x14ac:dyDescent="0.25">
      <c r="A141" s="55">
        <v>41482</v>
      </c>
      <c r="B141" s="56" t="s">
        <v>190</v>
      </c>
      <c r="C141" s="60" t="s">
        <v>20</v>
      </c>
      <c r="D141" s="56" t="s">
        <v>35</v>
      </c>
      <c r="E141" s="23">
        <v>12</v>
      </c>
      <c r="F141" s="23">
        <f t="shared" si="9"/>
        <v>12</v>
      </c>
      <c r="G141" s="56">
        <v>1</v>
      </c>
      <c r="H141" s="28">
        <v>15</v>
      </c>
      <c r="I141" s="25">
        <f t="shared" si="10"/>
        <v>15</v>
      </c>
      <c r="J141" s="25">
        <v>15</v>
      </c>
      <c r="K141" s="23">
        <f t="shared" si="11"/>
        <v>3</v>
      </c>
      <c r="L141" s="26">
        <f t="shared" si="13"/>
        <v>18.200000000000003</v>
      </c>
      <c r="M141" s="69" t="s">
        <v>533</v>
      </c>
    </row>
    <row r="142" spans="1:13" x14ac:dyDescent="0.25">
      <c r="A142" s="55">
        <v>41482</v>
      </c>
      <c r="B142" s="56" t="s">
        <v>216</v>
      </c>
      <c r="C142" s="60" t="s">
        <v>20</v>
      </c>
      <c r="D142" s="56" t="s">
        <v>21</v>
      </c>
      <c r="E142" s="23">
        <v>11.2</v>
      </c>
      <c r="F142" s="23">
        <f t="shared" si="9"/>
        <v>11.2</v>
      </c>
      <c r="G142" s="56">
        <v>1</v>
      </c>
      <c r="H142" s="28">
        <v>16</v>
      </c>
      <c r="I142" s="25">
        <f t="shared" si="10"/>
        <v>16</v>
      </c>
      <c r="J142" s="25">
        <v>15</v>
      </c>
      <c r="K142" s="23">
        <f t="shared" si="11"/>
        <v>4.8000000000000007</v>
      </c>
      <c r="L142" s="26">
        <f t="shared" si="13"/>
        <v>23.000000000000004</v>
      </c>
      <c r="M142" s="69" t="s">
        <v>533</v>
      </c>
    </row>
    <row r="143" spans="1:13" x14ac:dyDescent="0.25">
      <c r="A143" s="55">
        <v>41482</v>
      </c>
      <c r="B143" s="56" t="s">
        <v>452</v>
      </c>
      <c r="C143" s="60" t="s">
        <v>105</v>
      </c>
      <c r="D143" s="56" t="s">
        <v>101</v>
      </c>
      <c r="E143" s="23">
        <v>20</v>
      </c>
      <c r="F143" s="23">
        <f t="shared" si="9"/>
        <v>20</v>
      </c>
      <c r="G143" s="56">
        <v>1</v>
      </c>
      <c r="H143" s="28">
        <v>25</v>
      </c>
      <c r="I143" s="25">
        <f t="shared" si="10"/>
        <v>25</v>
      </c>
      <c r="J143" s="25">
        <v>6</v>
      </c>
      <c r="K143" s="23">
        <f t="shared" si="11"/>
        <v>5</v>
      </c>
      <c r="L143" s="26">
        <f t="shared" si="13"/>
        <v>28.000000000000004</v>
      </c>
      <c r="M143" s="69" t="s">
        <v>533</v>
      </c>
    </row>
    <row r="144" spans="1:13" x14ac:dyDescent="0.25">
      <c r="A144" s="55">
        <v>41482</v>
      </c>
      <c r="B144" s="56" t="s">
        <v>25</v>
      </c>
      <c r="C144" s="60" t="s">
        <v>20</v>
      </c>
      <c r="D144" s="56" t="s">
        <v>21</v>
      </c>
      <c r="E144" s="23">
        <v>11.2</v>
      </c>
      <c r="F144" s="23">
        <f t="shared" si="9"/>
        <v>11.2</v>
      </c>
      <c r="G144" s="56">
        <v>1</v>
      </c>
      <c r="H144" s="28">
        <v>16</v>
      </c>
      <c r="I144" s="25">
        <f t="shared" si="10"/>
        <v>16</v>
      </c>
      <c r="J144" s="25">
        <v>6</v>
      </c>
      <c r="K144" s="23">
        <f t="shared" si="11"/>
        <v>4.8000000000000007</v>
      </c>
      <c r="L144" s="26">
        <f t="shared" si="13"/>
        <v>32.800000000000004</v>
      </c>
      <c r="M144" s="69" t="s">
        <v>534</v>
      </c>
    </row>
    <row r="145" spans="1:13" x14ac:dyDescent="0.25">
      <c r="A145" s="55">
        <v>41482</v>
      </c>
      <c r="B145" s="56" t="s">
        <v>14</v>
      </c>
      <c r="C145" s="60" t="s">
        <v>15</v>
      </c>
      <c r="D145" s="56" t="s">
        <v>16</v>
      </c>
      <c r="E145" s="23">
        <v>28</v>
      </c>
      <c r="F145" s="23">
        <f t="shared" si="9"/>
        <v>56</v>
      </c>
      <c r="G145" s="56">
        <v>2</v>
      </c>
      <c r="H145" s="28">
        <v>30</v>
      </c>
      <c r="I145" s="25">
        <f t="shared" si="10"/>
        <v>60</v>
      </c>
      <c r="J145" s="25">
        <v>6</v>
      </c>
      <c r="K145" s="23">
        <f t="shared" si="11"/>
        <v>4</v>
      </c>
      <c r="L145" s="26">
        <f t="shared" si="13"/>
        <v>36.800000000000004</v>
      </c>
      <c r="M145" s="69" t="s">
        <v>535</v>
      </c>
    </row>
    <row r="146" spans="1:13" x14ac:dyDescent="0.25">
      <c r="A146" s="55">
        <v>41483</v>
      </c>
      <c r="B146" s="56" t="s">
        <v>459</v>
      </c>
      <c r="C146" s="59" t="s">
        <v>105</v>
      </c>
      <c r="D146" s="56" t="s">
        <v>101</v>
      </c>
      <c r="E146" s="29">
        <v>20</v>
      </c>
      <c r="F146" s="23">
        <f t="shared" si="9"/>
        <v>20</v>
      </c>
      <c r="G146" s="56">
        <v>1</v>
      </c>
      <c r="H146" s="28">
        <v>25</v>
      </c>
      <c r="I146" s="25">
        <f t="shared" si="10"/>
        <v>25</v>
      </c>
      <c r="J146" s="25">
        <v>3</v>
      </c>
      <c r="K146" s="23">
        <f t="shared" si="11"/>
        <v>5</v>
      </c>
      <c r="L146" s="26">
        <f t="shared" si="13"/>
        <v>41.800000000000004</v>
      </c>
      <c r="M146" s="69" t="s">
        <v>536</v>
      </c>
    </row>
    <row r="147" spans="1:13" x14ac:dyDescent="0.25">
      <c r="A147" s="55">
        <v>41483</v>
      </c>
      <c r="B147" s="56" t="s">
        <v>460</v>
      </c>
      <c r="C147" s="60" t="s">
        <v>105</v>
      </c>
      <c r="D147" s="56" t="s">
        <v>101</v>
      </c>
      <c r="E147" s="23">
        <v>20</v>
      </c>
      <c r="F147" s="23">
        <f t="shared" si="9"/>
        <v>20</v>
      </c>
      <c r="G147" s="56">
        <v>1</v>
      </c>
      <c r="H147" s="28">
        <v>25</v>
      </c>
      <c r="I147" s="25">
        <f t="shared" si="10"/>
        <v>25</v>
      </c>
      <c r="J147" s="25">
        <v>15</v>
      </c>
      <c r="K147" s="23">
        <f t="shared" si="11"/>
        <v>5</v>
      </c>
      <c r="L147" s="26">
        <f t="shared" si="13"/>
        <v>46.800000000000004</v>
      </c>
      <c r="M147" s="69" t="s">
        <v>536</v>
      </c>
    </row>
    <row r="148" spans="1:13" x14ac:dyDescent="0.25">
      <c r="A148" s="55">
        <v>41483</v>
      </c>
      <c r="B148" s="56" t="s">
        <v>14</v>
      </c>
      <c r="C148" s="60" t="s">
        <v>15</v>
      </c>
      <c r="D148" s="56" t="s">
        <v>16</v>
      </c>
      <c r="E148" s="23">
        <v>28</v>
      </c>
      <c r="F148" s="23">
        <f t="shared" si="9"/>
        <v>28</v>
      </c>
      <c r="G148" s="56">
        <v>1</v>
      </c>
      <c r="H148" s="28">
        <v>30</v>
      </c>
      <c r="I148" s="25">
        <f t="shared" si="10"/>
        <v>30</v>
      </c>
      <c r="J148" s="25">
        <v>10</v>
      </c>
      <c r="K148" s="23">
        <f t="shared" si="11"/>
        <v>2</v>
      </c>
      <c r="L148" s="26">
        <f t="shared" si="13"/>
        <v>48.800000000000004</v>
      </c>
      <c r="M148" s="69" t="s">
        <v>537</v>
      </c>
    </row>
    <row r="149" spans="1:13" x14ac:dyDescent="0.25">
      <c r="A149" s="55">
        <v>41483</v>
      </c>
      <c r="B149" s="56" t="s">
        <v>213</v>
      </c>
      <c r="C149" s="60" t="s">
        <v>12</v>
      </c>
      <c r="D149" s="56" t="s">
        <v>13</v>
      </c>
      <c r="E149" s="23">
        <v>3.6</v>
      </c>
      <c r="F149" s="23">
        <f t="shared" si="9"/>
        <v>3.6</v>
      </c>
      <c r="G149" s="56">
        <v>1</v>
      </c>
      <c r="H149" s="28">
        <v>10</v>
      </c>
      <c r="I149" s="25">
        <f t="shared" si="10"/>
        <v>10</v>
      </c>
      <c r="J149" s="25">
        <v>3</v>
      </c>
      <c r="K149" s="23">
        <f t="shared" si="11"/>
        <v>6.4</v>
      </c>
      <c r="L149" s="26">
        <f t="shared" si="13"/>
        <v>55.2</v>
      </c>
      <c r="M149" s="69" t="s">
        <v>538</v>
      </c>
    </row>
    <row r="150" spans="1:13" x14ac:dyDescent="0.25">
      <c r="A150" s="55">
        <v>41483</v>
      </c>
      <c r="B150" s="57" t="s">
        <v>219</v>
      </c>
      <c r="C150" s="60" t="s">
        <v>12</v>
      </c>
      <c r="D150" s="56" t="s">
        <v>13</v>
      </c>
      <c r="E150" s="23">
        <v>3.6</v>
      </c>
      <c r="F150" s="23">
        <f t="shared" si="9"/>
        <v>3.6</v>
      </c>
      <c r="G150" s="56">
        <v>1</v>
      </c>
      <c r="H150" s="28">
        <v>10</v>
      </c>
      <c r="I150" s="25">
        <f t="shared" si="10"/>
        <v>10</v>
      </c>
      <c r="J150" s="25">
        <v>15</v>
      </c>
      <c r="K150" s="23">
        <f t="shared" si="11"/>
        <v>6.4</v>
      </c>
      <c r="L150" s="26">
        <f t="shared" si="13"/>
        <v>61.6</v>
      </c>
      <c r="M150" s="69" t="s">
        <v>538</v>
      </c>
    </row>
    <row r="151" spans="1:13" x14ac:dyDescent="0.25">
      <c r="A151" s="55">
        <v>41483</v>
      </c>
      <c r="B151" s="57" t="s">
        <v>184</v>
      </c>
      <c r="C151" s="60" t="s">
        <v>12</v>
      </c>
      <c r="D151" s="56" t="s">
        <v>13</v>
      </c>
      <c r="E151" s="23">
        <v>3.6</v>
      </c>
      <c r="F151" s="23">
        <f t="shared" si="9"/>
        <v>3.6</v>
      </c>
      <c r="G151" s="56">
        <v>1</v>
      </c>
      <c r="H151" s="28">
        <v>10</v>
      </c>
      <c r="I151" s="25">
        <f t="shared" si="10"/>
        <v>10</v>
      </c>
      <c r="J151" s="25">
        <v>6</v>
      </c>
      <c r="K151" s="23">
        <f t="shared" si="11"/>
        <v>6.4</v>
      </c>
      <c r="L151" s="26">
        <f t="shared" si="13"/>
        <v>68</v>
      </c>
      <c r="M151" s="69" t="s">
        <v>538</v>
      </c>
    </row>
    <row r="152" spans="1:13" x14ac:dyDescent="0.25">
      <c r="A152" s="55">
        <v>41483</v>
      </c>
      <c r="B152" s="56" t="s">
        <v>17</v>
      </c>
      <c r="C152" s="61" t="s">
        <v>18</v>
      </c>
      <c r="D152" s="56" t="s">
        <v>13</v>
      </c>
      <c r="E152" s="23">
        <v>4.5999999999999996</v>
      </c>
      <c r="F152" s="23">
        <f t="shared" si="9"/>
        <v>4.5999999999999996</v>
      </c>
      <c r="G152" s="56">
        <v>1</v>
      </c>
      <c r="H152" s="28">
        <v>20</v>
      </c>
      <c r="I152" s="25">
        <f t="shared" si="10"/>
        <v>20</v>
      </c>
      <c r="J152" s="25">
        <v>0.69</v>
      </c>
      <c r="K152" s="23">
        <f t="shared" si="11"/>
        <v>15.4</v>
      </c>
      <c r="L152" s="26">
        <f t="shared" si="13"/>
        <v>83.4</v>
      </c>
      <c r="M152" s="69" t="s">
        <v>538</v>
      </c>
    </row>
    <row r="153" spans="1:13" x14ac:dyDescent="0.25">
      <c r="A153" s="55">
        <v>41483</v>
      </c>
      <c r="B153" s="56" t="s">
        <v>67</v>
      </c>
      <c r="C153" s="61" t="s">
        <v>30</v>
      </c>
      <c r="D153" s="56" t="s">
        <v>13</v>
      </c>
      <c r="E153" s="23">
        <v>3</v>
      </c>
      <c r="F153" s="23">
        <f t="shared" si="9"/>
        <v>3</v>
      </c>
      <c r="G153" s="56">
        <v>1</v>
      </c>
      <c r="H153" s="28">
        <v>15</v>
      </c>
      <c r="I153" s="25">
        <f t="shared" si="10"/>
        <v>15</v>
      </c>
      <c r="J153" s="25">
        <v>4.8</v>
      </c>
      <c r="K153" s="23">
        <f t="shared" si="11"/>
        <v>12</v>
      </c>
      <c r="L153" s="26">
        <f t="shared" si="13"/>
        <v>95.4</v>
      </c>
      <c r="M153" s="69" t="s">
        <v>539</v>
      </c>
    </row>
    <row r="154" spans="1:13" x14ac:dyDescent="0.25">
      <c r="A154" s="55">
        <v>41484</v>
      </c>
      <c r="B154" s="56" t="s">
        <v>455</v>
      </c>
      <c r="C154" s="61" t="s">
        <v>105</v>
      </c>
      <c r="D154" s="56" t="s">
        <v>101</v>
      </c>
      <c r="E154" s="23">
        <v>20</v>
      </c>
      <c r="F154" s="23">
        <f t="shared" si="9"/>
        <v>20</v>
      </c>
      <c r="G154" s="56">
        <v>1</v>
      </c>
      <c r="H154" s="28">
        <v>25</v>
      </c>
      <c r="I154" s="25">
        <f t="shared" si="10"/>
        <v>25</v>
      </c>
      <c r="J154" s="25">
        <v>6</v>
      </c>
      <c r="K154" s="23">
        <f t="shared" si="11"/>
        <v>5</v>
      </c>
      <c r="L154" s="26">
        <f t="shared" si="13"/>
        <v>100.4</v>
      </c>
      <c r="M154" s="69" t="s">
        <v>540</v>
      </c>
    </row>
    <row r="155" spans="1:13" x14ac:dyDescent="0.25">
      <c r="A155" s="55">
        <v>41484</v>
      </c>
      <c r="B155" s="56" t="s">
        <v>17</v>
      </c>
      <c r="C155" s="61" t="s">
        <v>18</v>
      </c>
      <c r="D155" s="56" t="s">
        <v>13</v>
      </c>
      <c r="E155" s="23">
        <v>4.5999999999999996</v>
      </c>
      <c r="F155" s="23">
        <f t="shared" si="9"/>
        <v>4.5999999999999996</v>
      </c>
      <c r="G155" s="56">
        <v>1</v>
      </c>
      <c r="H155" s="28">
        <v>20</v>
      </c>
      <c r="I155" s="25">
        <f t="shared" si="10"/>
        <v>20</v>
      </c>
      <c r="J155" s="25">
        <v>10</v>
      </c>
      <c r="K155" s="23">
        <f t="shared" si="11"/>
        <v>15.4</v>
      </c>
      <c r="L155" s="26">
        <f t="shared" si="13"/>
        <v>115.80000000000001</v>
      </c>
      <c r="M155" s="69" t="s">
        <v>541</v>
      </c>
    </row>
    <row r="156" spans="1:13" x14ac:dyDescent="0.25">
      <c r="A156" s="55">
        <v>41484</v>
      </c>
      <c r="B156" s="57" t="s">
        <v>219</v>
      </c>
      <c r="C156" s="61" t="s">
        <v>12</v>
      </c>
      <c r="D156" s="56" t="s">
        <v>13</v>
      </c>
      <c r="E156" s="23">
        <v>3.6</v>
      </c>
      <c r="F156" s="23">
        <f t="shared" si="9"/>
        <v>3.6</v>
      </c>
      <c r="G156" s="56">
        <v>1</v>
      </c>
      <c r="H156" s="28">
        <v>10</v>
      </c>
      <c r="I156" s="25">
        <f t="shared" si="10"/>
        <v>10</v>
      </c>
      <c r="J156" s="25">
        <v>4.8</v>
      </c>
      <c r="K156" s="23">
        <f t="shared" si="11"/>
        <v>6.4</v>
      </c>
      <c r="L156" s="26">
        <f t="shared" si="13"/>
        <v>122.20000000000002</v>
      </c>
      <c r="M156" s="69" t="s">
        <v>541</v>
      </c>
    </row>
    <row r="157" spans="1:13" x14ac:dyDescent="0.25">
      <c r="A157" s="55">
        <v>41484</v>
      </c>
      <c r="B157" s="57" t="s">
        <v>218</v>
      </c>
      <c r="C157" s="60" t="s">
        <v>12</v>
      </c>
      <c r="D157" s="56" t="s">
        <v>13</v>
      </c>
      <c r="E157" s="23">
        <v>3.6</v>
      </c>
      <c r="F157" s="23">
        <f t="shared" si="9"/>
        <v>3.6</v>
      </c>
      <c r="G157" s="56">
        <v>1</v>
      </c>
      <c r="H157" s="28">
        <v>10</v>
      </c>
      <c r="I157" s="25">
        <f t="shared" si="10"/>
        <v>10</v>
      </c>
      <c r="J157" s="25">
        <v>6</v>
      </c>
      <c r="K157" s="23">
        <f t="shared" si="11"/>
        <v>6.4</v>
      </c>
      <c r="L157" s="26">
        <f t="shared" si="13"/>
        <v>128.60000000000002</v>
      </c>
      <c r="M157" s="69" t="s">
        <v>541</v>
      </c>
    </row>
    <row r="158" spans="1:13" x14ac:dyDescent="0.25">
      <c r="A158" s="55">
        <v>41485</v>
      </c>
      <c r="B158" s="56" t="s">
        <v>180</v>
      </c>
      <c r="C158" s="60" t="s">
        <v>12</v>
      </c>
      <c r="D158" s="56" t="s">
        <v>13</v>
      </c>
      <c r="E158" s="23">
        <v>14.3</v>
      </c>
      <c r="F158" s="23">
        <f t="shared" si="9"/>
        <v>14.3</v>
      </c>
      <c r="G158" s="56">
        <v>1</v>
      </c>
      <c r="H158" s="28">
        <v>35</v>
      </c>
      <c r="I158" s="25">
        <f t="shared" si="10"/>
        <v>35</v>
      </c>
      <c r="J158" s="25">
        <v>6</v>
      </c>
      <c r="K158" s="23">
        <f t="shared" si="11"/>
        <v>20.7</v>
      </c>
      <c r="L158" s="26">
        <f t="shared" si="13"/>
        <v>149.30000000000001</v>
      </c>
      <c r="M158" s="69" t="s">
        <v>542</v>
      </c>
    </row>
    <row r="159" spans="1:13" x14ac:dyDescent="0.25">
      <c r="A159" s="55">
        <v>41485</v>
      </c>
      <c r="B159" s="56" t="s">
        <v>19</v>
      </c>
      <c r="C159" s="59" t="s">
        <v>20</v>
      </c>
      <c r="D159" s="56" t="s">
        <v>21</v>
      </c>
      <c r="E159" s="29">
        <v>7</v>
      </c>
      <c r="F159" s="23">
        <f t="shared" si="9"/>
        <v>21</v>
      </c>
      <c r="G159" s="56">
        <v>3</v>
      </c>
      <c r="H159" s="28">
        <v>10</v>
      </c>
      <c r="I159" s="25">
        <f t="shared" si="10"/>
        <v>30</v>
      </c>
      <c r="J159" s="25">
        <v>3</v>
      </c>
      <c r="K159" s="23">
        <f t="shared" si="11"/>
        <v>9</v>
      </c>
      <c r="L159" s="26">
        <f t="shared" si="13"/>
        <v>158.30000000000001</v>
      </c>
      <c r="M159" s="69" t="s">
        <v>543</v>
      </c>
    </row>
    <row r="160" spans="1:13" x14ac:dyDescent="0.25">
      <c r="A160" s="55">
        <v>41485</v>
      </c>
      <c r="B160" s="56" t="s">
        <v>190</v>
      </c>
      <c r="C160" s="60" t="s">
        <v>20</v>
      </c>
      <c r="D160" s="56" t="s">
        <v>35</v>
      </c>
      <c r="E160" s="23">
        <v>12</v>
      </c>
      <c r="F160" s="23">
        <f t="shared" si="9"/>
        <v>12</v>
      </c>
      <c r="G160" s="56">
        <v>1</v>
      </c>
      <c r="H160" s="28">
        <v>15</v>
      </c>
      <c r="I160" s="25">
        <f t="shared" si="10"/>
        <v>15</v>
      </c>
      <c r="J160" s="25">
        <v>15</v>
      </c>
      <c r="K160" s="23">
        <f t="shared" si="11"/>
        <v>3</v>
      </c>
      <c r="L160" s="26">
        <f t="shared" si="13"/>
        <v>161.30000000000001</v>
      </c>
      <c r="M160" s="69" t="s">
        <v>543</v>
      </c>
    </row>
    <row r="161" spans="1:13" x14ac:dyDescent="0.25">
      <c r="A161" s="55">
        <v>41486</v>
      </c>
      <c r="B161" s="56" t="s">
        <v>67</v>
      </c>
      <c r="C161" s="60" t="s">
        <v>30</v>
      </c>
      <c r="D161" s="56" t="s">
        <v>13</v>
      </c>
      <c r="E161" s="23">
        <v>3</v>
      </c>
      <c r="F161" s="23">
        <f t="shared" si="9"/>
        <v>3</v>
      </c>
      <c r="G161" s="56">
        <v>1</v>
      </c>
      <c r="H161" s="28">
        <v>15</v>
      </c>
      <c r="I161" s="25">
        <f t="shared" si="10"/>
        <v>15</v>
      </c>
      <c r="J161" s="25">
        <v>10</v>
      </c>
      <c r="K161" s="23">
        <f t="shared" si="11"/>
        <v>12</v>
      </c>
      <c r="L161" s="26">
        <f t="shared" si="13"/>
        <v>173.3</v>
      </c>
      <c r="M161" s="69" t="s">
        <v>544</v>
      </c>
    </row>
    <row r="162" spans="1:13" x14ac:dyDescent="0.25">
      <c r="A162" s="55">
        <v>41486</v>
      </c>
      <c r="B162" s="56" t="s">
        <v>455</v>
      </c>
      <c r="C162" s="60" t="s">
        <v>105</v>
      </c>
      <c r="D162" s="56" t="s">
        <v>101</v>
      </c>
      <c r="E162" s="23">
        <v>20</v>
      </c>
      <c r="F162" s="23">
        <f t="shared" si="9"/>
        <v>20</v>
      </c>
      <c r="G162" s="56">
        <v>1</v>
      </c>
      <c r="H162" s="28">
        <v>25</v>
      </c>
      <c r="I162" s="25">
        <f t="shared" si="10"/>
        <v>25</v>
      </c>
      <c r="J162" s="25">
        <v>3</v>
      </c>
      <c r="K162" s="23">
        <f t="shared" si="11"/>
        <v>5</v>
      </c>
      <c r="L162" s="26">
        <f t="shared" si="13"/>
        <v>178.3</v>
      </c>
      <c r="M162" s="69" t="s">
        <v>544</v>
      </c>
    </row>
    <row r="163" spans="1:13" s="40" customFormat="1" ht="18.75" customHeight="1" x14ac:dyDescent="0.25">
      <c r="A163" s="33"/>
      <c r="B163" s="34" t="s">
        <v>42</v>
      </c>
      <c r="C163" s="35"/>
      <c r="D163" s="35"/>
      <c r="E163" s="36"/>
      <c r="F163" s="37">
        <f>SUBTOTAL(9,F4:F162)</f>
        <v>2509.8099999999972</v>
      </c>
      <c r="G163" s="38">
        <f>SUBTOTAL(9,G4:G162)</f>
        <v>189</v>
      </c>
      <c r="H163" s="39"/>
      <c r="I163" s="37">
        <f>SUBTOTAL(9,I4:I162)</f>
        <v>3915.8</v>
      </c>
      <c r="J163" s="37">
        <f>SUBTOTAL(9,J4:J22)</f>
        <v>143.38999999999999</v>
      </c>
      <c r="K163" s="37">
        <f>SUBTOTAL(9,K4:K162)</f>
        <v>1405.9900000000005</v>
      </c>
      <c r="L163" s="38"/>
    </row>
    <row r="164" spans="1:13" x14ac:dyDescent="0.25">
      <c r="A164" s="2"/>
      <c r="B164" s="2"/>
      <c r="C164" s="2"/>
      <c r="D164" s="41"/>
      <c r="E164" s="4"/>
      <c r="F164" s="4"/>
      <c r="G164" s="5"/>
      <c r="H164" s="6"/>
      <c r="I164" s="11"/>
      <c r="J164" s="11"/>
      <c r="K164" s="8"/>
      <c r="L164" s="9"/>
    </row>
    <row r="165" spans="1:13" x14ac:dyDescent="0.25">
      <c r="A165" s="2"/>
      <c r="B165" s="2"/>
      <c r="C165" s="2"/>
      <c r="D165" s="41"/>
      <c r="E165" s="4"/>
      <c r="F165" s="4"/>
      <c r="G165" s="5"/>
      <c r="H165" s="6"/>
      <c r="I165" s="11"/>
      <c r="J165" s="11"/>
      <c r="K165" s="8"/>
      <c r="L165" s="9"/>
    </row>
    <row r="166" spans="1:13" x14ac:dyDescent="0.25">
      <c r="A166" s="2"/>
      <c r="B166" s="42" t="s">
        <v>43</v>
      </c>
      <c r="C166" s="43"/>
      <c r="D166" s="44"/>
      <c r="E166" s="4"/>
      <c r="F166" s="4"/>
      <c r="G166" s="5"/>
      <c r="H166" s="6"/>
      <c r="I166" s="11"/>
      <c r="J166" s="11"/>
      <c r="K166" s="8"/>
      <c r="L166" s="9"/>
    </row>
    <row r="167" spans="1:13" x14ac:dyDescent="0.25">
      <c r="A167" s="2"/>
      <c r="B167" s="45" t="s">
        <v>44</v>
      </c>
      <c r="C167" s="46" t="s">
        <v>45</v>
      </c>
      <c r="D167" s="47" t="s">
        <v>46</v>
      </c>
      <c r="E167" s="4"/>
      <c r="F167" s="4"/>
      <c r="G167" s="5"/>
      <c r="H167" s="6"/>
      <c r="I167" s="11"/>
      <c r="J167" s="11"/>
      <c r="K167" s="8"/>
      <c r="L167" s="9"/>
    </row>
    <row r="168" spans="1:13" ht="15.75" customHeight="1" x14ac:dyDescent="0.25">
      <c r="B168" s="62" t="s">
        <v>546</v>
      </c>
      <c r="C168" s="49">
        <v>87.5</v>
      </c>
      <c r="D168" s="49">
        <v>125</v>
      </c>
    </row>
    <row r="169" spans="1:13" ht="15.75" customHeight="1" x14ac:dyDescent="0.25">
      <c r="B169" s="51" t="s">
        <v>42</v>
      </c>
      <c r="C169" s="52">
        <f>SUM(C168:C168)</f>
        <v>87.5</v>
      </c>
      <c r="D169" s="53">
        <f>SUM(D168:D168)</f>
        <v>125</v>
      </c>
    </row>
    <row r="170" spans="1:13" s="50" customFormat="1" ht="18" customHeight="1" x14ac:dyDescent="0.25">
      <c r="B170" s="10"/>
      <c r="C170" s="54"/>
      <c r="D170" s="10"/>
    </row>
    <row r="171" spans="1:13" x14ac:dyDescent="0.25">
      <c r="B171" s="42" t="s">
        <v>13</v>
      </c>
      <c r="C171" s="43"/>
      <c r="D171" s="44"/>
    </row>
    <row r="172" spans="1:13" x14ac:dyDescent="0.25">
      <c r="B172" s="45" t="s">
        <v>44</v>
      </c>
      <c r="C172" s="46" t="s">
        <v>45</v>
      </c>
      <c r="D172" s="47" t="s">
        <v>46</v>
      </c>
    </row>
    <row r="173" spans="1:13" x14ac:dyDescent="0.25">
      <c r="B173" s="62" t="s">
        <v>547</v>
      </c>
      <c r="C173" s="49">
        <v>49.81</v>
      </c>
      <c r="D173" s="49">
        <v>221</v>
      </c>
    </row>
    <row r="174" spans="1:13" x14ac:dyDescent="0.25">
      <c r="B174" s="62" t="s">
        <v>548</v>
      </c>
      <c r="C174" s="49">
        <v>60</v>
      </c>
      <c r="D174" s="49">
        <v>300</v>
      </c>
    </row>
    <row r="175" spans="1:13" x14ac:dyDescent="0.25">
      <c r="B175" s="62" t="s">
        <v>549</v>
      </c>
      <c r="C175" s="49">
        <v>32.9</v>
      </c>
      <c r="D175" s="49">
        <v>84</v>
      </c>
    </row>
    <row r="176" spans="1:13" x14ac:dyDescent="0.25">
      <c r="B176" s="62" t="s">
        <v>111</v>
      </c>
      <c r="C176" s="49">
        <v>7.5</v>
      </c>
      <c r="D176" s="49">
        <v>30</v>
      </c>
    </row>
    <row r="177" spans="2:4" x14ac:dyDescent="0.25">
      <c r="B177" s="62" t="s">
        <v>435</v>
      </c>
      <c r="C177" s="49">
        <v>270</v>
      </c>
      <c r="D177" s="49">
        <v>150</v>
      </c>
    </row>
    <row r="178" spans="2:4" x14ac:dyDescent="0.25">
      <c r="B178" s="62" t="s">
        <v>551</v>
      </c>
      <c r="C178" s="49">
        <v>257.39999999999998</v>
      </c>
      <c r="D178" s="49">
        <v>630</v>
      </c>
    </row>
    <row r="179" spans="2:4" x14ac:dyDescent="0.25">
      <c r="B179" s="62" t="s">
        <v>552</v>
      </c>
      <c r="C179" s="49">
        <v>115.2</v>
      </c>
      <c r="D179" s="49">
        <v>320</v>
      </c>
    </row>
    <row r="180" spans="2:4" x14ac:dyDescent="0.25">
      <c r="B180" s="51" t="s">
        <v>42</v>
      </c>
      <c r="C180" s="52">
        <f>SUM(C173:C179)</f>
        <v>792.81000000000006</v>
      </c>
      <c r="D180" s="53">
        <f>SUM(D173:D179)</f>
        <v>1735</v>
      </c>
    </row>
    <row r="181" spans="2:4" x14ac:dyDescent="0.25">
      <c r="C181" s="54"/>
    </row>
    <row r="182" spans="2:4" x14ac:dyDescent="0.25">
      <c r="B182" s="42" t="s">
        <v>21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448</v>
      </c>
      <c r="C184" s="49">
        <v>151.9</v>
      </c>
      <c r="D184" s="49">
        <v>217</v>
      </c>
    </row>
    <row r="185" spans="2:4" x14ac:dyDescent="0.25">
      <c r="B185" s="48" t="s">
        <v>49</v>
      </c>
      <c r="C185" s="49">
        <v>154</v>
      </c>
      <c r="D185" s="49">
        <v>220</v>
      </c>
    </row>
    <row r="186" spans="2:4" x14ac:dyDescent="0.25">
      <c r="B186" s="51" t="s">
        <v>42</v>
      </c>
      <c r="C186" s="52">
        <f>SUM(C184:C185)</f>
        <v>305.89999999999998</v>
      </c>
      <c r="D186" s="53">
        <f>SUM(D184:D185)</f>
        <v>437</v>
      </c>
    </row>
    <row r="188" spans="2:4" x14ac:dyDescent="0.25">
      <c r="B188" s="42" t="s">
        <v>16</v>
      </c>
      <c r="C188" s="43"/>
      <c r="D188" s="44"/>
    </row>
    <row r="189" spans="2:4" x14ac:dyDescent="0.25">
      <c r="B189" s="45" t="s">
        <v>44</v>
      </c>
      <c r="C189" s="46" t="s">
        <v>45</v>
      </c>
      <c r="D189" s="47" t="s">
        <v>46</v>
      </c>
    </row>
    <row r="190" spans="2:4" x14ac:dyDescent="0.25">
      <c r="B190" s="62" t="s">
        <v>553</v>
      </c>
      <c r="C190" s="49">
        <v>140</v>
      </c>
      <c r="D190" s="49">
        <v>150</v>
      </c>
    </row>
    <row r="191" spans="2:4" x14ac:dyDescent="0.25">
      <c r="B191" s="51" t="s">
        <v>42</v>
      </c>
      <c r="C191" s="52">
        <f>SUM(C190:C190)</f>
        <v>140</v>
      </c>
      <c r="D191" s="53">
        <f>SUM(D190:D190)</f>
        <v>150</v>
      </c>
    </row>
    <row r="193" spans="2:4" x14ac:dyDescent="0.25">
      <c r="B193" s="42" t="s">
        <v>52</v>
      </c>
      <c r="C193" s="43"/>
      <c r="D193" s="44"/>
    </row>
    <row r="194" spans="2:4" x14ac:dyDescent="0.25">
      <c r="B194" s="45" t="s">
        <v>44</v>
      </c>
      <c r="C194" s="46" t="s">
        <v>45</v>
      </c>
      <c r="D194" s="47" t="s">
        <v>46</v>
      </c>
    </row>
    <row r="195" spans="2:4" x14ac:dyDescent="0.25">
      <c r="B195" s="62" t="s">
        <v>554</v>
      </c>
      <c r="C195" s="49">
        <v>100</v>
      </c>
      <c r="D195" s="49">
        <v>125</v>
      </c>
    </row>
    <row r="196" spans="2:4" x14ac:dyDescent="0.25">
      <c r="B196" s="62" t="s">
        <v>86</v>
      </c>
      <c r="C196" s="49">
        <v>108</v>
      </c>
      <c r="D196" s="49">
        <v>145</v>
      </c>
    </row>
    <row r="197" spans="2:4" x14ac:dyDescent="0.25">
      <c r="B197" s="51" t="s">
        <v>42</v>
      </c>
      <c r="C197" s="52">
        <f>SUM(C195:C196)</f>
        <v>208</v>
      </c>
      <c r="D197" s="53">
        <f>SUM(D195:D196)</f>
        <v>270</v>
      </c>
    </row>
    <row r="199" spans="2:4" x14ac:dyDescent="0.25">
      <c r="B199" s="42" t="s">
        <v>100</v>
      </c>
      <c r="C199" s="43"/>
      <c r="D199" s="44"/>
    </row>
    <row r="200" spans="2:4" x14ac:dyDescent="0.25">
      <c r="B200" s="45" t="s">
        <v>44</v>
      </c>
      <c r="C200" s="46" t="s">
        <v>45</v>
      </c>
      <c r="D200" s="47" t="s">
        <v>46</v>
      </c>
    </row>
    <row r="201" spans="2:4" x14ac:dyDescent="0.25">
      <c r="B201" s="62" t="s">
        <v>555</v>
      </c>
      <c r="C201" s="49">
        <v>107.4</v>
      </c>
      <c r="D201" s="49">
        <v>118.8</v>
      </c>
    </row>
    <row r="202" spans="2:4" x14ac:dyDescent="0.25">
      <c r="B202" s="51" t="s">
        <v>42</v>
      </c>
      <c r="C202" s="52">
        <f>SUBTOTAL(9,C201)</f>
        <v>107.4</v>
      </c>
      <c r="D202" s="53">
        <f>SUBTOTAL(9,D201)</f>
        <v>118.8</v>
      </c>
    </row>
    <row r="204" spans="2:4" x14ac:dyDescent="0.25">
      <c r="B204" s="42" t="s">
        <v>101</v>
      </c>
      <c r="C204" s="43"/>
      <c r="D204" s="44"/>
    </row>
    <row r="205" spans="2:4" x14ac:dyDescent="0.25">
      <c r="B205" s="45" t="s">
        <v>44</v>
      </c>
      <c r="C205" s="46" t="s">
        <v>45</v>
      </c>
      <c r="D205" s="47" t="s">
        <v>46</v>
      </c>
    </row>
    <row r="206" spans="2:4" x14ac:dyDescent="0.25">
      <c r="B206" s="62" t="s">
        <v>556</v>
      </c>
      <c r="C206" s="49">
        <v>840</v>
      </c>
      <c r="D206" s="49">
        <v>1050</v>
      </c>
    </row>
    <row r="207" spans="2:4" x14ac:dyDescent="0.25">
      <c r="B207" s="51" t="s">
        <v>42</v>
      </c>
      <c r="C207" s="52">
        <f>SUBTOTAL(9,C206)</f>
        <v>840</v>
      </c>
      <c r="D207" s="53">
        <f>SUBTOTAL(9,D206)</f>
        <v>1050</v>
      </c>
    </row>
    <row r="209" spans="2:4" x14ac:dyDescent="0.25">
      <c r="B209" s="42" t="s">
        <v>196</v>
      </c>
      <c r="C209" s="43"/>
      <c r="D209" s="44"/>
    </row>
    <row r="210" spans="2:4" x14ac:dyDescent="0.25">
      <c r="B210" s="45" t="s">
        <v>44</v>
      </c>
      <c r="C210" s="46" t="s">
        <v>45</v>
      </c>
      <c r="D210" s="47" t="s">
        <v>46</v>
      </c>
    </row>
    <row r="211" spans="2:4" x14ac:dyDescent="0.25">
      <c r="B211" s="62" t="s">
        <v>320</v>
      </c>
      <c r="C211" s="49">
        <v>28.2</v>
      </c>
      <c r="D211" s="49">
        <v>30</v>
      </c>
    </row>
    <row r="212" spans="2:4" x14ac:dyDescent="0.25">
      <c r="B212" s="51" t="s">
        <v>42</v>
      </c>
      <c r="C212" s="52">
        <f>SUBTOTAL(9,C211:C211)</f>
        <v>28.2</v>
      </c>
      <c r="D212" s="53">
        <f>SUBTOTAL(9,D211:D211)</f>
        <v>30</v>
      </c>
    </row>
  </sheetData>
  <sheetProtection password="BC28" sheet="1" objects="1" scenarios="1"/>
  <autoFilter ref="A3:L1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A70" zoomScaleNormal="100" workbookViewId="0">
      <selection activeCell="B164" sqref="B164:D168"/>
    </sheetView>
  </sheetViews>
  <sheetFormatPr defaultRowHeight="15" x14ac:dyDescent="0.25"/>
  <cols>
    <col min="1" max="1" width="13.5703125" style="10" customWidth="1"/>
    <col min="2" max="2" width="47.42578125" style="10" customWidth="1"/>
    <col min="3" max="3" width="18" style="10" customWidth="1"/>
    <col min="4" max="4" width="19.8554687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85546875" style="84" customWidth="1"/>
    <col min="14" max="14" width="10.7109375" style="10" customWidth="1"/>
    <col min="15" max="15" width="13.5703125" style="10" customWidth="1"/>
    <col min="16" max="16" width="12.85546875" style="10" customWidth="1"/>
    <col min="17" max="17" width="9.140625" style="10"/>
    <col min="18" max="18" width="12.5703125" style="10" customWidth="1"/>
    <col min="19" max="19" width="11.5703125" style="10" customWidth="1"/>
    <col min="20" max="16384" width="9.140625" style="10"/>
  </cols>
  <sheetData>
    <row r="1" spans="1:13" ht="21" x14ac:dyDescent="0.35">
      <c r="A1" s="1"/>
      <c r="B1" s="2"/>
      <c r="C1" s="2"/>
      <c r="D1" s="3" t="s">
        <v>58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3" t="s">
        <v>212</v>
      </c>
    </row>
    <row r="4" spans="1:13" x14ac:dyDescent="0.25">
      <c r="A4" s="55">
        <v>41487</v>
      </c>
      <c r="B4" s="56" t="s">
        <v>67</v>
      </c>
      <c r="C4" s="58" t="s">
        <v>30</v>
      </c>
      <c r="D4" s="56" t="s">
        <v>13</v>
      </c>
      <c r="E4" s="23">
        <v>3</v>
      </c>
      <c r="F4" s="23">
        <f t="shared" ref="F4:F78" si="0">E4*G4</f>
        <v>3</v>
      </c>
      <c r="G4" s="56">
        <v>1</v>
      </c>
      <c r="H4" s="24">
        <v>15</v>
      </c>
      <c r="I4" s="25">
        <f t="shared" ref="I4:I78" si="1">H4*G4</f>
        <v>15</v>
      </c>
      <c r="J4" s="25">
        <v>4.8</v>
      </c>
      <c r="K4" s="23">
        <f t="shared" ref="K4:K78" si="2">I4-F4</f>
        <v>12</v>
      </c>
      <c r="L4" s="26">
        <f>K4</f>
        <v>12</v>
      </c>
      <c r="M4" s="69" t="s">
        <v>573</v>
      </c>
    </row>
    <row r="5" spans="1:13" x14ac:dyDescent="0.25">
      <c r="A5" s="55">
        <v>41487</v>
      </c>
      <c r="B5" s="56" t="s">
        <v>180</v>
      </c>
      <c r="C5" s="59" t="s">
        <v>12</v>
      </c>
      <c r="D5" s="56" t="s">
        <v>13</v>
      </c>
      <c r="E5" s="23">
        <v>14.3</v>
      </c>
      <c r="F5" s="23">
        <f t="shared" si="0"/>
        <v>14.3</v>
      </c>
      <c r="G5" s="56">
        <v>1</v>
      </c>
      <c r="H5" s="28">
        <v>35</v>
      </c>
      <c r="I5" s="25">
        <f t="shared" si="1"/>
        <v>35</v>
      </c>
      <c r="J5" s="25">
        <v>4.8</v>
      </c>
      <c r="K5" s="23">
        <f t="shared" si="2"/>
        <v>20.7</v>
      </c>
      <c r="L5" s="26">
        <f t="shared" ref="L5:L47" si="3">L4+K5</f>
        <v>32.700000000000003</v>
      </c>
      <c r="M5" s="69" t="s">
        <v>574</v>
      </c>
    </row>
    <row r="6" spans="1:13" x14ac:dyDescent="0.25">
      <c r="A6" s="55">
        <v>41487</v>
      </c>
      <c r="B6" s="56" t="s">
        <v>142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37.700000000000003</v>
      </c>
      <c r="M6" s="69" t="s">
        <v>575</v>
      </c>
    </row>
    <row r="7" spans="1:13" ht="16.5" customHeight="1" x14ac:dyDescent="0.25">
      <c r="A7" s="55">
        <v>41487</v>
      </c>
      <c r="B7" s="56" t="s">
        <v>19</v>
      </c>
      <c r="C7" s="60" t="s">
        <v>20</v>
      </c>
      <c r="D7" s="56" t="s">
        <v>21</v>
      </c>
      <c r="E7" s="23">
        <v>7</v>
      </c>
      <c r="F7" s="23">
        <f t="shared" si="0"/>
        <v>14</v>
      </c>
      <c r="G7" s="56">
        <v>2</v>
      </c>
      <c r="H7" s="28">
        <v>10</v>
      </c>
      <c r="I7" s="25">
        <f t="shared" si="1"/>
        <v>20</v>
      </c>
      <c r="J7" s="25">
        <v>15</v>
      </c>
      <c r="K7" s="23">
        <f t="shared" si="2"/>
        <v>6</v>
      </c>
      <c r="L7" s="26">
        <f t="shared" si="3"/>
        <v>43.7</v>
      </c>
      <c r="M7" s="69" t="s">
        <v>575</v>
      </c>
    </row>
    <row r="8" spans="1:13" x14ac:dyDescent="0.25">
      <c r="A8" s="55">
        <v>41488</v>
      </c>
      <c r="B8" s="57" t="s">
        <v>180</v>
      </c>
      <c r="C8" s="60" t="s">
        <v>12</v>
      </c>
      <c r="D8" s="56" t="s">
        <v>13</v>
      </c>
      <c r="E8" s="23">
        <v>14.3</v>
      </c>
      <c r="F8" s="23">
        <f t="shared" si="0"/>
        <v>28.6</v>
      </c>
      <c r="G8" s="56">
        <v>2</v>
      </c>
      <c r="H8" s="28">
        <v>35</v>
      </c>
      <c r="I8" s="25">
        <f t="shared" si="1"/>
        <v>70</v>
      </c>
      <c r="J8" s="25">
        <v>15</v>
      </c>
      <c r="K8" s="23">
        <f t="shared" si="2"/>
        <v>41.4</v>
      </c>
      <c r="L8" s="26">
        <f t="shared" si="3"/>
        <v>85.1</v>
      </c>
      <c r="M8" s="69" t="s">
        <v>576</v>
      </c>
    </row>
    <row r="9" spans="1:13" x14ac:dyDescent="0.25">
      <c r="A9" s="55">
        <v>41488</v>
      </c>
      <c r="B9" s="57" t="s">
        <v>39</v>
      </c>
      <c r="C9" s="60" t="s">
        <v>20</v>
      </c>
      <c r="D9" s="56" t="s">
        <v>24</v>
      </c>
      <c r="E9" s="23">
        <v>14</v>
      </c>
      <c r="F9" s="23">
        <f t="shared" si="0"/>
        <v>14</v>
      </c>
      <c r="G9" s="56">
        <v>1</v>
      </c>
      <c r="H9" s="28">
        <v>20</v>
      </c>
      <c r="I9" s="25">
        <f t="shared" si="1"/>
        <v>20</v>
      </c>
      <c r="J9" s="25">
        <v>6</v>
      </c>
      <c r="K9" s="23">
        <f t="shared" si="2"/>
        <v>6</v>
      </c>
      <c r="L9" s="26">
        <f t="shared" si="3"/>
        <v>91.1</v>
      </c>
      <c r="M9" s="69" t="s">
        <v>576</v>
      </c>
    </row>
    <row r="10" spans="1:13" x14ac:dyDescent="0.25">
      <c r="A10" s="55">
        <v>41488</v>
      </c>
      <c r="B10" s="57" t="s">
        <v>220</v>
      </c>
      <c r="C10" s="60" t="s">
        <v>20</v>
      </c>
      <c r="D10" s="56" t="s">
        <v>24</v>
      </c>
      <c r="E10" s="23">
        <v>14</v>
      </c>
      <c r="F10" s="23">
        <f t="shared" si="0"/>
        <v>14</v>
      </c>
      <c r="G10" s="56">
        <v>1</v>
      </c>
      <c r="H10" s="28">
        <v>20</v>
      </c>
      <c r="I10" s="25">
        <f t="shared" si="1"/>
        <v>20</v>
      </c>
      <c r="J10" s="25">
        <v>6</v>
      </c>
      <c r="K10" s="23">
        <f t="shared" si="2"/>
        <v>6</v>
      </c>
      <c r="L10" s="26">
        <f t="shared" si="3"/>
        <v>97.1</v>
      </c>
      <c r="M10" s="69" t="s">
        <v>576</v>
      </c>
    </row>
    <row r="11" spans="1:13" x14ac:dyDescent="0.25">
      <c r="A11" s="55">
        <v>41488</v>
      </c>
      <c r="B11" s="57" t="s">
        <v>180</v>
      </c>
      <c r="C11" s="60" t="s">
        <v>12</v>
      </c>
      <c r="D11" s="56" t="s">
        <v>13</v>
      </c>
      <c r="E11" s="23">
        <v>14.3</v>
      </c>
      <c r="F11" s="23">
        <f t="shared" si="0"/>
        <v>14.3</v>
      </c>
      <c r="G11" s="56">
        <v>1</v>
      </c>
      <c r="H11" s="28">
        <v>35</v>
      </c>
      <c r="I11" s="25">
        <f t="shared" si="1"/>
        <v>35</v>
      </c>
      <c r="J11" s="25">
        <v>6</v>
      </c>
      <c r="K11" s="23">
        <f t="shared" si="2"/>
        <v>20.7</v>
      </c>
      <c r="L11" s="26">
        <f t="shared" si="3"/>
        <v>117.8</v>
      </c>
      <c r="M11" s="69" t="s">
        <v>577</v>
      </c>
    </row>
    <row r="12" spans="1:13" x14ac:dyDescent="0.25">
      <c r="A12" s="55">
        <v>41488</v>
      </c>
      <c r="B12" s="57" t="s">
        <v>220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123.8</v>
      </c>
      <c r="M12" s="69" t="s">
        <v>577</v>
      </c>
    </row>
    <row r="13" spans="1:13" x14ac:dyDescent="0.25">
      <c r="A13" s="55">
        <v>41489</v>
      </c>
      <c r="B13" s="57" t="s">
        <v>557</v>
      </c>
      <c r="C13" s="60" t="s">
        <v>430</v>
      </c>
      <c r="D13" s="56" t="s">
        <v>196</v>
      </c>
      <c r="E13" s="23">
        <v>9.4</v>
      </c>
      <c r="F13" s="23">
        <f t="shared" si="0"/>
        <v>9.4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0.59999999999999964</v>
      </c>
      <c r="L13" s="26">
        <f t="shared" si="3"/>
        <v>124.39999999999999</v>
      </c>
      <c r="M13" s="69" t="s">
        <v>578</v>
      </c>
    </row>
    <row r="14" spans="1:13" x14ac:dyDescent="0.25">
      <c r="A14" s="55">
        <v>41490</v>
      </c>
      <c r="B14" s="56" t="s">
        <v>128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129.39999999999998</v>
      </c>
      <c r="M14" s="69" t="s">
        <v>579</v>
      </c>
    </row>
    <row r="15" spans="1:13" x14ac:dyDescent="0.25">
      <c r="A15" s="55">
        <v>41490</v>
      </c>
      <c r="B15" s="56" t="s">
        <v>126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134.39999999999998</v>
      </c>
      <c r="M15" s="69" t="s">
        <v>579</v>
      </c>
    </row>
    <row r="16" spans="1:13" x14ac:dyDescent="0.25">
      <c r="A16" s="55">
        <v>41490</v>
      </c>
      <c r="B16" s="57" t="s">
        <v>324</v>
      </c>
      <c r="C16" s="60" t="s">
        <v>12</v>
      </c>
      <c r="D16" s="56" t="s">
        <v>13</v>
      </c>
      <c r="E16" s="23">
        <v>3.6</v>
      </c>
      <c r="F16" s="23">
        <f t="shared" si="0"/>
        <v>3.6</v>
      </c>
      <c r="G16" s="56">
        <v>1</v>
      </c>
      <c r="H16" s="28">
        <v>10</v>
      </c>
      <c r="I16" s="25">
        <f t="shared" si="1"/>
        <v>10</v>
      </c>
      <c r="J16" s="25">
        <v>15</v>
      </c>
      <c r="K16" s="23">
        <f t="shared" si="2"/>
        <v>6.4</v>
      </c>
      <c r="L16" s="26">
        <f t="shared" si="3"/>
        <v>140.79999999999998</v>
      </c>
      <c r="M16" s="69" t="s">
        <v>580</v>
      </c>
    </row>
    <row r="17" spans="1:13" x14ac:dyDescent="0.25">
      <c r="A17" s="55">
        <v>41490</v>
      </c>
      <c r="B17" s="57" t="s">
        <v>17</v>
      </c>
      <c r="C17" s="60" t="s">
        <v>18</v>
      </c>
      <c r="D17" s="56" t="s">
        <v>13</v>
      </c>
      <c r="E17" s="23">
        <v>4.5999999999999996</v>
      </c>
      <c r="F17" s="23">
        <f t="shared" si="0"/>
        <v>4.5999999999999996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15.4</v>
      </c>
      <c r="L17" s="26">
        <f t="shared" si="3"/>
        <v>156.19999999999999</v>
      </c>
      <c r="M17" s="69" t="s">
        <v>581</v>
      </c>
    </row>
    <row r="18" spans="1:13" x14ac:dyDescent="0.25">
      <c r="A18" s="55">
        <v>41491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171.6</v>
      </c>
      <c r="M18" s="69" t="s">
        <v>582</v>
      </c>
    </row>
    <row r="19" spans="1:13" x14ac:dyDescent="0.25">
      <c r="A19" s="55">
        <v>41491</v>
      </c>
      <c r="B19" s="56" t="s">
        <v>127</v>
      </c>
      <c r="C19" s="61" t="s">
        <v>105</v>
      </c>
      <c r="D19" s="56" t="s">
        <v>101</v>
      </c>
      <c r="E19" s="23">
        <v>20</v>
      </c>
      <c r="F19" s="23">
        <f t="shared" si="0"/>
        <v>20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5</v>
      </c>
      <c r="L19" s="26">
        <f t="shared" si="3"/>
        <v>176.6</v>
      </c>
      <c r="M19" s="69" t="s">
        <v>583</v>
      </c>
    </row>
    <row r="20" spans="1:13" x14ac:dyDescent="0.25">
      <c r="A20" s="55">
        <v>41491</v>
      </c>
      <c r="B20" s="57" t="s">
        <v>190</v>
      </c>
      <c r="C20" s="61" t="s">
        <v>20</v>
      </c>
      <c r="D20" s="56" t="s">
        <v>35</v>
      </c>
      <c r="E20" s="23">
        <v>12</v>
      </c>
      <c r="F20" s="23">
        <f t="shared" si="0"/>
        <v>12</v>
      </c>
      <c r="G20" s="56">
        <v>1</v>
      </c>
      <c r="H20" s="28">
        <v>15</v>
      </c>
      <c r="I20" s="25">
        <f t="shared" si="1"/>
        <v>15</v>
      </c>
      <c r="J20" s="25">
        <v>6</v>
      </c>
      <c r="K20" s="23">
        <f t="shared" si="2"/>
        <v>3</v>
      </c>
      <c r="L20" s="26">
        <f t="shared" si="3"/>
        <v>179.6</v>
      </c>
      <c r="M20" s="69" t="s">
        <v>584</v>
      </c>
    </row>
    <row r="21" spans="1:13" x14ac:dyDescent="0.25">
      <c r="A21" s="55">
        <v>41492</v>
      </c>
      <c r="B21" s="57" t="s">
        <v>558</v>
      </c>
      <c r="C21" s="61" t="s">
        <v>27</v>
      </c>
      <c r="D21" s="56" t="s">
        <v>13</v>
      </c>
      <c r="E21" s="23">
        <v>45</v>
      </c>
      <c r="F21" s="23">
        <f t="shared" si="0"/>
        <v>90</v>
      </c>
      <c r="G21" s="56">
        <v>2</v>
      </c>
      <c r="H21" s="28">
        <v>25</v>
      </c>
      <c r="I21" s="25">
        <f t="shared" si="1"/>
        <v>50</v>
      </c>
      <c r="J21" s="25">
        <v>10</v>
      </c>
      <c r="K21" s="23">
        <f t="shared" si="2"/>
        <v>-40</v>
      </c>
      <c r="L21" s="26">
        <f t="shared" si="3"/>
        <v>139.6</v>
      </c>
      <c r="M21" s="69" t="s">
        <v>585</v>
      </c>
    </row>
    <row r="22" spans="1:13" x14ac:dyDescent="0.25">
      <c r="A22" s="55">
        <v>41492</v>
      </c>
      <c r="B22" s="57" t="s">
        <v>565</v>
      </c>
      <c r="C22" s="61" t="s">
        <v>23</v>
      </c>
      <c r="D22" s="56" t="s">
        <v>195</v>
      </c>
      <c r="E22" s="23">
        <v>15</v>
      </c>
      <c r="F22" s="23">
        <f t="shared" si="0"/>
        <v>15</v>
      </c>
      <c r="G22" s="56">
        <v>1</v>
      </c>
      <c r="H22" s="28">
        <v>20</v>
      </c>
      <c r="I22" s="25">
        <f t="shared" si="1"/>
        <v>20</v>
      </c>
      <c r="J22" s="25">
        <v>4.8</v>
      </c>
      <c r="K22" s="23">
        <f t="shared" si="2"/>
        <v>5</v>
      </c>
      <c r="L22" s="26">
        <f t="shared" si="3"/>
        <v>144.6</v>
      </c>
      <c r="M22" s="69" t="s">
        <v>586</v>
      </c>
    </row>
    <row r="23" spans="1:13" x14ac:dyDescent="0.25">
      <c r="A23" s="55">
        <v>41492</v>
      </c>
      <c r="B23" s="57" t="s">
        <v>184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151</v>
      </c>
      <c r="M23" s="69" t="s">
        <v>587</v>
      </c>
    </row>
    <row r="24" spans="1:13" x14ac:dyDescent="0.25">
      <c r="A24" s="55">
        <v>41492</v>
      </c>
      <c r="B24" s="57" t="s">
        <v>40</v>
      </c>
      <c r="C24" s="60" t="s">
        <v>41</v>
      </c>
      <c r="D24" s="56" t="s">
        <v>13</v>
      </c>
      <c r="E24" s="23">
        <v>4.7</v>
      </c>
      <c r="F24" s="23">
        <f t="shared" si="0"/>
        <v>4.7</v>
      </c>
      <c r="G24" s="56">
        <v>1</v>
      </c>
      <c r="H24" s="28">
        <v>12</v>
      </c>
      <c r="I24" s="25">
        <f t="shared" si="1"/>
        <v>12</v>
      </c>
      <c r="J24" s="25">
        <v>6</v>
      </c>
      <c r="K24" s="23">
        <f t="shared" si="2"/>
        <v>7.3</v>
      </c>
      <c r="L24" s="26">
        <f t="shared" si="3"/>
        <v>158.30000000000001</v>
      </c>
      <c r="M24" s="69" t="s">
        <v>588</v>
      </c>
    </row>
    <row r="25" spans="1:13" x14ac:dyDescent="0.25">
      <c r="A25" s="55">
        <v>41492</v>
      </c>
      <c r="B25" s="57" t="s">
        <v>190</v>
      </c>
      <c r="C25" s="59" t="s">
        <v>20</v>
      </c>
      <c r="D25" s="56" t="s">
        <v>35</v>
      </c>
      <c r="E25" s="29">
        <v>12</v>
      </c>
      <c r="F25" s="23">
        <f t="shared" si="0"/>
        <v>24</v>
      </c>
      <c r="G25" s="56">
        <v>2</v>
      </c>
      <c r="H25" s="28">
        <v>15</v>
      </c>
      <c r="I25" s="25">
        <f t="shared" si="1"/>
        <v>30</v>
      </c>
      <c r="J25" s="25">
        <v>3</v>
      </c>
      <c r="K25" s="23">
        <f t="shared" si="2"/>
        <v>6</v>
      </c>
      <c r="L25" s="26">
        <f t="shared" si="3"/>
        <v>164.3</v>
      </c>
      <c r="M25" s="69" t="s">
        <v>589</v>
      </c>
    </row>
    <row r="26" spans="1:13" x14ac:dyDescent="0.25">
      <c r="A26" s="55">
        <v>41492</v>
      </c>
      <c r="B26" s="57" t="s">
        <v>190</v>
      </c>
      <c r="C26" s="60" t="s">
        <v>20</v>
      </c>
      <c r="D26" s="56" t="s">
        <v>35</v>
      </c>
      <c r="E26" s="23">
        <v>12</v>
      </c>
      <c r="F26" s="23">
        <f t="shared" si="0"/>
        <v>12</v>
      </c>
      <c r="G26" s="56">
        <v>1</v>
      </c>
      <c r="H26" s="28">
        <v>15</v>
      </c>
      <c r="I26" s="25">
        <f t="shared" si="1"/>
        <v>15</v>
      </c>
      <c r="J26" s="25">
        <v>15</v>
      </c>
      <c r="K26" s="23">
        <f t="shared" si="2"/>
        <v>3</v>
      </c>
      <c r="L26" s="26">
        <f t="shared" si="3"/>
        <v>167.3</v>
      </c>
      <c r="M26" s="69" t="s">
        <v>590</v>
      </c>
    </row>
    <row r="27" spans="1:13" x14ac:dyDescent="0.25">
      <c r="A27" s="55">
        <v>41492</v>
      </c>
      <c r="B27" s="57" t="s">
        <v>216</v>
      </c>
      <c r="C27" s="60" t="s">
        <v>20</v>
      </c>
      <c r="D27" s="56" t="s">
        <v>21</v>
      </c>
      <c r="E27" s="23">
        <v>11.2</v>
      </c>
      <c r="F27" s="23">
        <f t="shared" si="0"/>
        <v>11.2</v>
      </c>
      <c r="G27" s="56">
        <v>1</v>
      </c>
      <c r="H27" s="28">
        <v>16</v>
      </c>
      <c r="I27" s="25">
        <f t="shared" si="1"/>
        <v>16</v>
      </c>
      <c r="J27" s="25">
        <v>10</v>
      </c>
      <c r="K27" s="23">
        <f t="shared" si="2"/>
        <v>4.8000000000000007</v>
      </c>
      <c r="L27" s="26">
        <f t="shared" si="3"/>
        <v>172.10000000000002</v>
      </c>
      <c r="M27" s="69" t="s">
        <v>590</v>
      </c>
    </row>
    <row r="28" spans="1:13" x14ac:dyDescent="0.25">
      <c r="A28" s="55">
        <v>41492</v>
      </c>
      <c r="B28" s="57" t="s">
        <v>216</v>
      </c>
      <c r="C28" s="60" t="s">
        <v>20</v>
      </c>
      <c r="D28" s="56" t="s">
        <v>21</v>
      </c>
      <c r="E28" s="23">
        <v>11.2</v>
      </c>
      <c r="F28" s="23">
        <f t="shared" si="0"/>
        <v>11.2</v>
      </c>
      <c r="G28" s="56">
        <v>1</v>
      </c>
      <c r="H28" s="28">
        <v>16</v>
      </c>
      <c r="I28" s="25">
        <f t="shared" si="1"/>
        <v>16</v>
      </c>
      <c r="J28" s="25">
        <v>3</v>
      </c>
      <c r="K28" s="23">
        <f t="shared" si="2"/>
        <v>4.8000000000000007</v>
      </c>
      <c r="L28" s="26">
        <f t="shared" si="3"/>
        <v>176.90000000000003</v>
      </c>
      <c r="M28" s="69" t="s">
        <v>591</v>
      </c>
    </row>
    <row r="29" spans="1:13" x14ac:dyDescent="0.25">
      <c r="A29" s="55">
        <v>41492</v>
      </c>
      <c r="B29" s="57" t="s">
        <v>67</v>
      </c>
      <c r="C29" s="60" t="s">
        <v>30</v>
      </c>
      <c r="D29" s="56" t="s">
        <v>13</v>
      </c>
      <c r="E29" s="23">
        <v>3</v>
      </c>
      <c r="F29" s="23">
        <f t="shared" si="0"/>
        <v>6</v>
      </c>
      <c r="G29" s="56">
        <v>2</v>
      </c>
      <c r="H29" s="28">
        <v>15</v>
      </c>
      <c r="I29" s="25">
        <f t="shared" si="1"/>
        <v>30</v>
      </c>
      <c r="J29" s="25">
        <v>15</v>
      </c>
      <c r="K29" s="23">
        <f t="shared" si="2"/>
        <v>24</v>
      </c>
      <c r="L29" s="26">
        <f t="shared" si="3"/>
        <v>200.90000000000003</v>
      </c>
      <c r="M29" s="69" t="s">
        <v>592</v>
      </c>
    </row>
    <row r="30" spans="1:13" x14ac:dyDescent="0.25">
      <c r="A30" s="55">
        <v>41493</v>
      </c>
      <c r="B30" s="57" t="s">
        <v>122</v>
      </c>
      <c r="C30" s="60" t="s">
        <v>146</v>
      </c>
      <c r="D30" s="56" t="s">
        <v>13</v>
      </c>
      <c r="E30" s="23">
        <v>1.28</v>
      </c>
      <c r="F30" s="23">
        <f t="shared" si="0"/>
        <v>1.28</v>
      </c>
      <c r="G30" s="56">
        <v>1</v>
      </c>
      <c r="H30" s="28">
        <v>5</v>
      </c>
      <c r="I30" s="25">
        <f t="shared" si="1"/>
        <v>5</v>
      </c>
      <c r="J30" s="25">
        <v>6</v>
      </c>
      <c r="K30" s="23">
        <f t="shared" si="2"/>
        <v>3.7199999999999998</v>
      </c>
      <c r="L30" s="26">
        <f t="shared" si="3"/>
        <v>204.62000000000003</v>
      </c>
      <c r="M30" s="69" t="s">
        <v>593</v>
      </c>
    </row>
    <row r="31" spans="1:13" x14ac:dyDescent="0.25">
      <c r="A31" s="55">
        <v>41493</v>
      </c>
      <c r="B31" s="57" t="s">
        <v>142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209.62000000000003</v>
      </c>
      <c r="M31" s="69" t="s">
        <v>594</v>
      </c>
    </row>
    <row r="32" spans="1:13" x14ac:dyDescent="0.25">
      <c r="A32" s="55">
        <v>41496</v>
      </c>
      <c r="B32" s="57" t="s">
        <v>38</v>
      </c>
      <c r="C32" s="61" t="s">
        <v>31</v>
      </c>
      <c r="D32" s="56" t="s">
        <v>21</v>
      </c>
      <c r="E32" s="23">
        <v>77</v>
      </c>
      <c r="F32" s="23">
        <f t="shared" si="0"/>
        <v>154</v>
      </c>
      <c r="G32" s="56">
        <v>2</v>
      </c>
      <c r="H32" s="28">
        <v>110</v>
      </c>
      <c r="I32" s="25">
        <f t="shared" si="1"/>
        <v>220</v>
      </c>
      <c r="J32" s="25">
        <v>4.8</v>
      </c>
      <c r="K32" s="23">
        <f t="shared" si="2"/>
        <v>66</v>
      </c>
      <c r="L32" s="26">
        <f t="shared" si="3"/>
        <v>275.62</v>
      </c>
      <c r="M32" s="69" t="s">
        <v>595</v>
      </c>
    </row>
    <row r="33" spans="1:13" x14ac:dyDescent="0.25">
      <c r="A33" s="55">
        <v>41496</v>
      </c>
      <c r="B33" s="57" t="s">
        <v>180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296.32</v>
      </c>
      <c r="M33" s="69" t="s">
        <v>596</v>
      </c>
    </row>
    <row r="34" spans="1:13" x14ac:dyDescent="0.25">
      <c r="A34" s="55">
        <v>41496</v>
      </c>
      <c r="B34" s="57" t="s">
        <v>190</v>
      </c>
      <c r="C34" s="61" t="s">
        <v>20</v>
      </c>
      <c r="D34" s="56" t="s">
        <v>35</v>
      </c>
      <c r="E34" s="23">
        <v>12</v>
      </c>
      <c r="F34" s="23">
        <f>E34*G34</f>
        <v>12</v>
      </c>
      <c r="G34" s="56">
        <v>1</v>
      </c>
      <c r="H34" s="28">
        <v>15</v>
      </c>
      <c r="I34" s="25">
        <f>H34*G34</f>
        <v>15</v>
      </c>
      <c r="J34" s="25">
        <v>10</v>
      </c>
      <c r="K34" s="23">
        <f t="shared" si="2"/>
        <v>3</v>
      </c>
      <c r="L34" s="26">
        <f t="shared" si="3"/>
        <v>299.32</v>
      </c>
      <c r="M34" s="69" t="s">
        <v>597</v>
      </c>
    </row>
    <row r="35" spans="1:13" x14ac:dyDescent="0.25">
      <c r="A35" s="55">
        <v>41496</v>
      </c>
      <c r="B35" s="57" t="s">
        <v>38</v>
      </c>
      <c r="C35" s="61" t="s">
        <v>31</v>
      </c>
      <c r="D35" s="56" t="s">
        <v>21</v>
      </c>
      <c r="E35" s="23">
        <v>77</v>
      </c>
      <c r="F35" s="23">
        <f t="shared" si="0"/>
        <v>77</v>
      </c>
      <c r="G35" s="56">
        <v>1</v>
      </c>
      <c r="H35" s="28">
        <v>110</v>
      </c>
      <c r="I35" s="25">
        <f t="shared" si="1"/>
        <v>110</v>
      </c>
      <c r="J35" s="25">
        <v>4.8</v>
      </c>
      <c r="K35" s="23">
        <f t="shared" si="2"/>
        <v>33</v>
      </c>
      <c r="L35" s="26">
        <f t="shared" si="3"/>
        <v>332.32</v>
      </c>
      <c r="M35" s="69" t="s">
        <v>597</v>
      </c>
    </row>
    <row r="36" spans="1:13" x14ac:dyDescent="0.25">
      <c r="A36" s="55">
        <v>41496</v>
      </c>
      <c r="B36" s="57" t="s">
        <v>190</v>
      </c>
      <c r="C36" s="61" t="s">
        <v>20</v>
      </c>
      <c r="D36" s="56" t="s">
        <v>35</v>
      </c>
      <c r="E36" s="23">
        <v>12</v>
      </c>
      <c r="F36" s="23">
        <v>12</v>
      </c>
      <c r="G36" s="56">
        <v>1</v>
      </c>
      <c r="H36" s="28">
        <v>15</v>
      </c>
      <c r="I36" s="25">
        <f t="shared" si="1"/>
        <v>15</v>
      </c>
      <c r="J36" s="25"/>
      <c r="K36" s="23">
        <f t="shared" si="2"/>
        <v>3</v>
      </c>
      <c r="L36" s="26">
        <f t="shared" si="3"/>
        <v>335.32</v>
      </c>
      <c r="M36" s="69" t="s">
        <v>658</v>
      </c>
    </row>
    <row r="37" spans="1:13" x14ac:dyDescent="0.25">
      <c r="A37" s="55">
        <v>41497</v>
      </c>
      <c r="B37" s="57" t="s">
        <v>559</v>
      </c>
      <c r="C37" s="60" t="s">
        <v>27</v>
      </c>
      <c r="D37" s="56" t="s">
        <v>13</v>
      </c>
      <c r="E37" s="23">
        <v>18</v>
      </c>
      <c r="F37" s="23">
        <f t="shared" si="0"/>
        <v>36</v>
      </c>
      <c r="G37" s="56">
        <v>2</v>
      </c>
      <c r="H37" s="28">
        <v>25</v>
      </c>
      <c r="I37" s="25">
        <f t="shared" si="1"/>
        <v>50</v>
      </c>
      <c r="J37" s="25">
        <v>10</v>
      </c>
      <c r="K37" s="23">
        <f t="shared" si="2"/>
        <v>14</v>
      </c>
      <c r="L37" s="26">
        <f t="shared" si="3"/>
        <v>349.32</v>
      </c>
      <c r="M37" s="69" t="s">
        <v>598</v>
      </c>
    </row>
    <row r="38" spans="1:13" x14ac:dyDescent="0.25">
      <c r="A38" s="55">
        <v>41497</v>
      </c>
      <c r="B38" s="57" t="s">
        <v>122</v>
      </c>
      <c r="C38" s="60" t="s">
        <v>146</v>
      </c>
      <c r="D38" s="56" t="s">
        <v>13</v>
      </c>
      <c r="E38" s="23">
        <v>1.28</v>
      </c>
      <c r="F38" s="23">
        <f t="shared" si="0"/>
        <v>3.84</v>
      </c>
      <c r="G38" s="56">
        <v>3</v>
      </c>
      <c r="H38" s="28">
        <v>5</v>
      </c>
      <c r="I38" s="25">
        <f t="shared" si="1"/>
        <v>15</v>
      </c>
      <c r="J38" s="25">
        <v>3</v>
      </c>
      <c r="K38" s="23">
        <f t="shared" si="2"/>
        <v>11.16</v>
      </c>
      <c r="L38" s="26">
        <f t="shared" si="3"/>
        <v>360.48</v>
      </c>
      <c r="M38" s="69" t="s">
        <v>599</v>
      </c>
    </row>
    <row r="39" spans="1:13" x14ac:dyDescent="0.25">
      <c r="A39" s="55">
        <v>41498</v>
      </c>
      <c r="B39" s="57" t="s">
        <v>559</v>
      </c>
      <c r="C39" s="60" t="s">
        <v>27</v>
      </c>
      <c r="D39" s="56" t="s">
        <v>13</v>
      </c>
      <c r="E39" s="23">
        <v>18</v>
      </c>
      <c r="F39" s="23">
        <f t="shared" si="0"/>
        <v>54</v>
      </c>
      <c r="G39" s="56">
        <v>3</v>
      </c>
      <c r="H39" s="28">
        <v>25</v>
      </c>
      <c r="I39" s="25">
        <f t="shared" si="1"/>
        <v>75</v>
      </c>
      <c r="J39" s="25">
        <v>15</v>
      </c>
      <c r="K39" s="23">
        <f t="shared" si="2"/>
        <v>21</v>
      </c>
      <c r="L39" s="26">
        <f t="shared" si="3"/>
        <v>381.48</v>
      </c>
      <c r="M39" s="69" t="s">
        <v>600</v>
      </c>
    </row>
    <row r="40" spans="1:13" x14ac:dyDescent="0.25">
      <c r="A40" s="55">
        <v>41498</v>
      </c>
      <c r="B40" s="57" t="s">
        <v>40</v>
      </c>
      <c r="C40" s="60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6</v>
      </c>
      <c r="K40" s="23">
        <f t="shared" si="2"/>
        <v>7.3</v>
      </c>
      <c r="L40" s="26">
        <f t="shared" si="3"/>
        <v>388.78000000000003</v>
      </c>
      <c r="M40" s="69" t="s">
        <v>601</v>
      </c>
    </row>
    <row r="41" spans="1:13" x14ac:dyDescent="0.25">
      <c r="A41" s="55">
        <v>41498</v>
      </c>
      <c r="B41" s="57" t="s">
        <v>40</v>
      </c>
      <c r="C41" s="61" t="s">
        <v>41</v>
      </c>
      <c r="D41" s="56" t="s">
        <v>13</v>
      </c>
      <c r="E41" s="23">
        <v>4.7</v>
      </c>
      <c r="F41" s="23">
        <f t="shared" si="0"/>
        <v>4.7</v>
      </c>
      <c r="G41" s="56">
        <v>1</v>
      </c>
      <c r="H41" s="28">
        <v>12</v>
      </c>
      <c r="I41" s="25">
        <f t="shared" si="1"/>
        <v>12</v>
      </c>
      <c r="J41" s="25">
        <v>0.69</v>
      </c>
      <c r="K41" s="23">
        <f t="shared" si="2"/>
        <v>7.3</v>
      </c>
      <c r="L41" s="26">
        <f t="shared" si="3"/>
        <v>396.08000000000004</v>
      </c>
      <c r="M41" s="69" t="s">
        <v>602</v>
      </c>
    </row>
    <row r="42" spans="1:13" x14ac:dyDescent="0.25">
      <c r="A42" s="55">
        <v>41498</v>
      </c>
      <c r="B42" s="56" t="s">
        <v>127</v>
      </c>
      <c r="C42" s="61" t="s">
        <v>105</v>
      </c>
      <c r="D42" s="56" t="s">
        <v>101</v>
      </c>
      <c r="E42" s="23">
        <v>20</v>
      </c>
      <c r="F42" s="23">
        <f t="shared" si="0"/>
        <v>20</v>
      </c>
      <c r="G42" s="56">
        <v>1</v>
      </c>
      <c r="H42" s="28">
        <v>25</v>
      </c>
      <c r="I42" s="25">
        <f t="shared" si="1"/>
        <v>25</v>
      </c>
      <c r="J42" s="25">
        <v>4.8</v>
      </c>
      <c r="K42" s="23">
        <f t="shared" si="2"/>
        <v>5</v>
      </c>
      <c r="L42" s="26">
        <f t="shared" si="3"/>
        <v>401.08000000000004</v>
      </c>
      <c r="M42" s="69" t="s">
        <v>602</v>
      </c>
    </row>
    <row r="43" spans="1:13" x14ac:dyDescent="0.25">
      <c r="A43" s="55">
        <v>41498</v>
      </c>
      <c r="B43" s="57" t="s">
        <v>40</v>
      </c>
      <c r="C43" s="61" t="s">
        <v>41</v>
      </c>
      <c r="D43" s="56" t="s">
        <v>13</v>
      </c>
      <c r="E43" s="23">
        <v>4.7</v>
      </c>
      <c r="F43" s="23">
        <f t="shared" si="0"/>
        <v>4.7</v>
      </c>
      <c r="G43" s="56">
        <v>1</v>
      </c>
      <c r="H43" s="28">
        <v>12</v>
      </c>
      <c r="I43" s="25">
        <f t="shared" si="1"/>
        <v>12</v>
      </c>
      <c r="J43" s="25">
        <v>6</v>
      </c>
      <c r="K43" s="23">
        <f t="shared" si="2"/>
        <v>7.3</v>
      </c>
      <c r="L43" s="26">
        <f t="shared" si="3"/>
        <v>408.38000000000005</v>
      </c>
      <c r="M43" s="69" t="s">
        <v>603</v>
      </c>
    </row>
    <row r="44" spans="1:13" x14ac:dyDescent="0.25">
      <c r="A44" s="55">
        <v>41498</v>
      </c>
      <c r="B44" s="57" t="s">
        <v>180</v>
      </c>
      <c r="C44" s="61" t="s">
        <v>12</v>
      </c>
      <c r="D44" s="56" t="s">
        <v>13</v>
      </c>
      <c r="E44" s="23">
        <v>14.3</v>
      </c>
      <c r="F44" s="23">
        <f t="shared" si="0"/>
        <v>14.3</v>
      </c>
      <c r="G44" s="56">
        <v>1</v>
      </c>
      <c r="H44" s="28">
        <v>35</v>
      </c>
      <c r="I44" s="25">
        <f t="shared" si="1"/>
        <v>35</v>
      </c>
      <c r="J44" s="25">
        <v>10</v>
      </c>
      <c r="K44" s="23">
        <f t="shared" si="2"/>
        <v>20.7</v>
      </c>
      <c r="L44" s="26">
        <f t="shared" si="3"/>
        <v>429.08000000000004</v>
      </c>
      <c r="M44" s="69" t="s">
        <v>604</v>
      </c>
    </row>
    <row r="45" spans="1:13" x14ac:dyDescent="0.25">
      <c r="A45" s="55">
        <v>41498</v>
      </c>
      <c r="B45" s="57" t="s">
        <v>67</v>
      </c>
      <c r="C45" s="61" t="s">
        <v>30</v>
      </c>
      <c r="D45" s="56" t="s">
        <v>13</v>
      </c>
      <c r="E45" s="23">
        <v>3</v>
      </c>
      <c r="F45" s="23">
        <f t="shared" si="0"/>
        <v>3</v>
      </c>
      <c r="G45" s="56">
        <v>1</v>
      </c>
      <c r="H45" s="28">
        <v>15</v>
      </c>
      <c r="I45" s="25">
        <f t="shared" si="1"/>
        <v>15</v>
      </c>
      <c r="J45" s="25">
        <v>4.8</v>
      </c>
      <c r="K45" s="23">
        <f t="shared" si="2"/>
        <v>12</v>
      </c>
      <c r="L45" s="26">
        <f t="shared" si="3"/>
        <v>441.08000000000004</v>
      </c>
      <c r="M45" s="69" t="s">
        <v>605</v>
      </c>
    </row>
    <row r="46" spans="1:13" x14ac:dyDescent="0.25">
      <c r="A46" s="55">
        <v>41498</v>
      </c>
      <c r="B46" s="57" t="s">
        <v>95</v>
      </c>
      <c r="C46" s="60" t="s">
        <v>103</v>
      </c>
      <c r="D46" s="56" t="s">
        <v>13</v>
      </c>
      <c r="E46" s="23">
        <v>2.5</v>
      </c>
      <c r="F46" s="23">
        <f t="shared" si="0"/>
        <v>5</v>
      </c>
      <c r="G46" s="56">
        <v>2</v>
      </c>
      <c r="H46" s="28">
        <v>10</v>
      </c>
      <c r="I46" s="25">
        <f t="shared" si="1"/>
        <v>20</v>
      </c>
      <c r="J46" s="25">
        <v>6</v>
      </c>
      <c r="K46" s="23">
        <f t="shared" si="2"/>
        <v>15</v>
      </c>
      <c r="L46" s="26">
        <f t="shared" si="3"/>
        <v>456.08000000000004</v>
      </c>
      <c r="M46" s="69" t="s">
        <v>606</v>
      </c>
    </row>
    <row r="47" spans="1:13" x14ac:dyDescent="0.25">
      <c r="A47" s="55">
        <v>41498</v>
      </c>
      <c r="B47" s="57" t="s">
        <v>40</v>
      </c>
      <c r="C47" s="60" t="s">
        <v>41</v>
      </c>
      <c r="D47" s="56" t="s">
        <v>13</v>
      </c>
      <c r="E47" s="23">
        <v>4.7</v>
      </c>
      <c r="F47" s="23">
        <f t="shared" si="0"/>
        <v>4.7</v>
      </c>
      <c r="G47" s="56">
        <v>1</v>
      </c>
      <c r="H47" s="28">
        <v>12</v>
      </c>
      <c r="I47" s="25">
        <f t="shared" si="1"/>
        <v>12</v>
      </c>
      <c r="J47" s="25">
        <v>6</v>
      </c>
      <c r="K47" s="23">
        <f t="shared" si="2"/>
        <v>7.3</v>
      </c>
      <c r="L47" s="26">
        <f t="shared" si="3"/>
        <v>463.38000000000005</v>
      </c>
      <c r="M47" s="69" t="s">
        <v>607</v>
      </c>
    </row>
    <row r="48" spans="1:13" x14ac:dyDescent="0.25">
      <c r="A48" s="55">
        <v>41499</v>
      </c>
      <c r="B48" s="57" t="s">
        <v>560</v>
      </c>
      <c r="C48" s="60" t="s">
        <v>27</v>
      </c>
      <c r="D48" s="56" t="s">
        <v>13</v>
      </c>
      <c r="E48" s="23">
        <v>90</v>
      </c>
      <c r="F48" s="23">
        <f t="shared" si="0"/>
        <v>90</v>
      </c>
      <c r="G48" s="56">
        <v>1</v>
      </c>
      <c r="H48" s="28">
        <v>25</v>
      </c>
      <c r="I48" s="25">
        <f t="shared" si="1"/>
        <v>25</v>
      </c>
      <c r="J48" s="25">
        <v>15</v>
      </c>
      <c r="K48" s="23">
        <f t="shared" si="2"/>
        <v>-65</v>
      </c>
      <c r="L48" s="26">
        <f>L15+K48</f>
        <v>69.399999999999977</v>
      </c>
      <c r="M48" s="69" t="s">
        <v>608</v>
      </c>
    </row>
    <row r="49" spans="1:13" x14ac:dyDescent="0.25">
      <c r="A49" s="55">
        <v>41500</v>
      </c>
      <c r="B49" s="57" t="s">
        <v>180</v>
      </c>
      <c r="C49" s="60" t="s">
        <v>12</v>
      </c>
      <c r="D49" s="56" t="s">
        <v>13</v>
      </c>
      <c r="E49" s="23">
        <v>14.3</v>
      </c>
      <c r="F49" s="23">
        <f t="shared" si="0"/>
        <v>14.3</v>
      </c>
      <c r="G49" s="56">
        <v>1</v>
      </c>
      <c r="H49" s="28">
        <v>35</v>
      </c>
      <c r="I49" s="25">
        <f t="shared" si="1"/>
        <v>35</v>
      </c>
      <c r="J49" s="25">
        <v>6</v>
      </c>
      <c r="K49" s="23">
        <f t="shared" si="2"/>
        <v>20.7</v>
      </c>
      <c r="L49" s="26">
        <f t="shared" ref="L49:L78" si="4">L48+K49</f>
        <v>90.09999999999998</v>
      </c>
      <c r="M49" s="69" t="s">
        <v>609</v>
      </c>
    </row>
    <row r="50" spans="1:13" x14ac:dyDescent="0.25">
      <c r="A50" s="55">
        <v>41500</v>
      </c>
      <c r="B50" s="57" t="s">
        <v>190</v>
      </c>
      <c r="C50" s="61" t="s">
        <v>20</v>
      </c>
      <c r="D50" s="56" t="s">
        <v>35</v>
      </c>
      <c r="E50" s="23">
        <v>12</v>
      </c>
      <c r="F50" s="23">
        <f t="shared" si="0"/>
        <v>12</v>
      </c>
      <c r="G50" s="56">
        <v>1</v>
      </c>
      <c r="H50" s="28">
        <v>15</v>
      </c>
      <c r="I50" s="25">
        <f t="shared" si="1"/>
        <v>15</v>
      </c>
      <c r="J50" s="25">
        <v>0.69</v>
      </c>
      <c r="K50" s="23">
        <f t="shared" si="2"/>
        <v>3</v>
      </c>
      <c r="L50" s="26">
        <f t="shared" si="4"/>
        <v>93.09999999999998</v>
      </c>
      <c r="M50" s="69" t="s">
        <v>610</v>
      </c>
    </row>
    <row r="51" spans="1:13" x14ac:dyDescent="0.25">
      <c r="A51" s="55">
        <v>41501</v>
      </c>
      <c r="B51" s="57" t="s">
        <v>184</v>
      </c>
      <c r="C51" s="61" t="s">
        <v>12</v>
      </c>
      <c r="D51" s="56" t="s">
        <v>13</v>
      </c>
      <c r="E51" s="23">
        <v>3.6</v>
      </c>
      <c r="F51" s="23">
        <f t="shared" si="0"/>
        <v>3.6</v>
      </c>
      <c r="G51" s="56">
        <v>1</v>
      </c>
      <c r="H51" s="28">
        <v>10</v>
      </c>
      <c r="I51" s="25">
        <f t="shared" si="1"/>
        <v>10</v>
      </c>
      <c r="J51" s="25">
        <v>4.8</v>
      </c>
      <c r="K51" s="23">
        <f t="shared" si="2"/>
        <v>6.4</v>
      </c>
      <c r="L51" s="26">
        <f t="shared" si="4"/>
        <v>99.499999999999986</v>
      </c>
      <c r="M51" s="69" t="s">
        <v>611</v>
      </c>
    </row>
    <row r="52" spans="1:13" x14ac:dyDescent="0.25">
      <c r="A52" s="55">
        <v>41501</v>
      </c>
      <c r="B52" s="57" t="s">
        <v>67</v>
      </c>
      <c r="C52" s="61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4"/>
        <v>111.49999999999999</v>
      </c>
      <c r="M52" s="69" t="s">
        <v>611</v>
      </c>
    </row>
    <row r="53" spans="1:13" x14ac:dyDescent="0.25">
      <c r="A53" s="55">
        <v>41501</v>
      </c>
      <c r="B53" s="57" t="s">
        <v>659</v>
      </c>
      <c r="C53" s="61" t="s">
        <v>12</v>
      </c>
      <c r="D53" s="56" t="s">
        <v>13</v>
      </c>
      <c r="E53" s="23">
        <v>3.6</v>
      </c>
      <c r="F53" s="23">
        <f t="shared" si="0"/>
        <v>3.6</v>
      </c>
      <c r="G53" s="56">
        <v>1</v>
      </c>
      <c r="H53" s="28">
        <v>10</v>
      </c>
      <c r="I53" s="25">
        <f t="shared" si="1"/>
        <v>10</v>
      </c>
      <c r="J53" s="25">
        <v>10</v>
      </c>
      <c r="K53" s="23">
        <f t="shared" si="2"/>
        <v>6.4</v>
      </c>
      <c r="L53" s="26">
        <f t="shared" si="4"/>
        <v>117.89999999999999</v>
      </c>
      <c r="M53" s="69" t="s">
        <v>612</v>
      </c>
    </row>
    <row r="54" spans="1:13" x14ac:dyDescent="0.25">
      <c r="A54" s="55">
        <v>41502</v>
      </c>
      <c r="B54" s="57" t="s">
        <v>184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4"/>
        <v>124.3</v>
      </c>
      <c r="M54" s="69" t="s">
        <v>613</v>
      </c>
    </row>
    <row r="55" spans="1:13" x14ac:dyDescent="0.25">
      <c r="A55" s="55">
        <v>41502</v>
      </c>
      <c r="B55" s="57" t="s">
        <v>129</v>
      </c>
      <c r="C55" s="60" t="s">
        <v>31</v>
      </c>
      <c r="D55" s="56" t="s">
        <v>24</v>
      </c>
      <c r="E55" s="23">
        <v>14</v>
      </c>
      <c r="F55" s="23">
        <f t="shared" si="0"/>
        <v>14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6</v>
      </c>
      <c r="L55" s="26">
        <f t="shared" si="4"/>
        <v>130.30000000000001</v>
      </c>
      <c r="M55" s="69" t="s">
        <v>613</v>
      </c>
    </row>
    <row r="56" spans="1:13" x14ac:dyDescent="0.25">
      <c r="A56" s="55">
        <v>41502</v>
      </c>
      <c r="B56" s="57" t="s">
        <v>561</v>
      </c>
      <c r="C56" s="60" t="s">
        <v>27</v>
      </c>
      <c r="D56" s="56" t="s">
        <v>13</v>
      </c>
      <c r="E56" s="23">
        <v>90</v>
      </c>
      <c r="F56" s="23">
        <f t="shared" si="0"/>
        <v>90</v>
      </c>
      <c r="G56" s="56">
        <v>1</v>
      </c>
      <c r="H56" s="28">
        <v>25</v>
      </c>
      <c r="I56" s="25">
        <f t="shared" si="1"/>
        <v>25</v>
      </c>
      <c r="J56" s="25">
        <v>6</v>
      </c>
      <c r="K56" s="23">
        <f t="shared" si="2"/>
        <v>-65</v>
      </c>
      <c r="L56" s="26">
        <f t="shared" si="4"/>
        <v>65.300000000000011</v>
      </c>
      <c r="M56" s="69" t="s">
        <v>614</v>
      </c>
    </row>
    <row r="57" spans="1:13" x14ac:dyDescent="0.25">
      <c r="A57" s="55">
        <v>41502</v>
      </c>
      <c r="B57" s="57" t="s">
        <v>180</v>
      </c>
      <c r="C57" s="59" t="s">
        <v>12</v>
      </c>
      <c r="D57" s="56" t="s">
        <v>13</v>
      </c>
      <c r="E57" s="29">
        <v>14.3</v>
      </c>
      <c r="F57" s="23">
        <f t="shared" si="0"/>
        <v>14.3</v>
      </c>
      <c r="G57" s="56">
        <v>1</v>
      </c>
      <c r="H57" s="28">
        <v>35</v>
      </c>
      <c r="I57" s="25">
        <f t="shared" si="1"/>
        <v>35</v>
      </c>
      <c r="J57" s="25">
        <v>3</v>
      </c>
      <c r="K57" s="23">
        <f t="shared" si="2"/>
        <v>20.7</v>
      </c>
      <c r="L57" s="26">
        <f t="shared" si="4"/>
        <v>86.000000000000014</v>
      </c>
      <c r="M57" s="69" t="s">
        <v>615</v>
      </c>
    </row>
    <row r="58" spans="1:13" x14ac:dyDescent="0.25">
      <c r="A58" s="55">
        <v>41504</v>
      </c>
      <c r="B58" s="57" t="s">
        <v>14</v>
      </c>
      <c r="C58" s="60" t="s">
        <v>15</v>
      </c>
      <c r="D58" s="56" t="s">
        <v>16</v>
      </c>
      <c r="E58" s="23">
        <v>28</v>
      </c>
      <c r="F58" s="23">
        <f t="shared" si="0"/>
        <v>112</v>
      </c>
      <c r="G58" s="56">
        <v>4</v>
      </c>
      <c r="H58" s="28">
        <v>30</v>
      </c>
      <c r="I58" s="25">
        <f t="shared" si="1"/>
        <v>120</v>
      </c>
      <c r="J58" s="25">
        <v>15</v>
      </c>
      <c r="K58" s="23">
        <f t="shared" si="2"/>
        <v>8</v>
      </c>
      <c r="L58" s="26">
        <f t="shared" si="4"/>
        <v>94.000000000000014</v>
      </c>
      <c r="M58" s="69" t="s">
        <v>616</v>
      </c>
    </row>
    <row r="59" spans="1:13" x14ac:dyDescent="0.25">
      <c r="A59" s="55">
        <v>41504</v>
      </c>
      <c r="B59" s="57" t="s">
        <v>137</v>
      </c>
      <c r="C59" s="60" t="s">
        <v>105</v>
      </c>
      <c r="D59" s="56" t="s">
        <v>101</v>
      </c>
      <c r="E59" s="23">
        <v>20</v>
      </c>
      <c r="F59" s="23">
        <f t="shared" si="0"/>
        <v>20</v>
      </c>
      <c r="G59" s="56">
        <v>1</v>
      </c>
      <c r="H59" s="28">
        <v>25</v>
      </c>
      <c r="I59" s="25">
        <f t="shared" si="1"/>
        <v>25</v>
      </c>
      <c r="J59" s="25">
        <v>10</v>
      </c>
      <c r="K59" s="23">
        <f t="shared" si="2"/>
        <v>5</v>
      </c>
      <c r="L59" s="26">
        <f t="shared" si="4"/>
        <v>99.000000000000014</v>
      </c>
      <c r="M59" s="69" t="s">
        <v>617</v>
      </c>
    </row>
    <row r="60" spans="1:13" x14ac:dyDescent="0.25">
      <c r="A60" s="55">
        <v>41504</v>
      </c>
      <c r="B60" s="57" t="s">
        <v>17</v>
      </c>
      <c r="C60" s="60" t="s">
        <v>18</v>
      </c>
      <c r="D60" s="56" t="s">
        <v>13</v>
      </c>
      <c r="E60" s="23">
        <v>4.5999999999999996</v>
      </c>
      <c r="F60" s="23">
        <f t="shared" si="0"/>
        <v>4.5999999999999996</v>
      </c>
      <c r="G60" s="56">
        <v>1</v>
      </c>
      <c r="H60" s="28">
        <v>20</v>
      </c>
      <c r="I60" s="25">
        <f t="shared" si="1"/>
        <v>20</v>
      </c>
      <c r="J60" s="25">
        <v>3</v>
      </c>
      <c r="K60" s="23">
        <f t="shared" si="2"/>
        <v>15.4</v>
      </c>
      <c r="L60" s="26">
        <f t="shared" si="4"/>
        <v>114.40000000000002</v>
      </c>
      <c r="M60" s="69" t="s">
        <v>617</v>
      </c>
    </row>
    <row r="61" spans="1:13" x14ac:dyDescent="0.25">
      <c r="A61" s="55">
        <v>41504</v>
      </c>
      <c r="B61" s="57" t="s">
        <v>36</v>
      </c>
      <c r="C61" s="60" t="s">
        <v>18</v>
      </c>
      <c r="D61" s="56" t="s">
        <v>13</v>
      </c>
      <c r="E61" s="23">
        <v>3.5</v>
      </c>
      <c r="F61" s="23">
        <f t="shared" si="0"/>
        <v>3.5</v>
      </c>
      <c r="G61" s="56">
        <v>1</v>
      </c>
      <c r="H61" s="28">
        <v>20</v>
      </c>
      <c r="I61" s="25">
        <f t="shared" si="1"/>
        <v>20</v>
      </c>
      <c r="J61" s="25">
        <v>15</v>
      </c>
      <c r="K61" s="23">
        <f t="shared" si="2"/>
        <v>16.5</v>
      </c>
      <c r="L61" s="26">
        <f t="shared" si="4"/>
        <v>130.90000000000003</v>
      </c>
      <c r="M61" s="69" t="s">
        <v>617</v>
      </c>
    </row>
    <row r="62" spans="1:13" x14ac:dyDescent="0.25">
      <c r="A62" s="55">
        <v>41504</v>
      </c>
      <c r="B62" s="57" t="s">
        <v>180</v>
      </c>
      <c r="C62" s="60" t="s">
        <v>12</v>
      </c>
      <c r="D62" s="56" t="s">
        <v>13</v>
      </c>
      <c r="E62" s="23">
        <v>14.3</v>
      </c>
      <c r="F62" s="23">
        <f t="shared" si="0"/>
        <v>14.3</v>
      </c>
      <c r="G62" s="56">
        <v>1</v>
      </c>
      <c r="H62" s="28">
        <v>35</v>
      </c>
      <c r="I62" s="25">
        <f t="shared" si="1"/>
        <v>35</v>
      </c>
      <c r="J62" s="25">
        <v>6</v>
      </c>
      <c r="K62" s="23">
        <f t="shared" si="2"/>
        <v>20.7</v>
      </c>
      <c r="L62" s="26">
        <f t="shared" si="4"/>
        <v>151.60000000000002</v>
      </c>
      <c r="M62" s="69" t="s">
        <v>617</v>
      </c>
    </row>
    <row r="63" spans="1:13" x14ac:dyDescent="0.25">
      <c r="A63" s="55">
        <v>41504</v>
      </c>
      <c r="B63" s="57" t="s">
        <v>566</v>
      </c>
      <c r="C63" s="61" t="s">
        <v>31</v>
      </c>
      <c r="D63" s="56" t="s">
        <v>24</v>
      </c>
      <c r="E63" s="23">
        <v>17.5</v>
      </c>
      <c r="F63" s="23">
        <f t="shared" si="0"/>
        <v>17.5</v>
      </c>
      <c r="G63" s="56">
        <v>1</v>
      </c>
      <c r="H63" s="28">
        <v>25</v>
      </c>
      <c r="I63" s="25">
        <f t="shared" si="1"/>
        <v>25</v>
      </c>
      <c r="J63" s="25">
        <v>0.69</v>
      </c>
      <c r="K63" s="23">
        <f t="shared" si="2"/>
        <v>7.5</v>
      </c>
      <c r="L63" s="26">
        <f t="shared" si="4"/>
        <v>159.10000000000002</v>
      </c>
      <c r="M63" s="69" t="s">
        <v>617</v>
      </c>
    </row>
    <row r="64" spans="1:13" x14ac:dyDescent="0.25">
      <c r="A64" s="55">
        <v>41504</v>
      </c>
      <c r="B64" s="57" t="s">
        <v>567</v>
      </c>
      <c r="C64" s="61" t="s">
        <v>31</v>
      </c>
      <c r="D64" s="56" t="s">
        <v>24</v>
      </c>
      <c r="E64" s="23">
        <v>17.5</v>
      </c>
      <c r="F64" s="23">
        <f t="shared" si="0"/>
        <v>17.5</v>
      </c>
      <c r="G64" s="56">
        <v>1</v>
      </c>
      <c r="H64" s="28">
        <v>25</v>
      </c>
      <c r="I64" s="25">
        <f t="shared" si="1"/>
        <v>25</v>
      </c>
      <c r="J64" s="25">
        <v>4.8</v>
      </c>
      <c r="K64" s="23">
        <f t="shared" si="2"/>
        <v>7.5</v>
      </c>
      <c r="L64" s="26">
        <f t="shared" si="4"/>
        <v>166.60000000000002</v>
      </c>
      <c r="M64" s="69" t="s">
        <v>617</v>
      </c>
    </row>
    <row r="65" spans="1:13" x14ac:dyDescent="0.25">
      <c r="A65" s="55">
        <v>41504</v>
      </c>
      <c r="B65" s="57" t="s">
        <v>568</v>
      </c>
      <c r="C65" s="61" t="s">
        <v>31</v>
      </c>
      <c r="D65" s="56" t="s">
        <v>24</v>
      </c>
      <c r="E65" s="23">
        <v>17.5</v>
      </c>
      <c r="F65" s="23">
        <f t="shared" si="0"/>
        <v>17.5</v>
      </c>
      <c r="G65" s="56">
        <v>1</v>
      </c>
      <c r="H65" s="28">
        <v>25</v>
      </c>
      <c r="I65" s="25">
        <f t="shared" si="1"/>
        <v>25</v>
      </c>
      <c r="J65" s="25">
        <v>6</v>
      </c>
      <c r="K65" s="23">
        <f t="shared" si="2"/>
        <v>7.5</v>
      </c>
      <c r="L65" s="26">
        <f t="shared" si="4"/>
        <v>174.10000000000002</v>
      </c>
      <c r="M65" s="69" t="s">
        <v>617</v>
      </c>
    </row>
    <row r="66" spans="1:13" x14ac:dyDescent="0.25">
      <c r="A66" s="55">
        <v>41504</v>
      </c>
      <c r="B66" s="57" t="s">
        <v>92</v>
      </c>
      <c r="C66" s="61" t="s">
        <v>31</v>
      </c>
      <c r="D66" s="56" t="s">
        <v>24</v>
      </c>
      <c r="E66" s="23">
        <v>14</v>
      </c>
      <c r="F66" s="23">
        <f t="shared" si="0"/>
        <v>14</v>
      </c>
      <c r="G66" s="56">
        <v>1</v>
      </c>
      <c r="H66" s="28">
        <v>20</v>
      </c>
      <c r="I66" s="25">
        <f t="shared" si="1"/>
        <v>20</v>
      </c>
      <c r="J66" s="25">
        <v>10</v>
      </c>
      <c r="K66" s="23">
        <f t="shared" si="2"/>
        <v>6</v>
      </c>
      <c r="L66" s="26">
        <f t="shared" si="4"/>
        <v>180.10000000000002</v>
      </c>
      <c r="M66" s="69" t="s">
        <v>617</v>
      </c>
    </row>
    <row r="67" spans="1:13" x14ac:dyDescent="0.25">
      <c r="A67" s="55">
        <v>41504</v>
      </c>
      <c r="B67" s="56" t="s">
        <v>218</v>
      </c>
      <c r="C67" s="61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4.8</v>
      </c>
      <c r="K67" s="23">
        <f t="shared" si="2"/>
        <v>6.4</v>
      </c>
      <c r="L67" s="26">
        <f t="shared" si="4"/>
        <v>186.50000000000003</v>
      </c>
      <c r="M67" s="69" t="s">
        <v>618</v>
      </c>
    </row>
    <row r="68" spans="1:13" x14ac:dyDescent="0.25">
      <c r="A68" s="55">
        <v>41504</v>
      </c>
      <c r="B68" s="56" t="s">
        <v>180</v>
      </c>
      <c r="C68" s="60" t="s">
        <v>12</v>
      </c>
      <c r="D68" s="56" t="s">
        <v>13</v>
      </c>
      <c r="E68" s="23">
        <v>14.3</v>
      </c>
      <c r="F68" s="23">
        <f t="shared" si="0"/>
        <v>28.6</v>
      </c>
      <c r="G68" s="56">
        <v>2</v>
      </c>
      <c r="H68" s="28">
        <v>35</v>
      </c>
      <c r="I68" s="25">
        <f t="shared" si="1"/>
        <v>70</v>
      </c>
      <c r="J68" s="25">
        <v>10</v>
      </c>
      <c r="K68" s="23">
        <f t="shared" si="2"/>
        <v>41.4</v>
      </c>
      <c r="L68" s="26">
        <f t="shared" si="4"/>
        <v>227.90000000000003</v>
      </c>
      <c r="M68" s="69" t="s">
        <v>619</v>
      </c>
    </row>
    <row r="69" spans="1:13" x14ac:dyDescent="0.25">
      <c r="A69" s="55">
        <v>41504</v>
      </c>
      <c r="B69" s="56" t="s">
        <v>67</v>
      </c>
      <c r="C69" s="60" t="s">
        <v>30</v>
      </c>
      <c r="D69" s="56" t="s">
        <v>13</v>
      </c>
      <c r="E69" s="23">
        <v>3</v>
      </c>
      <c r="F69" s="23">
        <f t="shared" si="0"/>
        <v>3</v>
      </c>
      <c r="G69" s="56">
        <v>1</v>
      </c>
      <c r="H69" s="28">
        <v>15</v>
      </c>
      <c r="I69" s="25">
        <f t="shared" si="1"/>
        <v>15</v>
      </c>
      <c r="J69" s="25">
        <v>3</v>
      </c>
      <c r="K69" s="23">
        <f t="shared" si="2"/>
        <v>12</v>
      </c>
      <c r="L69" s="26">
        <f t="shared" si="4"/>
        <v>239.90000000000003</v>
      </c>
      <c r="M69" s="69" t="s">
        <v>619</v>
      </c>
    </row>
    <row r="70" spans="1:13" x14ac:dyDescent="0.25">
      <c r="A70" s="55">
        <v>41504</v>
      </c>
      <c r="B70" s="56" t="s">
        <v>188</v>
      </c>
      <c r="C70" s="60" t="s">
        <v>23</v>
      </c>
      <c r="D70" s="56" t="s">
        <v>100</v>
      </c>
      <c r="E70" s="23">
        <v>35.799999999999997</v>
      </c>
      <c r="F70" s="23">
        <f t="shared" si="0"/>
        <v>35.799999999999997</v>
      </c>
      <c r="G70" s="56">
        <v>1</v>
      </c>
      <c r="H70" s="28">
        <v>39.9</v>
      </c>
      <c r="I70" s="25">
        <f t="shared" si="1"/>
        <v>39.9</v>
      </c>
      <c r="J70" s="25">
        <v>15</v>
      </c>
      <c r="K70" s="23">
        <f t="shared" si="2"/>
        <v>4.1000000000000014</v>
      </c>
      <c r="L70" s="26">
        <f t="shared" si="4"/>
        <v>244.00000000000003</v>
      </c>
      <c r="M70" s="69" t="s">
        <v>620</v>
      </c>
    </row>
    <row r="71" spans="1:13" x14ac:dyDescent="0.25">
      <c r="A71" s="55">
        <v>41504</v>
      </c>
      <c r="B71" s="56" t="s">
        <v>569</v>
      </c>
      <c r="C71" s="60" t="s">
        <v>102</v>
      </c>
      <c r="D71" s="56" t="s">
        <v>21</v>
      </c>
      <c r="E71" s="23">
        <v>26.6</v>
      </c>
      <c r="F71" s="23">
        <f t="shared" si="0"/>
        <v>26.6</v>
      </c>
      <c r="G71" s="56">
        <v>1</v>
      </c>
      <c r="H71" s="28">
        <v>38</v>
      </c>
      <c r="I71" s="25">
        <f t="shared" si="1"/>
        <v>38</v>
      </c>
      <c r="J71" s="25">
        <v>6</v>
      </c>
      <c r="K71" s="23">
        <f t="shared" si="2"/>
        <v>11.399999999999999</v>
      </c>
      <c r="L71" s="26">
        <f t="shared" si="4"/>
        <v>255.40000000000003</v>
      </c>
      <c r="M71" s="69" t="s">
        <v>620</v>
      </c>
    </row>
    <row r="72" spans="1:13" x14ac:dyDescent="0.25">
      <c r="A72" s="55">
        <v>41505</v>
      </c>
      <c r="B72" s="56" t="s">
        <v>180</v>
      </c>
      <c r="C72" s="61" t="s">
        <v>12</v>
      </c>
      <c r="D72" s="56" t="s">
        <v>13</v>
      </c>
      <c r="E72" s="23">
        <v>14.3</v>
      </c>
      <c r="F72" s="23">
        <f t="shared" si="0"/>
        <v>14.3</v>
      </c>
      <c r="G72" s="56">
        <v>1</v>
      </c>
      <c r="H72" s="28">
        <v>35</v>
      </c>
      <c r="I72" s="25">
        <f t="shared" si="1"/>
        <v>35</v>
      </c>
      <c r="J72" s="25">
        <v>0.69</v>
      </c>
      <c r="K72" s="23">
        <f t="shared" si="2"/>
        <v>20.7</v>
      </c>
      <c r="L72" s="26">
        <f t="shared" si="4"/>
        <v>276.10000000000002</v>
      </c>
      <c r="M72" s="69" t="s">
        <v>621</v>
      </c>
    </row>
    <row r="73" spans="1:13" x14ac:dyDescent="0.25">
      <c r="A73" s="55">
        <v>41505</v>
      </c>
      <c r="B73" s="56" t="s">
        <v>570</v>
      </c>
      <c r="C73" s="61" t="s">
        <v>197</v>
      </c>
      <c r="D73" s="56" t="s">
        <v>196</v>
      </c>
      <c r="E73" s="23">
        <v>4</v>
      </c>
      <c r="F73" s="23">
        <f t="shared" si="0"/>
        <v>4</v>
      </c>
      <c r="G73" s="56">
        <v>1</v>
      </c>
      <c r="H73" s="28">
        <v>8</v>
      </c>
      <c r="I73" s="25">
        <f t="shared" si="1"/>
        <v>8</v>
      </c>
      <c r="J73" s="25">
        <v>4.8</v>
      </c>
      <c r="K73" s="23">
        <f t="shared" si="2"/>
        <v>4</v>
      </c>
      <c r="L73" s="26">
        <f t="shared" si="4"/>
        <v>280.10000000000002</v>
      </c>
      <c r="M73" s="69" t="s">
        <v>622</v>
      </c>
    </row>
    <row r="74" spans="1:13" x14ac:dyDescent="0.25">
      <c r="A74" s="55">
        <v>41505</v>
      </c>
      <c r="B74" s="56" t="s">
        <v>557</v>
      </c>
      <c r="C74" s="61" t="s">
        <v>430</v>
      </c>
      <c r="D74" s="56" t="s">
        <v>196</v>
      </c>
      <c r="E74" s="23">
        <v>9.4</v>
      </c>
      <c r="F74" s="23">
        <f t="shared" si="0"/>
        <v>9.4</v>
      </c>
      <c r="G74" s="56">
        <v>1</v>
      </c>
      <c r="H74" s="28">
        <v>10</v>
      </c>
      <c r="I74" s="25">
        <f t="shared" si="1"/>
        <v>10</v>
      </c>
      <c r="J74" s="25">
        <v>6</v>
      </c>
      <c r="K74" s="23">
        <f t="shared" si="2"/>
        <v>0.59999999999999964</v>
      </c>
      <c r="L74" s="26">
        <f t="shared" si="4"/>
        <v>280.70000000000005</v>
      </c>
      <c r="M74" s="69" t="s">
        <v>622</v>
      </c>
    </row>
    <row r="75" spans="1:13" x14ac:dyDescent="0.25">
      <c r="A75" s="55">
        <v>41506</v>
      </c>
      <c r="B75" s="56" t="s">
        <v>562</v>
      </c>
      <c r="C75" s="61" t="s">
        <v>27</v>
      </c>
      <c r="D75" s="56" t="s">
        <v>13</v>
      </c>
      <c r="E75" s="23">
        <v>45</v>
      </c>
      <c r="F75" s="23">
        <f t="shared" si="0"/>
        <v>90</v>
      </c>
      <c r="G75" s="56">
        <v>2</v>
      </c>
      <c r="H75" s="28">
        <v>25</v>
      </c>
      <c r="I75" s="25">
        <f t="shared" si="1"/>
        <v>50</v>
      </c>
      <c r="J75" s="25">
        <v>10</v>
      </c>
      <c r="K75" s="23">
        <f t="shared" si="2"/>
        <v>-40</v>
      </c>
      <c r="L75" s="26">
        <f t="shared" si="4"/>
        <v>240.70000000000005</v>
      </c>
      <c r="M75" s="69" t="s">
        <v>623</v>
      </c>
    </row>
    <row r="76" spans="1:13" x14ac:dyDescent="0.25">
      <c r="A76" s="55">
        <v>41506</v>
      </c>
      <c r="B76" s="57" t="s">
        <v>218</v>
      </c>
      <c r="C76" s="61" t="s">
        <v>12</v>
      </c>
      <c r="D76" s="56" t="s">
        <v>13</v>
      </c>
      <c r="E76" s="23">
        <v>3.6</v>
      </c>
      <c r="F76" s="23">
        <f t="shared" si="0"/>
        <v>3.6</v>
      </c>
      <c r="G76" s="56">
        <v>1</v>
      </c>
      <c r="H76" s="28">
        <v>10</v>
      </c>
      <c r="I76" s="25">
        <f t="shared" si="1"/>
        <v>10</v>
      </c>
      <c r="J76" s="25">
        <v>4.8</v>
      </c>
      <c r="K76" s="23">
        <f t="shared" si="2"/>
        <v>6.4</v>
      </c>
      <c r="L76" s="26">
        <f t="shared" si="4"/>
        <v>247.10000000000005</v>
      </c>
      <c r="M76" s="69" t="s">
        <v>624</v>
      </c>
    </row>
    <row r="77" spans="1:13" x14ac:dyDescent="0.25">
      <c r="A77" s="55">
        <v>41507</v>
      </c>
      <c r="B77" s="57" t="s">
        <v>557</v>
      </c>
      <c r="C77" s="60" t="s">
        <v>430</v>
      </c>
      <c r="D77" s="56" t="s">
        <v>196</v>
      </c>
      <c r="E77" s="23">
        <v>9.4</v>
      </c>
      <c r="F77" s="23">
        <f t="shared" si="0"/>
        <v>9.4</v>
      </c>
      <c r="G77" s="56">
        <v>1</v>
      </c>
      <c r="H77" s="28">
        <v>10</v>
      </c>
      <c r="I77" s="25">
        <f t="shared" si="1"/>
        <v>10</v>
      </c>
      <c r="J77" s="25">
        <v>6</v>
      </c>
      <c r="K77" s="23">
        <f t="shared" si="2"/>
        <v>0.59999999999999964</v>
      </c>
      <c r="L77" s="26">
        <f t="shared" si="4"/>
        <v>247.70000000000005</v>
      </c>
      <c r="M77" s="69" t="s">
        <v>625</v>
      </c>
    </row>
    <row r="78" spans="1:13" x14ac:dyDescent="0.25">
      <c r="A78" s="55">
        <v>41508</v>
      </c>
      <c r="B78" s="56" t="s">
        <v>563</v>
      </c>
      <c r="C78" s="60" t="s">
        <v>27</v>
      </c>
      <c r="D78" s="56" t="s">
        <v>13</v>
      </c>
      <c r="E78" s="23">
        <v>30</v>
      </c>
      <c r="F78" s="23">
        <f t="shared" si="0"/>
        <v>90</v>
      </c>
      <c r="G78" s="56">
        <v>3</v>
      </c>
      <c r="H78" s="28">
        <v>25</v>
      </c>
      <c r="I78" s="25">
        <f t="shared" si="1"/>
        <v>75</v>
      </c>
      <c r="J78" s="25">
        <v>6</v>
      </c>
      <c r="K78" s="23">
        <f t="shared" si="2"/>
        <v>-15</v>
      </c>
      <c r="L78" s="26">
        <f t="shared" si="4"/>
        <v>232.70000000000005</v>
      </c>
      <c r="M78" s="69" t="s">
        <v>626</v>
      </c>
    </row>
    <row r="79" spans="1:13" x14ac:dyDescent="0.25">
      <c r="A79" s="55">
        <v>41509</v>
      </c>
      <c r="B79" s="56" t="s">
        <v>571</v>
      </c>
      <c r="C79" s="60" t="s">
        <v>20</v>
      </c>
      <c r="D79" s="56" t="s">
        <v>35</v>
      </c>
      <c r="E79" s="23">
        <v>12</v>
      </c>
      <c r="F79" s="23">
        <f t="shared" ref="F79:F104" si="5">E79*G79</f>
        <v>12</v>
      </c>
      <c r="G79" s="56">
        <v>1</v>
      </c>
      <c r="H79" s="28">
        <v>15</v>
      </c>
      <c r="I79" s="25">
        <f t="shared" ref="I79:I104" si="6">H79*G79</f>
        <v>15</v>
      </c>
      <c r="J79" s="25">
        <v>15</v>
      </c>
      <c r="K79" s="23">
        <f t="shared" ref="K79:K104" si="7">I79-F79</f>
        <v>3</v>
      </c>
      <c r="L79" s="26">
        <f>L47+K79</f>
        <v>466.38000000000005</v>
      </c>
      <c r="M79" s="69" t="s">
        <v>627</v>
      </c>
    </row>
    <row r="80" spans="1:13" x14ac:dyDescent="0.25">
      <c r="A80" s="55">
        <v>41509</v>
      </c>
      <c r="B80" s="56" t="s">
        <v>221</v>
      </c>
      <c r="C80" s="60" t="s">
        <v>20</v>
      </c>
      <c r="D80" s="56" t="s">
        <v>21</v>
      </c>
      <c r="E80" s="23">
        <v>11.2</v>
      </c>
      <c r="F80" s="23">
        <f t="shared" si="5"/>
        <v>11.2</v>
      </c>
      <c r="G80" s="56">
        <v>1</v>
      </c>
      <c r="H80" s="28">
        <v>16</v>
      </c>
      <c r="I80" s="25">
        <f t="shared" si="6"/>
        <v>16</v>
      </c>
      <c r="J80" s="25">
        <v>6</v>
      </c>
      <c r="K80" s="23">
        <f t="shared" si="7"/>
        <v>4.8000000000000007</v>
      </c>
      <c r="L80" s="26">
        <f t="shared" ref="L80:L104" si="8">L79+K80</f>
        <v>471.18000000000006</v>
      </c>
      <c r="M80" s="69" t="s">
        <v>628</v>
      </c>
    </row>
    <row r="81" spans="1:13" x14ac:dyDescent="0.25">
      <c r="A81" s="55">
        <v>41509</v>
      </c>
      <c r="B81" s="56" t="s">
        <v>67</v>
      </c>
      <c r="C81" s="61" t="s">
        <v>30</v>
      </c>
      <c r="D81" s="56" t="s">
        <v>13</v>
      </c>
      <c r="E81" s="23">
        <v>3</v>
      </c>
      <c r="F81" s="23">
        <f t="shared" si="5"/>
        <v>3</v>
      </c>
      <c r="G81" s="56">
        <v>1</v>
      </c>
      <c r="H81" s="28">
        <v>15</v>
      </c>
      <c r="I81" s="25">
        <f t="shared" si="6"/>
        <v>15</v>
      </c>
      <c r="J81" s="25">
        <v>0.69</v>
      </c>
      <c r="K81" s="23">
        <f t="shared" si="7"/>
        <v>12</v>
      </c>
      <c r="L81" s="26">
        <f t="shared" si="8"/>
        <v>483.18000000000006</v>
      </c>
      <c r="M81" s="69" t="s">
        <v>629</v>
      </c>
    </row>
    <row r="82" spans="1:13" x14ac:dyDescent="0.25">
      <c r="A82" s="55">
        <v>41510</v>
      </c>
      <c r="B82" s="56" t="s">
        <v>67</v>
      </c>
      <c r="C82" s="61" t="s">
        <v>30</v>
      </c>
      <c r="D82" s="56" t="s">
        <v>13</v>
      </c>
      <c r="E82" s="23">
        <v>3</v>
      </c>
      <c r="F82" s="23">
        <f t="shared" si="5"/>
        <v>3</v>
      </c>
      <c r="G82" s="56">
        <v>1</v>
      </c>
      <c r="H82" s="28">
        <v>15</v>
      </c>
      <c r="I82" s="25">
        <f t="shared" si="6"/>
        <v>15</v>
      </c>
      <c r="J82" s="25">
        <v>4.8</v>
      </c>
      <c r="K82" s="23">
        <f t="shared" si="7"/>
        <v>12</v>
      </c>
      <c r="L82" s="26">
        <f t="shared" si="8"/>
        <v>495.18000000000006</v>
      </c>
      <c r="M82" s="69" t="s">
        <v>630</v>
      </c>
    </row>
    <row r="83" spans="1:13" x14ac:dyDescent="0.25">
      <c r="A83" s="55">
        <v>41511</v>
      </c>
      <c r="B83" s="56" t="s">
        <v>67</v>
      </c>
      <c r="C83" s="61" t="s">
        <v>30</v>
      </c>
      <c r="D83" s="56" t="s">
        <v>13</v>
      </c>
      <c r="E83" s="23">
        <v>3</v>
      </c>
      <c r="F83" s="23">
        <f t="shared" si="5"/>
        <v>6</v>
      </c>
      <c r="G83" s="56">
        <v>2</v>
      </c>
      <c r="H83" s="28">
        <v>15</v>
      </c>
      <c r="I83" s="25">
        <f t="shared" si="6"/>
        <v>30</v>
      </c>
      <c r="J83" s="25">
        <v>6</v>
      </c>
      <c r="K83" s="23">
        <f t="shared" si="7"/>
        <v>24</v>
      </c>
      <c r="L83" s="26">
        <f t="shared" si="8"/>
        <v>519.18000000000006</v>
      </c>
      <c r="M83" s="69" t="s">
        <v>631</v>
      </c>
    </row>
    <row r="84" spans="1:13" x14ac:dyDescent="0.25">
      <c r="A84" s="55">
        <v>41511</v>
      </c>
      <c r="B84" s="56" t="s">
        <v>180</v>
      </c>
      <c r="C84" s="61" t="s">
        <v>12</v>
      </c>
      <c r="D84" s="56" t="s">
        <v>13</v>
      </c>
      <c r="E84" s="23">
        <v>14.3</v>
      </c>
      <c r="F84" s="23">
        <f t="shared" si="5"/>
        <v>14.3</v>
      </c>
      <c r="G84" s="56">
        <v>1</v>
      </c>
      <c r="H84" s="28">
        <v>35</v>
      </c>
      <c r="I84" s="25">
        <f t="shared" si="6"/>
        <v>35</v>
      </c>
      <c r="J84" s="25">
        <v>10</v>
      </c>
      <c r="K84" s="23">
        <f t="shared" si="7"/>
        <v>20.7</v>
      </c>
      <c r="L84" s="26">
        <f t="shared" si="8"/>
        <v>539.88000000000011</v>
      </c>
      <c r="M84" s="69" t="s">
        <v>632</v>
      </c>
    </row>
    <row r="85" spans="1:13" x14ac:dyDescent="0.25">
      <c r="A85" s="55">
        <v>41512</v>
      </c>
      <c r="B85" s="56" t="s">
        <v>17</v>
      </c>
      <c r="C85" s="61" t="s">
        <v>18</v>
      </c>
      <c r="D85" s="56" t="s">
        <v>13</v>
      </c>
      <c r="E85" s="23">
        <v>4.5999999999999996</v>
      </c>
      <c r="F85" s="23">
        <f t="shared" si="5"/>
        <v>4.5999999999999996</v>
      </c>
      <c r="G85" s="56">
        <v>1</v>
      </c>
      <c r="H85" s="28">
        <v>20</v>
      </c>
      <c r="I85" s="25">
        <f t="shared" si="6"/>
        <v>20</v>
      </c>
      <c r="J85" s="25">
        <v>4.8</v>
      </c>
      <c r="K85" s="23">
        <f t="shared" si="7"/>
        <v>15.4</v>
      </c>
      <c r="L85" s="26">
        <f t="shared" si="8"/>
        <v>555.28000000000009</v>
      </c>
      <c r="M85" s="69" t="s">
        <v>633</v>
      </c>
    </row>
    <row r="86" spans="1:13" x14ac:dyDescent="0.25">
      <c r="A86" s="55">
        <v>41513</v>
      </c>
      <c r="B86" s="56" t="s">
        <v>34</v>
      </c>
      <c r="C86" s="60" t="s">
        <v>23</v>
      </c>
      <c r="D86" s="56" t="s">
        <v>35</v>
      </c>
      <c r="E86" s="23">
        <v>20</v>
      </c>
      <c r="F86" s="23">
        <f t="shared" si="5"/>
        <v>20</v>
      </c>
      <c r="G86" s="56">
        <v>1</v>
      </c>
      <c r="H86" s="28">
        <v>25</v>
      </c>
      <c r="I86" s="25">
        <f t="shared" si="6"/>
        <v>25</v>
      </c>
      <c r="J86" s="25">
        <v>6</v>
      </c>
      <c r="K86" s="23">
        <f t="shared" si="7"/>
        <v>5</v>
      </c>
      <c r="L86" s="26">
        <f t="shared" si="8"/>
        <v>560.28000000000009</v>
      </c>
      <c r="M86" s="69" t="s">
        <v>634</v>
      </c>
    </row>
    <row r="87" spans="1:13" x14ac:dyDescent="0.25">
      <c r="A87" s="55">
        <v>41514</v>
      </c>
      <c r="B87" s="56" t="s">
        <v>40</v>
      </c>
      <c r="C87" s="60" t="s">
        <v>41</v>
      </c>
      <c r="D87" s="56" t="s">
        <v>13</v>
      </c>
      <c r="E87" s="23">
        <v>4.7</v>
      </c>
      <c r="F87" s="23">
        <f t="shared" si="5"/>
        <v>4.7</v>
      </c>
      <c r="G87" s="56">
        <v>1</v>
      </c>
      <c r="H87" s="28">
        <v>12</v>
      </c>
      <c r="I87" s="25">
        <f t="shared" si="6"/>
        <v>12</v>
      </c>
      <c r="J87" s="25">
        <v>6</v>
      </c>
      <c r="K87" s="23">
        <f t="shared" si="7"/>
        <v>7.3</v>
      </c>
      <c r="L87" s="26">
        <f t="shared" si="8"/>
        <v>567.58000000000004</v>
      </c>
      <c r="M87" s="69" t="s">
        <v>635</v>
      </c>
    </row>
    <row r="88" spans="1:13" x14ac:dyDescent="0.25">
      <c r="A88" s="55">
        <v>41514</v>
      </c>
      <c r="B88" s="56" t="s">
        <v>572</v>
      </c>
      <c r="C88" s="59" t="s">
        <v>27</v>
      </c>
      <c r="D88" s="56" t="s">
        <v>144</v>
      </c>
      <c r="E88" s="29">
        <v>90</v>
      </c>
      <c r="F88" s="23">
        <f t="shared" si="5"/>
        <v>180</v>
      </c>
      <c r="G88" s="56">
        <v>2</v>
      </c>
      <c r="H88" s="28">
        <v>100</v>
      </c>
      <c r="I88" s="25">
        <f t="shared" si="6"/>
        <v>200</v>
      </c>
      <c r="J88" s="25">
        <v>3</v>
      </c>
      <c r="K88" s="23">
        <f t="shared" si="7"/>
        <v>20</v>
      </c>
      <c r="L88" s="26">
        <f t="shared" si="8"/>
        <v>587.58000000000004</v>
      </c>
      <c r="M88" s="69" t="s">
        <v>636</v>
      </c>
    </row>
    <row r="89" spans="1:13" x14ac:dyDescent="0.25">
      <c r="A89" s="55">
        <v>41514</v>
      </c>
      <c r="B89" s="56" t="s">
        <v>180</v>
      </c>
      <c r="C89" s="60" t="s">
        <v>12</v>
      </c>
      <c r="D89" s="56" t="s">
        <v>13</v>
      </c>
      <c r="E89" s="23">
        <v>14.3</v>
      </c>
      <c r="F89" s="23">
        <f t="shared" si="5"/>
        <v>14.3</v>
      </c>
      <c r="G89" s="56">
        <v>1</v>
      </c>
      <c r="H89" s="28">
        <v>35</v>
      </c>
      <c r="I89" s="25">
        <f t="shared" si="6"/>
        <v>35</v>
      </c>
      <c r="J89" s="25">
        <v>15</v>
      </c>
      <c r="K89" s="23">
        <f t="shared" si="7"/>
        <v>20.7</v>
      </c>
      <c r="L89" s="26">
        <f t="shared" si="8"/>
        <v>608.28000000000009</v>
      </c>
      <c r="M89" s="69" t="s">
        <v>637</v>
      </c>
    </row>
    <row r="90" spans="1:13" x14ac:dyDescent="0.25">
      <c r="A90" s="55">
        <v>41515</v>
      </c>
      <c r="B90" s="57" t="s">
        <v>564</v>
      </c>
      <c r="C90" s="60" t="s">
        <v>27</v>
      </c>
      <c r="D90" s="56" t="s">
        <v>13</v>
      </c>
      <c r="E90" s="23">
        <v>45</v>
      </c>
      <c r="F90" s="23">
        <f t="shared" si="5"/>
        <v>90</v>
      </c>
      <c r="G90" s="57">
        <v>2</v>
      </c>
      <c r="H90" s="28">
        <v>25</v>
      </c>
      <c r="I90" s="25">
        <f t="shared" si="6"/>
        <v>50</v>
      </c>
      <c r="J90" s="25">
        <v>10</v>
      </c>
      <c r="K90" s="23">
        <f t="shared" si="7"/>
        <v>-40</v>
      </c>
      <c r="L90" s="26">
        <f t="shared" si="8"/>
        <v>568.28000000000009</v>
      </c>
      <c r="M90" s="69" t="s">
        <v>638</v>
      </c>
    </row>
    <row r="91" spans="1:13" x14ac:dyDescent="0.25">
      <c r="A91" s="55">
        <v>41515</v>
      </c>
      <c r="B91" s="57" t="s">
        <v>67</v>
      </c>
      <c r="C91" s="60" t="s">
        <v>30</v>
      </c>
      <c r="D91" s="56" t="s">
        <v>13</v>
      </c>
      <c r="E91" s="23">
        <v>3</v>
      </c>
      <c r="F91" s="23">
        <f t="shared" si="5"/>
        <v>3</v>
      </c>
      <c r="G91" s="57">
        <v>1</v>
      </c>
      <c r="H91" s="28">
        <v>15</v>
      </c>
      <c r="I91" s="25">
        <f t="shared" si="6"/>
        <v>15</v>
      </c>
      <c r="J91" s="25">
        <v>3</v>
      </c>
      <c r="K91" s="23">
        <f t="shared" si="7"/>
        <v>12</v>
      </c>
      <c r="L91" s="26">
        <f t="shared" si="8"/>
        <v>580.28000000000009</v>
      </c>
      <c r="M91" s="69" t="s">
        <v>639</v>
      </c>
    </row>
    <row r="92" spans="1:13" x14ac:dyDescent="0.25">
      <c r="A92" s="55">
        <v>41515</v>
      </c>
      <c r="B92" s="57" t="s">
        <v>184</v>
      </c>
      <c r="C92" s="60" t="s">
        <v>12</v>
      </c>
      <c r="D92" s="56" t="s">
        <v>13</v>
      </c>
      <c r="E92" s="23">
        <v>3.6</v>
      </c>
      <c r="F92" s="23">
        <f t="shared" si="5"/>
        <v>3.6</v>
      </c>
      <c r="G92" s="57">
        <v>1</v>
      </c>
      <c r="H92" s="28">
        <v>10</v>
      </c>
      <c r="I92" s="25">
        <f t="shared" si="6"/>
        <v>10</v>
      </c>
      <c r="J92" s="25">
        <v>15</v>
      </c>
      <c r="K92" s="23">
        <f t="shared" si="7"/>
        <v>6.4</v>
      </c>
      <c r="L92" s="26">
        <f t="shared" si="8"/>
        <v>586.68000000000006</v>
      </c>
      <c r="M92" s="69" t="s">
        <v>639</v>
      </c>
    </row>
    <row r="93" spans="1:13" x14ac:dyDescent="0.25">
      <c r="A93" s="55">
        <v>41515</v>
      </c>
      <c r="B93" s="57" t="s">
        <v>571</v>
      </c>
      <c r="C93" s="60" t="s">
        <v>20</v>
      </c>
      <c r="D93" s="56" t="s">
        <v>35</v>
      </c>
      <c r="E93" s="23">
        <v>12</v>
      </c>
      <c r="F93" s="23">
        <f t="shared" si="5"/>
        <v>12</v>
      </c>
      <c r="G93" s="57">
        <v>1</v>
      </c>
      <c r="H93" s="28">
        <v>15</v>
      </c>
      <c r="I93" s="25">
        <f t="shared" si="6"/>
        <v>15</v>
      </c>
      <c r="J93" s="25">
        <v>6</v>
      </c>
      <c r="K93" s="23">
        <f t="shared" si="7"/>
        <v>3</v>
      </c>
      <c r="L93" s="26">
        <f t="shared" si="8"/>
        <v>589.68000000000006</v>
      </c>
      <c r="M93" s="69" t="s">
        <v>640</v>
      </c>
    </row>
    <row r="94" spans="1:13" x14ac:dyDescent="0.25">
      <c r="A94" s="55">
        <v>41515</v>
      </c>
      <c r="B94" s="57" t="s">
        <v>190</v>
      </c>
      <c r="C94" s="61" t="s">
        <v>20</v>
      </c>
      <c r="D94" s="56" t="s">
        <v>35</v>
      </c>
      <c r="E94" s="23">
        <v>12</v>
      </c>
      <c r="F94" s="23">
        <f t="shared" si="5"/>
        <v>12</v>
      </c>
      <c r="G94" s="57">
        <v>1</v>
      </c>
      <c r="H94" s="28">
        <v>15</v>
      </c>
      <c r="I94" s="25">
        <f t="shared" si="6"/>
        <v>15</v>
      </c>
      <c r="J94" s="25">
        <v>0.69</v>
      </c>
      <c r="K94" s="23">
        <f t="shared" si="7"/>
        <v>3</v>
      </c>
      <c r="L94" s="26">
        <f t="shared" si="8"/>
        <v>592.68000000000006</v>
      </c>
      <c r="M94" s="69" t="s">
        <v>640</v>
      </c>
    </row>
    <row r="95" spans="1:13" x14ac:dyDescent="0.25">
      <c r="A95" s="55">
        <v>41515</v>
      </c>
      <c r="B95" s="57" t="s">
        <v>36</v>
      </c>
      <c r="C95" s="61" t="s">
        <v>18</v>
      </c>
      <c r="D95" s="56" t="s">
        <v>13</v>
      </c>
      <c r="E95" s="23">
        <v>3.5</v>
      </c>
      <c r="F95" s="23">
        <f t="shared" si="5"/>
        <v>3.5</v>
      </c>
      <c r="G95" s="57">
        <v>1</v>
      </c>
      <c r="H95" s="28">
        <v>20</v>
      </c>
      <c r="I95" s="25">
        <f t="shared" si="6"/>
        <v>20</v>
      </c>
      <c r="J95" s="25">
        <v>4.8</v>
      </c>
      <c r="K95" s="23">
        <f t="shared" si="7"/>
        <v>16.5</v>
      </c>
      <c r="L95" s="26">
        <f t="shared" si="8"/>
        <v>609.18000000000006</v>
      </c>
      <c r="M95" s="69" t="s">
        <v>640</v>
      </c>
    </row>
    <row r="96" spans="1:13" x14ac:dyDescent="0.25">
      <c r="A96" s="55">
        <v>41515</v>
      </c>
      <c r="B96" s="57" t="s">
        <v>180</v>
      </c>
      <c r="C96" s="61" t="s">
        <v>12</v>
      </c>
      <c r="D96" s="56" t="s">
        <v>13</v>
      </c>
      <c r="E96" s="23">
        <v>14.3</v>
      </c>
      <c r="F96" s="23">
        <f t="shared" si="5"/>
        <v>14.3</v>
      </c>
      <c r="G96" s="57">
        <v>1</v>
      </c>
      <c r="H96" s="28">
        <v>35</v>
      </c>
      <c r="I96" s="25">
        <f t="shared" si="6"/>
        <v>35</v>
      </c>
      <c r="J96" s="25">
        <v>6</v>
      </c>
      <c r="K96" s="23">
        <f t="shared" si="7"/>
        <v>20.7</v>
      </c>
      <c r="L96" s="26">
        <f t="shared" si="8"/>
        <v>629.88000000000011</v>
      </c>
      <c r="M96" s="69" t="s">
        <v>641</v>
      </c>
    </row>
    <row r="97" spans="1:13" x14ac:dyDescent="0.25">
      <c r="A97" s="55">
        <v>41515</v>
      </c>
      <c r="B97" s="57" t="s">
        <v>180</v>
      </c>
      <c r="C97" s="61" t="s">
        <v>12</v>
      </c>
      <c r="D97" s="56" t="s">
        <v>13</v>
      </c>
      <c r="E97" s="23">
        <v>14.3</v>
      </c>
      <c r="F97" s="23">
        <f t="shared" si="5"/>
        <v>57.2</v>
      </c>
      <c r="G97" s="57">
        <v>4</v>
      </c>
      <c r="H97" s="28">
        <v>35</v>
      </c>
      <c r="I97" s="25">
        <f t="shared" si="6"/>
        <v>140</v>
      </c>
      <c r="J97" s="25">
        <v>10</v>
      </c>
      <c r="K97" s="23">
        <f t="shared" si="7"/>
        <v>82.8</v>
      </c>
      <c r="L97" s="26">
        <f t="shared" si="8"/>
        <v>712.68000000000006</v>
      </c>
      <c r="M97" s="69" t="s">
        <v>642</v>
      </c>
    </row>
    <row r="98" spans="1:13" x14ac:dyDescent="0.25">
      <c r="A98" s="55">
        <v>41516</v>
      </c>
      <c r="B98" s="56" t="s">
        <v>137</v>
      </c>
      <c r="C98" s="61" t="s">
        <v>105</v>
      </c>
      <c r="D98" s="56" t="s">
        <v>101</v>
      </c>
      <c r="E98" s="23">
        <v>20</v>
      </c>
      <c r="F98" s="23">
        <f t="shared" si="5"/>
        <v>20</v>
      </c>
      <c r="G98" s="56">
        <v>1</v>
      </c>
      <c r="H98" s="28">
        <v>25</v>
      </c>
      <c r="I98" s="25">
        <f t="shared" si="6"/>
        <v>25</v>
      </c>
      <c r="J98" s="25">
        <v>4.8</v>
      </c>
      <c r="K98" s="23">
        <f t="shared" si="7"/>
        <v>5</v>
      </c>
      <c r="L98" s="26">
        <f t="shared" si="8"/>
        <v>717.68000000000006</v>
      </c>
      <c r="M98" s="69" t="s">
        <v>643</v>
      </c>
    </row>
    <row r="99" spans="1:13" x14ac:dyDescent="0.25">
      <c r="A99" s="55">
        <v>41516</v>
      </c>
      <c r="B99" s="56" t="s">
        <v>67</v>
      </c>
      <c r="C99" s="60" t="s">
        <v>30</v>
      </c>
      <c r="D99" s="56" t="s">
        <v>13</v>
      </c>
      <c r="E99" s="23">
        <v>3</v>
      </c>
      <c r="F99" s="23">
        <f t="shared" si="5"/>
        <v>3</v>
      </c>
      <c r="G99" s="56">
        <v>1</v>
      </c>
      <c r="H99" s="28">
        <v>15</v>
      </c>
      <c r="I99" s="25">
        <f t="shared" si="6"/>
        <v>15</v>
      </c>
      <c r="J99" s="25">
        <v>10</v>
      </c>
      <c r="K99" s="23">
        <f t="shared" si="7"/>
        <v>12</v>
      </c>
      <c r="L99" s="26">
        <f t="shared" si="8"/>
        <v>729.68000000000006</v>
      </c>
      <c r="M99" s="69" t="s">
        <v>643</v>
      </c>
    </row>
    <row r="100" spans="1:13" x14ac:dyDescent="0.25">
      <c r="A100" s="55">
        <v>41516</v>
      </c>
      <c r="B100" s="56" t="s">
        <v>67</v>
      </c>
      <c r="C100" s="60" t="s">
        <v>30</v>
      </c>
      <c r="D100" s="56" t="s">
        <v>13</v>
      </c>
      <c r="E100" s="23">
        <v>3</v>
      </c>
      <c r="F100" s="23">
        <f t="shared" si="5"/>
        <v>3</v>
      </c>
      <c r="G100" s="56">
        <v>1</v>
      </c>
      <c r="H100" s="28">
        <v>15</v>
      </c>
      <c r="I100" s="25">
        <f t="shared" si="6"/>
        <v>15</v>
      </c>
      <c r="J100" s="25">
        <v>3</v>
      </c>
      <c r="K100" s="23">
        <f t="shared" si="7"/>
        <v>12</v>
      </c>
      <c r="L100" s="26">
        <f t="shared" si="8"/>
        <v>741.68000000000006</v>
      </c>
      <c r="M100" s="69" t="s">
        <v>644</v>
      </c>
    </row>
    <row r="101" spans="1:13" x14ac:dyDescent="0.25">
      <c r="A101" s="55">
        <v>41516</v>
      </c>
      <c r="B101" s="56" t="s">
        <v>137</v>
      </c>
      <c r="C101" s="60" t="s">
        <v>105</v>
      </c>
      <c r="D101" s="56" t="s">
        <v>101</v>
      </c>
      <c r="E101" s="23">
        <v>20</v>
      </c>
      <c r="F101" s="23">
        <f t="shared" si="5"/>
        <v>20</v>
      </c>
      <c r="G101" s="56">
        <v>1</v>
      </c>
      <c r="H101" s="28">
        <v>25</v>
      </c>
      <c r="I101" s="25">
        <f t="shared" si="6"/>
        <v>25</v>
      </c>
      <c r="J101" s="25">
        <v>15</v>
      </c>
      <c r="K101" s="23">
        <f t="shared" si="7"/>
        <v>5</v>
      </c>
      <c r="L101" s="26">
        <f t="shared" si="8"/>
        <v>746.68000000000006</v>
      </c>
      <c r="M101" s="69" t="s">
        <v>644</v>
      </c>
    </row>
    <row r="102" spans="1:13" x14ac:dyDescent="0.25">
      <c r="A102" s="55">
        <v>41516</v>
      </c>
      <c r="B102" s="56" t="s">
        <v>142</v>
      </c>
      <c r="C102" s="60" t="s">
        <v>105</v>
      </c>
      <c r="D102" s="56" t="s">
        <v>101</v>
      </c>
      <c r="E102" s="23">
        <v>20</v>
      </c>
      <c r="F102" s="23">
        <f t="shared" si="5"/>
        <v>20</v>
      </c>
      <c r="G102" s="56">
        <v>1</v>
      </c>
      <c r="H102" s="28">
        <v>25</v>
      </c>
      <c r="I102" s="25">
        <f t="shared" si="6"/>
        <v>25</v>
      </c>
      <c r="J102" s="25">
        <v>6</v>
      </c>
      <c r="K102" s="23">
        <f t="shared" si="7"/>
        <v>5</v>
      </c>
      <c r="L102" s="26">
        <f t="shared" si="8"/>
        <v>751.68000000000006</v>
      </c>
      <c r="M102" s="69" t="s">
        <v>644</v>
      </c>
    </row>
    <row r="103" spans="1:13" x14ac:dyDescent="0.25">
      <c r="A103" s="55">
        <v>41516</v>
      </c>
      <c r="B103" s="57" t="s">
        <v>180</v>
      </c>
      <c r="C103" s="61" t="s">
        <v>12</v>
      </c>
      <c r="D103" s="56" t="s">
        <v>13</v>
      </c>
      <c r="E103" s="23">
        <v>14.3</v>
      </c>
      <c r="F103" s="23">
        <f t="shared" si="5"/>
        <v>57.2</v>
      </c>
      <c r="G103" s="56">
        <v>4</v>
      </c>
      <c r="H103" s="28">
        <v>35</v>
      </c>
      <c r="I103" s="25">
        <f t="shared" si="6"/>
        <v>140</v>
      </c>
      <c r="J103" s="25">
        <v>0.69</v>
      </c>
      <c r="K103" s="23">
        <f t="shared" si="7"/>
        <v>82.8</v>
      </c>
      <c r="L103" s="26">
        <f t="shared" si="8"/>
        <v>834.48</v>
      </c>
      <c r="M103" s="69" t="s">
        <v>645</v>
      </c>
    </row>
    <row r="104" spans="1:13" x14ac:dyDescent="0.25">
      <c r="A104" s="55">
        <v>41516</v>
      </c>
      <c r="B104" s="56" t="s">
        <v>188</v>
      </c>
      <c r="C104" s="61" t="s">
        <v>23</v>
      </c>
      <c r="D104" s="56" t="s">
        <v>100</v>
      </c>
      <c r="E104" s="23">
        <v>35.799999999999997</v>
      </c>
      <c r="F104" s="23">
        <f t="shared" si="5"/>
        <v>35.799999999999997</v>
      </c>
      <c r="G104" s="56">
        <v>1</v>
      </c>
      <c r="H104" s="28">
        <v>39.9</v>
      </c>
      <c r="I104" s="25">
        <f t="shared" si="6"/>
        <v>39.9</v>
      </c>
      <c r="J104" s="25">
        <v>4.8</v>
      </c>
      <c r="K104" s="23">
        <f t="shared" si="7"/>
        <v>4.1000000000000014</v>
      </c>
      <c r="L104" s="26">
        <f t="shared" si="8"/>
        <v>838.58</v>
      </c>
      <c r="M104" s="69" t="s">
        <v>645</v>
      </c>
    </row>
    <row r="105" spans="1:13" s="40" customFormat="1" ht="18.75" customHeight="1" x14ac:dyDescent="0.25">
      <c r="A105" s="33"/>
      <c r="B105" s="34" t="s">
        <v>42</v>
      </c>
      <c r="C105" s="35"/>
      <c r="D105" s="35"/>
      <c r="E105" s="36"/>
      <c r="F105" s="37">
        <f>SUBTOTAL(9,F4:F104)</f>
        <v>2268.9199999999992</v>
      </c>
      <c r="G105" s="38">
        <f>SUBTOTAL(9,G4:G104)</f>
        <v>129</v>
      </c>
      <c r="H105" s="39"/>
      <c r="I105" s="37">
        <f>SUBTOTAL(9,I4:I104)</f>
        <v>3205.8</v>
      </c>
      <c r="J105" s="37">
        <f>SUBTOTAL(9,J4:J22)</f>
        <v>143.38999999999999</v>
      </c>
      <c r="K105" s="37">
        <f>SUBTOTAL(9,K4:K104)</f>
        <v>936.87999999999988</v>
      </c>
      <c r="L105" s="38"/>
      <c r="M105" s="84"/>
    </row>
    <row r="106" spans="1:13" x14ac:dyDescent="0.25">
      <c r="A106" s="2"/>
      <c r="B106" s="2"/>
      <c r="C106" s="2"/>
      <c r="D106" s="41"/>
      <c r="E106" s="4"/>
      <c r="F106" s="4"/>
      <c r="G106" s="5"/>
      <c r="H106" s="6"/>
      <c r="I106" s="11"/>
      <c r="J106" s="11"/>
      <c r="K106" s="8"/>
      <c r="L106" s="9"/>
    </row>
    <row r="107" spans="1:13" x14ac:dyDescent="0.25">
      <c r="A107" s="2"/>
      <c r="B107" s="2"/>
      <c r="C107" s="2"/>
      <c r="D107" s="41"/>
      <c r="E107" s="4"/>
      <c r="F107" s="4"/>
      <c r="G107" s="5"/>
      <c r="H107" s="6"/>
      <c r="I107" s="11"/>
      <c r="J107" s="11"/>
      <c r="K107" s="8"/>
      <c r="L107" s="9"/>
    </row>
    <row r="108" spans="1:13" x14ac:dyDescent="0.25">
      <c r="A108" s="2"/>
      <c r="B108" s="42" t="s">
        <v>43</v>
      </c>
      <c r="C108" s="43"/>
      <c r="D108" s="44"/>
      <c r="E108" s="4"/>
      <c r="F108" s="4"/>
      <c r="G108" s="5"/>
      <c r="H108" s="6"/>
      <c r="I108" s="11"/>
      <c r="J108" s="11"/>
      <c r="K108" s="8"/>
      <c r="L108" s="9"/>
    </row>
    <row r="109" spans="1:13" x14ac:dyDescent="0.25">
      <c r="A109" s="2"/>
      <c r="B109" s="45" t="s">
        <v>44</v>
      </c>
      <c r="C109" s="46" t="s">
        <v>45</v>
      </c>
      <c r="D109" s="47" t="s">
        <v>46</v>
      </c>
      <c r="E109" s="4"/>
      <c r="F109" s="4"/>
      <c r="G109" s="5"/>
      <c r="H109" s="6"/>
      <c r="I109" s="11"/>
      <c r="J109" s="11"/>
      <c r="K109" s="8"/>
      <c r="L109" s="9"/>
    </row>
    <row r="110" spans="1:13" x14ac:dyDescent="0.25">
      <c r="B110" s="62" t="s">
        <v>646</v>
      </c>
      <c r="C110" s="49">
        <v>42</v>
      </c>
      <c r="D110" s="49">
        <v>60</v>
      </c>
    </row>
    <row r="111" spans="1:13" ht="15.75" customHeight="1" x14ac:dyDescent="0.25">
      <c r="B111" s="62" t="s">
        <v>308</v>
      </c>
      <c r="C111" s="49">
        <v>80.5</v>
      </c>
      <c r="D111" s="49">
        <v>115</v>
      </c>
    </row>
    <row r="112" spans="1:13" ht="15.75" customHeight="1" x14ac:dyDescent="0.25">
      <c r="B112" s="51" t="s">
        <v>42</v>
      </c>
      <c r="C112" s="52">
        <f>SUM(C110:C111)</f>
        <v>122.5</v>
      </c>
      <c r="D112" s="53">
        <f>SUM(D110:D111)</f>
        <v>175</v>
      </c>
    </row>
    <row r="113" spans="2:13" s="50" customFormat="1" ht="18" customHeight="1" x14ac:dyDescent="0.25">
      <c r="B113" s="10"/>
      <c r="C113" s="54"/>
      <c r="D113" s="10"/>
      <c r="M113" s="84"/>
    </row>
    <row r="114" spans="2:13" x14ac:dyDescent="0.25">
      <c r="B114" s="42" t="s">
        <v>13</v>
      </c>
      <c r="C114" s="43"/>
      <c r="D114" s="44"/>
    </row>
    <row r="115" spans="2:13" x14ac:dyDescent="0.25">
      <c r="B115" s="45" t="s">
        <v>44</v>
      </c>
      <c r="C115" s="46" t="s">
        <v>45</v>
      </c>
      <c r="D115" s="47" t="s">
        <v>46</v>
      </c>
    </row>
    <row r="116" spans="2:13" x14ac:dyDescent="0.25">
      <c r="B116" s="62" t="s">
        <v>80</v>
      </c>
      <c r="C116" s="49">
        <v>25.4</v>
      </c>
      <c r="D116" s="49">
        <v>120</v>
      </c>
    </row>
    <row r="117" spans="2:13" x14ac:dyDescent="0.25">
      <c r="B117" s="62" t="s">
        <v>647</v>
      </c>
      <c r="C117" s="49">
        <v>5.12</v>
      </c>
      <c r="D117" s="49">
        <v>20</v>
      </c>
    </row>
    <row r="118" spans="2:13" x14ac:dyDescent="0.25">
      <c r="B118" s="62" t="s">
        <v>648</v>
      </c>
      <c r="C118" s="49">
        <v>39</v>
      </c>
      <c r="D118" s="49">
        <v>195</v>
      </c>
    </row>
    <row r="119" spans="2:13" x14ac:dyDescent="0.25">
      <c r="B119" s="62" t="s">
        <v>649</v>
      </c>
      <c r="C119" s="49">
        <v>28.2</v>
      </c>
      <c r="D119" s="49">
        <v>72</v>
      </c>
    </row>
    <row r="120" spans="2:13" x14ac:dyDescent="0.25">
      <c r="B120" s="62" t="s">
        <v>650</v>
      </c>
      <c r="C120" s="49">
        <v>5</v>
      </c>
      <c r="D120" s="49">
        <v>20</v>
      </c>
    </row>
    <row r="121" spans="2:13" x14ac:dyDescent="0.25">
      <c r="B121" s="62" t="s">
        <v>651</v>
      </c>
      <c r="C121" s="49">
        <v>630</v>
      </c>
      <c r="D121" s="49">
        <v>400</v>
      </c>
    </row>
    <row r="122" spans="2:13" x14ac:dyDescent="0.25">
      <c r="B122" s="62" t="s">
        <v>660</v>
      </c>
      <c r="C122" s="49">
        <v>328.9</v>
      </c>
      <c r="D122" s="49">
        <v>805</v>
      </c>
    </row>
    <row r="123" spans="2:13" x14ac:dyDescent="0.25">
      <c r="B123" s="62" t="s">
        <v>661</v>
      </c>
      <c r="C123" s="49">
        <v>28.8</v>
      </c>
      <c r="D123" s="49">
        <v>80</v>
      </c>
    </row>
    <row r="124" spans="2:13" x14ac:dyDescent="0.25">
      <c r="B124" s="51" t="s">
        <v>42</v>
      </c>
      <c r="C124" s="52">
        <f>SUM(C116:C123)</f>
        <v>1090.4199999999998</v>
      </c>
      <c r="D124" s="53">
        <f>SUM(D116:D123)</f>
        <v>1712</v>
      </c>
    </row>
    <row r="125" spans="2:13" x14ac:dyDescent="0.25">
      <c r="C125" s="54"/>
    </row>
    <row r="126" spans="2:13" x14ac:dyDescent="0.25">
      <c r="B126" s="42" t="s">
        <v>21</v>
      </c>
      <c r="C126" s="43"/>
      <c r="D126" s="44"/>
    </row>
    <row r="127" spans="2:13" x14ac:dyDescent="0.25">
      <c r="B127" s="45" t="s">
        <v>44</v>
      </c>
      <c r="C127" s="46" t="s">
        <v>45</v>
      </c>
      <c r="D127" s="47" t="s">
        <v>46</v>
      </c>
    </row>
    <row r="128" spans="2:13" x14ac:dyDescent="0.25">
      <c r="B128" s="62" t="s">
        <v>171</v>
      </c>
      <c r="C128" s="49">
        <v>47.6</v>
      </c>
      <c r="D128" s="49">
        <v>68</v>
      </c>
    </row>
    <row r="129" spans="2:4" x14ac:dyDescent="0.25">
      <c r="B129" s="62" t="s">
        <v>107</v>
      </c>
      <c r="C129" s="49">
        <v>231</v>
      </c>
      <c r="D129" s="49">
        <v>330</v>
      </c>
    </row>
    <row r="130" spans="2:4" x14ac:dyDescent="0.25">
      <c r="B130" s="62" t="s">
        <v>115</v>
      </c>
      <c r="C130" s="49">
        <v>26.6</v>
      </c>
      <c r="D130" s="49">
        <v>38</v>
      </c>
    </row>
    <row r="131" spans="2:4" x14ac:dyDescent="0.25">
      <c r="B131" s="51" t="s">
        <v>42</v>
      </c>
      <c r="C131" s="52">
        <f>SUM(C128:C130)</f>
        <v>305.20000000000005</v>
      </c>
      <c r="D131" s="53">
        <f>SUM(D128:D130)</f>
        <v>436</v>
      </c>
    </row>
    <row r="133" spans="2:4" x14ac:dyDescent="0.25">
      <c r="B133" s="42" t="s">
        <v>16</v>
      </c>
      <c r="C133" s="43"/>
      <c r="D133" s="44"/>
    </row>
    <row r="134" spans="2:4" x14ac:dyDescent="0.25">
      <c r="B134" s="45" t="s">
        <v>44</v>
      </c>
      <c r="C134" s="46" t="s">
        <v>45</v>
      </c>
      <c r="D134" s="47" t="s">
        <v>46</v>
      </c>
    </row>
    <row r="135" spans="2:4" x14ac:dyDescent="0.25">
      <c r="B135" s="62" t="s">
        <v>652</v>
      </c>
      <c r="C135" s="49">
        <v>112</v>
      </c>
      <c r="D135" s="49">
        <v>120</v>
      </c>
    </row>
    <row r="136" spans="2:4" x14ac:dyDescent="0.25">
      <c r="B136" s="51" t="s">
        <v>42</v>
      </c>
      <c r="C136" s="52">
        <f>SUM(C135:C135)</f>
        <v>112</v>
      </c>
      <c r="D136" s="53">
        <f>SUM(D135:D135)</f>
        <v>120</v>
      </c>
    </row>
    <row r="138" spans="2:4" x14ac:dyDescent="0.25">
      <c r="B138" s="42" t="s">
        <v>51</v>
      </c>
      <c r="C138" s="43"/>
      <c r="D138" s="44"/>
    </row>
    <row r="139" spans="2:4" x14ac:dyDescent="0.25">
      <c r="B139" s="45" t="s">
        <v>44</v>
      </c>
      <c r="C139" s="46" t="s">
        <v>45</v>
      </c>
      <c r="D139" s="47" t="s">
        <v>46</v>
      </c>
    </row>
    <row r="140" spans="2:4" x14ac:dyDescent="0.25">
      <c r="B140" s="62" t="s">
        <v>653</v>
      </c>
      <c r="C140" s="49">
        <v>180</v>
      </c>
      <c r="D140" s="49">
        <v>200</v>
      </c>
    </row>
    <row r="141" spans="2:4" x14ac:dyDescent="0.25">
      <c r="B141" s="51" t="s">
        <v>42</v>
      </c>
      <c r="C141" s="52">
        <f>SUM(C140:C140)</f>
        <v>180</v>
      </c>
      <c r="D141" s="53">
        <f>SUM(D140:D140)</f>
        <v>200</v>
      </c>
    </row>
    <row r="143" spans="2:4" x14ac:dyDescent="0.25">
      <c r="B143" s="42" t="s">
        <v>52</v>
      </c>
      <c r="C143" s="43"/>
      <c r="D143" s="44"/>
    </row>
    <row r="144" spans="2:4" x14ac:dyDescent="0.25">
      <c r="B144" s="45" t="s">
        <v>44</v>
      </c>
      <c r="C144" s="46" t="s">
        <v>45</v>
      </c>
      <c r="D144" s="47" t="s">
        <v>46</v>
      </c>
    </row>
    <row r="145" spans="2:13" s="19" customFormat="1" x14ac:dyDescent="0.25">
      <c r="B145" s="62" t="s">
        <v>662</v>
      </c>
      <c r="C145" s="85">
        <v>120</v>
      </c>
      <c r="D145" s="87">
        <v>150</v>
      </c>
      <c r="J145" s="10"/>
      <c r="M145" s="86"/>
    </row>
    <row r="146" spans="2:13" x14ac:dyDescent="0.25">
      <c r="B146" s="62" t="s">
        <v>654</v>
      </c>
      <c r="C146" s="49">
        <v>20</v>
      </c>
      <c r="D146" s="49">
        <v>25</v>
      </c>
    </row>
    <row r="147" spans="2:13" x14ac:dyDescent="0.25">
      <c r="B147" s="51" t="s">
        <v>42</v>
      </c>
      <c r="C147" s="52">
        <f>SUM(C145:C146)</f>
        <v>140</v>
      </c>
      <c r="D147" s="53">
        <f>SUM(D145:D146)</f>
        <v>175</v>
      </c>
    </row>
    <row r="149" spans="2:13" x14ac:dyDescent="0.25">
      <c r="B149" s="42" t="s">
        <v>655</v>
      </c>
      <c r="C149" s="43"/>
      <c r="D149" s="44"/>
    </row>
    <row r="150" spans="2:13" x14ac:dyDescent="0.25">
      <c r="B150" s="45" t="s">
        <v>44</v>
      </c>
      <c r="C150" s="46" t="s">
        <v>45</v>
      </c>
      <c r="D150" s="47" t="s">
        <v>46</v>
      </c>
    </row>
    <row r="151" spans="2:13" x14ac:dyDescent="0.25">
      <c r="B151" s="62" t="s">
        <v>53</v>
      </c>
      <c r="C151" s="49">
        <v>15</v>
      </c>
      <c r="D151" s="49">
        <v>20</v>
      </c>
    </row>
    <row r="152" spans="2:13" x14ac:dyDescent="0.25">
      <c r="B152" s="51" t="s">
        <v>42</v>
      </c>
      <c r="C152" s="52">
        <f>SUM(C151:C151)</f>
        <v>15</v>
      </c>
      <c r="D152" s="53">
        <f>SUM(D151:D151)</f>
        <v>20</v>
      </c>
    </row>
    <row r="154" spans="2:13" x14ac:dyDescent="0.25">
      <c r="B154" s="42" t="s">
        <v>100</v>
      </c>
      <c r="C154" s="43"/>
      <c r="D154" s="44"/>
    </row>
    <row r="155" spans="2:13" x14ac:dyDescent="0.25">
      <c r="B155" s="45" t="s">
        <v>44</v>
      </c>
      <c r="C155" s="46" t="s">
        <v>45</v>
      </c>
      <c r="D155" s="47" t="s">
        <v>46</v>
      </c>
    </row>
    <row r="156" spans="2:13" x14ac:dyDescent="0.25">
      <c r="B156" s="62" t="s">
        <v>118</v>
      </c>
      <c r="C156" s="49">
        <v>71.599999999999994</v>
      </c>
      <c r="D156" s="49">
        <v>79.8</v>
      </c>
    </row>
    <row r="157" spans="2:13" x14ac:dyDescent="0.25">
      <c r="B157" s="51" t="s">
        <v>42</v>
      </c>
      <c r="C157" s="52">
        <f>SUBTOTAL(9,C156)</f>
        <v>71.599999999999994</v>
      </c>
      <c r="D157" s="53">
        <f>SUBTOTAL(9,D156)</f>
        <v>79.8</v>
      </c>
    </row>
    <row r="159" spans="2:13" x14ac:dyDescent="0.25">
      <c r="B159" s="42" t="s">
        <v>101</v>
      </c>
      <c r="C159" s="43"/>
      <c r="D159" s="44"/>
    </row>
    <row r="160" spans="2:13" x14ac:dyDescent="0.25">
      <c r="B160" s="45" t="s">
        <v>44</v>
      </c>
      <c r="C160" s="46" t="s">
        <v>45</v>
      </c>
      <c r="D160" s="47" t="s">
        <v>46</v>
      </c>
    </row>
    <row r="161" spans="2:4" x14ac:dyDescent="0.25">
      <c r="B161" s="62" t="s">
        <v>656</v>
      </c>
      <c r="C161" s="49">
        <v>200</v>
      </c>
      <c r="D161" s="49">
        <v>250</v>
      </c>
    </row>
    <row r="162" spans="2:4" x14ac:dyDescent="0.25">
      <c r="B162" s="51" t="s">
        <v>42</v>
      </c>
      <c r="C162" s="52">
        <f>SUBTOTAL(9,C161)</f>
        <v>200</v>
      </c>
      <c r="D162" s="53">
        <f>SUBTOTAL(9,D161)</f>
        <v>250</v>
      </c>
    </row>
    <row r="164" spans="2:4" x14ac:dyDescent="0.25">
      <c r="B164" s="42" t="s">
        <v>196</v>
      </c>
      <c r="C164" s="43"/>
      <c r="D164" s="44"/>
    </row>
    <row r="165" spans="2:4" x14ac:dyDescent="0.25">
      <c r="B165" s="45" t="s">
        <v>44</v>
      </c>
      <c r="C165" s="46" t="s">
        <v>45</v>
      </c>
      <c r="D165" s="47" t="s">
        <v>46</v>
      </c>
    </row>
    <row r="166" spans="2:4" x14ac:dyDescent="0.25">
      <c r="B166" s="62" t="s">
        <v>320</v>
      </c>
      <c r="C166" s="49">
        <v>28.2</v>
      </c>
      <c r="D166" s="49">
        <v>30</v>
      </c>
    </row>
    <row r="167" spans="2:4" x14ac:dyDescent="0.25">
      <c r="B167" s="62" t="s">
        <v>657</v>
      </c>
      <c r="C167" s="49">
        <v>4</v>
      </c>
      <c r="D167" s="49">
        <v>8</v>
      </c>
    </row>
    <row r="168" spans="2:4" x14ac:dyDescent="0.25">
      <c r="B168" s="51" t="s">
        <v>42</v>
      </c>
      <c r="C168" s="52">
        <f>SUBTOTAL(9,C166:C167)</f>
        <v>32.200000000000003</v>
      </c>
      <c r="D168" s="53">
        <f>SUBTOTAL(9,D166:D167)</f>
        <v>38</v>
      </c>
    </row>
  </sheetData>
  <sheetProtection password="BC28" sheet="1" objects="1" scenarios="1"/>
  <autoFilter ref="A3:M10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tabSelected="1" topLeftCell="C101" zoomScaleNormal="100" workbookViewId="0">
      <selection activeCell="I118" sqref="I118"/>
    </sheetView>
  </sheetViews>
  <sheetFormatPr defaultRowHeight="15" x14ac:dyDescent="0.25"/>
  <cols>
    <col min="1" max="1" width="13.5703125" style="10" customWidth="1"/>
    <col min="2" max="2" width="48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57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41519</v>
      </c>
      <c r="B4" s="56" t="s">
        <v>142</v>
      </c>
      <c r="C4" s="58" t="s">
        <v>105</v>
      </c>
      <c r="D4" s="21" t="s">
        <v>101</v>
      </c>
      <c r="E4" s="23">
        <v>20</v>
      </c>
      <c r="F4" s="23">
        <f t="shared" ref="F4:F117" si="0">E4*G4</f>
        <v>20</v>
      </c>
      <c r="G4" s="56">
        <v>1</v>
      </c>
      <c r="H4" s="24">
        <v>25</v>
      </c>
      <c r="I4" s="25">
        <f t="shared" ref="I4:I117" si="1">H4*G4</f>
        <v>25</v>
      </c>
      <c r="J4" s="25">
        <v>4.8</v>
      </c>
      <c r="K4" s="23">
        <f t="shared" ref="K4:K117" si="2">I4-F4</f>
        <v>5</v>
      </c>
      <c r="L4" s="26">
        <f>K4</f>
        <v>5</v>
      </c>
    </row>
    <row r="5" spans="1:12" x14ac:dyDescent="0.25">
      <c r="A5" s="55">
        <v>41519</v>
      </c>
      <c r="B5" s="56" t="s">
        <v>180</v>
      </c>
      <c r="C5" s="59" t="s">
        <v>12</v>
      </c>
      <c r="D5" s="21" t="s">
        <v>13</v>
      </c>
      <c r="E5" s="23">
        <v>14.3</v>
      </c>
      <c r="F5" s="23">
        <f t="shared" si="0"/>
        <v>14.3</v>
      </c>
      <c r="G5" s="56">
        <v>1</v>
      </c>
      <c r="H5" s="28">
        <v>35</v>
      </c>
      <c r="I5" s="25">
        <f t="shared" si="1"/>
        <v>35</v>
      </c>
      <c r="J5" s="25">
        <v>4.8</v>
      </c>
      <c r="K5" s="23">
        <f t="shared" si="2"/>
        <v>20.7</v>
      </c>
      <c r="L5" s="26">
        <f t="shared" ref="L5:L117" si="3">L4+K5</f>
        <v>25.7</v>
      </c>
    </row>
    <row r="6" spans="1:12" x14ac:dyDescent="0.25">
      <c r="A6" s="55">
        <v>41520</v>
      </c>
      <c r="B6" s="56" t="s">
        <v>67</v>
      </c>
      <c r="C6" s="59" t="s">
        <v>30</v>
      </c>
      <c r="D6" s="21" t="s">
        <v>13</v>
      </c>
      <c r="E6" s="29">
        <v>3</v>
      </c>
      <c r="F6" s="23">
        <f t="shared" si="0"/>
        <v>6</v>
      </c>
      <c r="G6" s="56">
        <v>2</v>
      </c>
      <c r="H6" s="28">
        <v>15</v>
      </c>
      <c r="I6" s="25">
        <f t="shared" si="1"/>
        <v>30</v>
      </c>
      <c r="J6" s="25">
        <v>7.5</v>
      </c>
      <c r="K6" s="23">
        <f t="shared" si="2"/>
        <v>24</v>
      </c>
      <c r="L6" s="26">
        <f t="shared" si="3"/>
        <v>49.7</v>
      </c>
    </row>
    <row r="7" spans="1:12" ht="16.5" customHeight="1" x14ac:dyDescent="0.25">
      <c r="A7" s="55">
        <v>41520</v>
      </c>
      <c r="B7" s="56" t="s">
        <v>180</v>
      </c>
      <c r="C7" s="60" t="s">
        <v>12</v>
      </c>
      <c r="D7" s="21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91.1</v>
      </c>
    </row>
    <row r="8" spans="1:12" x14ac:dyDescent="0.25">
      <c r="A8" s="55">
        <v>41520</v>
      </c>
      <c r="B8" s="57" t="s">
        <v>663</v>
      </c>
      <c r="C8" s="60" t="s">
        <v>23</v>
      </c>
      <c r="D8" s="21" t="s">
        <v>52</v>
      </c>
      <c r="E8" s="23">
        <v>48</v>
      </c>
      <c r="F8" s="23">
        <f t="shared" si="0"/>
        <v>48</v>
      </c>
      <c r="G8" s="56">
        <v>1</v>
      </c>
      <c r="H8" s="28">
        <v>60</v>
      </c>
      <c r="I8" s="25">
        <f t="shared" si="1"/>
        <v>60</v>
      </c>
      <c r="J8" s="25">
        <v>15</v>
      </c>
      <c r="K8" s="23">
        <f t="shared" si="2"/>
        <v>12</v>
      </c>
      <c r="L8" s="26">
        <f t="shared" si="3"/>
        <v>103.1</v>
      </c>
    </row>
    <row r="9" spans="1:12" x14ac:dyDescent="0.25">
      <c r="A9" s="55">
        <v>41521</v>
      </c>
      <c r="B9" s="57" t="s">
        <v>67</v>
      </c>
      <c r="C9" s="60" t="s">
        <v>30</v>
      </c>
      <c r="D9" s="21" t="s">
        <v>13</v>
      </c>
      <c r="E9" s="23">
        <v>3</v>
      </c>
      <c r="F9" s="23">
        <f t="shared" si="0"/>
        <v>6</v>
      </c>
      <c r="G9" s="56">
        <v>2</v>
      </c>
      <c r="H9" s="28">
        <v>15</v>
      </c>
      <c r="I9" s="25">
        <f t="shared" si="1"/>
        <v>30</v>
      </c>
      <c r="J9" s="25">
        <v>6</v>
      </c>
      <c r="K9" s="23">
        <f t="shared" si="2"/>
        <v>24</v>
      </c>
      <c r="L9" s="26">
        <f t="shared" si="3"/>
        <v>127.1</v>
      </c>
    </row>
    <row r="10" spans="1:12" x14ac:dyDescent="0.25">
      <c r="A10" s="55">
        <v>41521</v>
      </c>
      <c r="B10" s="57" t="s">
        <v>40</v>
      </c>
      <c r="C10" s="60" t="s">
        <v>41</v>
      </c>
      <c r="D10" s="21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134.4</v>
      </c>
    </row>
    <row r="11" spans="1:12" x14ac:dyDescent="0.25">
      <c r="A11" s="55">
        <v>41521</v>
      </c>
      <c r="B11" s="57" t="s">
        <v>184</v>
      </c>
      <c r="C11" s="60" t="s">
        <v>12</v>
      </c>
      <c r="D11" s="21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140.80000000000001</v>
      </c>
    </row>
    <row r="12" spans="1:12" x14ac:dyDescent="0.25">
      <c r="A12" s="55">
        <v>41522</v>
      </c>
      <c r="B12" s="57" t="s">
        <v>664</v>
      </c>
      <c r="C12" s="59" t="s">
        <v>706</v>
      </c>
      <c r="D12" s="21" t="s">
        <v>13</v>
      </c>
      <c r="E12" s="29">
        <v>45</v>
      </c>
      <c r="F12" s="23">
        <f t="shared" si="0"/>
        <v>90</v>
      </c>
      <c r="G12" s="56">
        <v>2</v>
      </c>
      <c r="H12" s="28">
        <v>25</v>
      </c>
      <c r="I12" s="25">
        <f t="shared" si="1"/>
        <v>50</v>
      </c>
      <c r="J12" s="25">
        <v>3</v>
      </c>
      <c r="K12" s="23">
        <f t="shared" si="2"/>
        <v>-40</v>
      </c>
      <c r="L12" s="26">
        <f t="shared" si="3"/>
        <v>100.80000000000001</v>
      </c>
    </row>
    <row r="13" spans="1:12" x14ac:dyDescent="0.25">
      <c r="A13" s="55">
        <v>41522</v>
      </c>
      <c r="B13" s="57" t="s">
        <v>67</v>
      </c>
      <c r="C13" s="60" t="s">
        <v>30</v>
      </c>
      <c r="D13" s="21" t="s">
        <v>13</v>
      </c>
      <c r="E13" s="23">
        <v>3</v>
      </c>
      <c r="F13" s="23">
        <f t="shared" si="0"/>
        <v>6</v>
      </c>
      <c r="G13" s="56">
        <v>2</v>
      </c>
      <c r="H13" s="28">
        <v>15</v>
      </c>
      <c r="I13" s="25">
        <f t="shared" si="1"/>
        <v>30</v>
      </c>
      <c r="J13" s="25">
        <v>15</v>
      </c>
      <c r="K13" s="23">
        <f t="shared" si="2"/>
        <v>24</v>
      </c>
      <c r="L13" s="26">
        <f t="shared" si="3"/>
        <v>124.80000000000001</v>
      </c>
    </row>
    <row r="14" spans="1:12" x14ac:dyDescent="0.25">
      <c r="A14" s="55">
        <v>41522</v>
      </c>
      <c r="B14" s="57" t="s">
        <v>571</v>
      </c>
      <c r="C14" s="60" t="s">
        <v>20</v>
      </c>
      <c r="D14" s="21" t="s">
        <v>52</v>
      </c>
      <c r="E14" s="23">
        <v>12</v>
      </c>
      <c r="F14" s="23">
        <f t="shared" si="0"/>
        <v>12</v>
      </c>
      <c r="G14" s="56">
        <v>1</v>
      </c>
      <c r="H14" s="28">
        <v>15</v>
      </c>
      <c r="I14" s="25">
        <f t="shared" si="1"/>
        <v>15</v>
      </c>
      <c r="J14" s="25">
        <v>10</v>
      </c>
      <c r="K14" s="23">
        <f t="shared" si="2"/>
        <v>3</v>
      </c>
      <c r="L14" s="26">
        <f t="shared" si="3"/>
        <v>127.80000000000001</v>
      </c>
    </row>
    <row r="15" spans="1:12" x14ac:dyDescent="0.25">
      <c r="A15" s="55">
        <v>41522</v>
      </c>
      <c r="B15" s="57" t="s">
        <v>665</v>
      </c>
      <c r="C15" s="60" t="s">
        <v>20</v>
      </c>
      <c r="D15" s="21" t="s">
        <v>52</v>
      </c>
      <c r="E15" s="23">
        <v>12</v>
      </c>
      <c r="F15" s="23">
        <f t="shared" si="0"/>
        <v>12</v>
      </c>
      <c r="G15" s="56">
        <v>1</v>
      </c>
      <c r="H15" s="28">
        <v>15</v>
      </c>
      <c r="I15" s="25">
        <f t="shared" si="1"/>
        <v>15</v>
      </c>
      <c r="J15" s="25">
        <v>3</v>
      </c>
      <c r="K15" s="23">
        <f t="shared" si="2"/>
        <v>3</v>
      </c>
      <c r="L15" s="26">
        <f t="shared" si="3"/>
        <v>130.80000000000001</v>
      </c>
    </row>
    <row r="16" spans="1:12" x14ac:dyDescent="0.25">
      <c r="A16" s="55">
        <v>41522</v>
      </c>
      <c r="B16" s="57" t="s">
        <v>67</v>
      </c>
      <c r="C16" s="60" t="s">
        <v>30</v>
      </c>
      <c r="D16" s="21" t="s">
        <v>13</v>
      </c>
      <c r="E16" s="23">
        <v>3</v>
      </c>
      <c r="F16" s="23">
        <f t="shared" si="0"/>
        <v>6</v>
      </c>
      <c r="G16" s="56">
        <v>2</v>
      </c>
      <c r="H16" s="28">
        <v>15</v>
      </c>
      <c r="I16" s="25">
        <f t="shared" si="1"/>
        <v>30</v>
      </c>
      <c r="J16" s="25">
        <v>15</v>
      </c>
      <c r="K16" s="23">
        <f t="shared" si="2"/>
        <v>24</v>
      </c>
      <c r="L16" s="26">
        <f t="shared" si="3"/>
        <v>154.80000000000001</v>
      </c>
    </row>
    <row r="17" spans="1:12" x14ac:dyDescent="0.25">
      <c r="A17" s="55">
        <v>41522</v>
      </c>
      <c r="B17" s="57" t="s">
        <v>666</v>
      </c>
      <c r="C17" s="60" t="s">
        <v>430</v>
      </c>
      <c r="D17" s="21" t="s">
        <v>196</v>
      </c>
      <c r="E17" s="23">
        <v>9.4</v>
      </c>
      <c r="F17" s="23">
        <f t="shared" si="0"/>
        <v>9.4</v>
      </c>
      <c r="G17" s="56">
        <v>1</v>
      </c>
      <c r="H17" s="28">
        <v>10</v>
      </c>
      <c r="I17" s="25">
        <f t="shared" si="1"/>
        <v>10</v>
      </c>
      <c r="J17" s="25">
        <v>6</v>
      </c>
      <c r="K17" s="23">
        <f t="shared" si="2"/>
        <v>0.59999999999999964</v>
      </c>
      <c r="L17" s="26">
        <f t="shared" si="3"/>
        <v>155.4</v>
      </c>
    </row>
    <row r="18" spans="1:12" x14ac:dyDescent="0.25">
      <c r="A18" s="55">
        <v>41523</v>
      </c>
      <c r="B18" s="57" t="s">
        <v>180</v>
      </c>
      <c r="C18" s="61" t="s">
        <v>12</v>
      </c>
      <c r="D18" s="21" t="s">
        <v>13</v>
      </c>
      <c r="E18" s="23">
        <v>14.3</v>
      </c>
      <c r="F18" s="23">
        <f t="shared" si="0"/>
        <v>14.3</v>
      </c>
      <c r="G18" s="56">
        <v>1</v>
      </c>
      <c r="H18" s="28">
        <v>35</v>
      </c>
      <c r="I18" s="25">
        <f t="shared" si="1"/>
        <v>35</v>
      </c>
      <c r="J18" s="25">
        <v>0.69</v>
      </c>
      <c r="K18" s="23">
        <f t="shared" si="2"/>
        <v>20.7</v>
      </c>
      <c r="L18" s="26">
        <f t="shared" si="3"/>
        <v>176.1</v>
      </c>
    </row>
    <row r="19" spans="1:12" x14ac:dyDescent="0.25">
      <c r="A19" s="55">
        <v>41523</v>
      </c>
      <c r="B19" s="57" t="s">
        <v>667</v>
      </c>
      <c r="C19" s="61" t="s">
        <v>31</v>
      </c>
      <c r="D19" s="21" t="s">
        <v>24</v>
      </c>
      <c r="E19" s="23">
        <v>17.5</v>
      </c>
      <c r="F19" s="23">
        <f t="shared" si="0"/>
        <v>17.5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7.5</v>
      </c>
      <c r="L19" s="26">
        <f t="shared" si="3"/>
        <v>183.6</v>
      </c>
    </row>
    <row r="20" spans="1:12" x14ac:dyDescent="0.25">
      <c r="A20" s="55">
        <v>41523</v>
      </c>
      <c r="B20" s="57" t="s">
        <v>668</v>
      </c>
      <c r="C20" s="61" t="s">
        <v>31</v>
      </c>
      <c r="D20" s="21" t="s">
        <v>24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191.1</v>
      </c>
    </row>
    <row r="21" spans="1:12" x14ac:dyDescent="0.25">
      <c r="A21" s="55">
        <v>41523</v>
      </c>
      <c r="B21" s="57" t="s">
        <v>216</v>
      </c>
      <c r="C21" s="61" t="s">
        <v>20</v>
      </c>
      <c r="D21" s="21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195.9</v>
      </c>
    </row>
    <row r="22" spans="1:12" x14ac:dyDescent="0.25">
      <c r="A22" s="55">
        <v>41523</v>
      </c>
      <c r="B22" s="57" t="s">
        <v>571</v>
      </c>
      <c r="C22" s="61" t="s">
        <v>20</v>
      </c>
      <c r="D22" s="21" t="s">
        <v>52</v>
      </c>
      <c r="E22" s="23">
        <v>12</v>
      </c>
      <c r="F22" s="23">
        <f t="shared" si="0"/>
        <v>12</v>
      </c>
      <c r="G22" s="56">
        <v>1</v>
      </c>
      <c r="H22" s="28">
        <v>15</v>
      </c>
      <c r="I22" s="25">
        <f t="shared" si="1"/>
        <v>15</v>
      </c>
      <c r="J22" s="25">
        <v>4.8</v>
      </c>
      <c r="K22" s="23">
        <f t="shared" si="2"/>
        <v>3</v>
      </c>
      <c r="L22" s="26">
        <f t="shared" si="3"/>
        <v>198.9</v>
      </c>
    </row>
    <row r="23" spans="1:12" x14ac:dyDescent="0.25">
      <c r="A23" s="55">
        <v>41523</v>
      </c>
      <c r="B23" s="57" t="s">
        <v>665</v>
      </c>
      <c r="C23" s="60" t="s">
        <v>20</v>
      </c>
      <c r="D23" s="21" t="s">
        <v>52</v>
      </c>
      <c r="E23" s="23">
        <v>12</v>
      </c>
      <c r="F23" s="23">
        <f t="shared" si="0"/>
        <v>12</v>
      </c>
      <c r="G23" s="56">
        <v>1</v>
      </c>
      <c r="H23" s="28">
        <v>15</v>
      </c>
      <c r="I23" s="25">
        <f t="shared" si="1"/>
        <v>15</v>
      </c>
      <c r="J23" s="25">
        <v>6</v>
      </c>
      <c r="K23" s="23">
        <f t="shared" si="2"/>
        <v>3</v>
      </c>
      <c r="L23" s="26">
        <f t="shared" si="3"/>
        <v>201.9</v>
      </c>
    </row>
    <row r="24" spans="1:12" x14ac:dyDescent="0.25">
      <c r="A24" s="55">
        <v>41523</v>
      </c>
      <c r="B24" s="57" t="s">
        <v>95</v>
      </c>
      <c r="C24" s="60" t="s">
        <v>103</v>
      </c>
      <c r="D24" s="21" t="s">
        <v>13</v>
      </c>
      <c r="E24" s="23">
        <v>2.5</v>
      </c>
      <c r="F24" s="23">
        <f t="shared" si="0"/>
        <v>2.5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7.5</v>
      </c>
      <c r="L24" s="26">
        <f t="shared" si="3"/>
        <v>209.4</v>
      </c>
    </row>
    <row r="25" spans="1:12" x14ac:dyDescent="0.25">
      <c r="A25" s="55">
        <v>41523</v>
      </c>
      <c r="B25" s="57" t="s">
        <v>17</v>
      </c>
      <c r="C25" s="59" t="s">
        <v>18</v>
      </c>
      <c r="D25" s="21" t="s">
        <v>13</v>
      </c>
      <c r="E25" s="29">
        <v>4.5999999999999996</v>
      </c>
      <c r="F25" s="23">
        <f t="shared" si="0"/>
        <v>4.5999999999999996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15.4</v>
      </c>
      <c r="L25" s="26">
        <f t="shared" si="3"/>
        <v>224.8</v>
      </c>
    </row>
    <row r="26" spans="1:12" x14ac:dyDescent="0.25">
      <c r="A26" s="55">
        <v>41523</v>
      </c>
      <c r="B26" s="57" t="s">
        <v>40</v>
      </c>
      <c r="C26" s="60" t="s">
        <v>41</v>
      </c>
      <c r="D26" s="21" t="s">
        <v>13</v>
      </c>
      <c r="E26" s="23">
        <v>4.7</v>
      </c>
      <c r="F26" s="23">
        <f t="shared" si="0"/>
        <v>4.7</v>
      </c>
      <c r="G26" s="56">
        <v>1</v>
      </c>
      <c r="H26" s="28">
        <v>12</v>
      </c>
      <c r="I26" s="25">
        <f t="shared" si="1"/>
        <v>12</v>
      </c>
      <c r="J26" s="25">
        <v>15</v>
      </c>
      <c r="K26" s="23">
        <f t="shared" si="2"/>
        <v>7.3</v>
      </c>
      <c r="L26" s="26">
        <f t="shared" si="3"/>
        <v>232.10000000000002</v>
      </c>
    </row>
    <row r="27" spans="1:12" x14ac:dyDescent="0.25">
      <c r="A27" s="55">
        <v>41524</v>
      </c>
      <c r="B27" s="57" t="s">
        <v>180</v>
      </c>
      <c r="C27" s="60" t="s">
        <v>12</v>
      </c>
      <c r="D27" s="21" t="s">
        <v>13</v>
      </c>
      <c r="E27" s="23">
        <v>14.3</v>
      </c>
      <c r="F27" s="23">
        <f t="shared" si="0"/>
        <v>14.3</v>
      </c>
      <c r="G27" s="56">
        <v>1</v>
      </c>
      <c r="H27" s="28">
        <v>35</v>
      </c>
      <c r="I27" s="25">
        <f t="shared" si="1"/>
        <v>35</v>
      </c>
      <c r="J27" s="25">
        <v>10</v>
      </c>
      <c r="K27" s="23">
        <f t="shared" si="2"/>
        <v>20.7</v>
      </c>
      <c r="L27" s="26">
        <f t="shared" si="3"/>
        <v>252.8</v>
      </c>
    </row>
    <row r="28" spans="1:12" x14ac:dyDescent="0.25">
      <c r="A28" s="55">
        <v>41525</v>
      </c>
      <c r="B28" s="57" t="s">
        <v>14</v>
      </c>
      <c r="C28" s="60" t="s">
        <v>15</v>
      </c>
      <c r="D28" s="21" t="s">
        <v>16</v>
      </c>
      <c r="E28" s="23">
        <v>28</v>
      </c>
      <c r="F28" s="23">
        <f t="shared" si="0"/>
        <v>112</v>
      </c>
      <c r="G28" s="56">
        <v>4</v>
      </c>
      <c r="H28" s="28">
        <v>30</v>
      </c>
      <c r="I28" s="25">
        <f t="shared" si="1"/>
        <v>120</v>
      </c>
      <c r="J28" s="25">
        <v>3</v>
      </c>
      <c r="K28" s="23">
        <f t="shared" si="2"/>
        <v>8</v>
      </c>
      <c r="L28" s="26">
        <f t="shared" si="3"/>
        <v>260.8</v>
      </c>
    </row>
    <row r="29" spans="1:12" x14ac:dyDescent="0.25">
      <c r="A29" s="55">
        <v>41526</v>
      </c>
      <c r="B29" s="57" t="s">
        <v>137</v>
      </c>
      <c r="C29" s="60" t="s">
        <v>105</v>
      </c>
      <c r="D29" s="21" t="s">
        <v>101</v>
      </c>
      <c r="E29" s="23">
        <v>20</v>
      </c>
      <c r="F29" s="23">
        <f t="shared" si="0"/>
        <v>20</v>
      </c>
      <c r="G29" s="56">
        <v>1</v>
      </c>
      <c r="H29" s="28">
        <v>25</v>
      </c>
      <c r="I29" s="25">
        <f t="shared" si="1"/>
        <v>25</v>
      </c>
      <c r="J29" s="25">
        <v>15</v>
      </c>
      <c r="K29" s="23">
        <f t="shared" si="2"/>
        <v>5</v>
      </c>
      <c r="L29" s="26">
        <f t="shared" si="3"/>
        <v>265.8</v>
      </c>
    </row>
    <row r="30" spans="1:12" x14ac:dyDescent="0.25">
      <c r="A30" s="55">
        <v>41526</v>
      </c>
      <c r="B30" s="57" t="s">
        <v>122</v>
      </c>
      <c r="C30" s="60" t="s">
        <v>146</v>
      </c>
      <c r="D30" s="21" t="s">
        <v>13</v>
      </c>
      <c r="E30" s="23">
        <v>1.28</v>
      </c>
      <c r="F30" s="23">
        <f t="shared" si="0"/>
        <v>1.28</v>
      </c>
      <c r="G30" s="56">
        <v>1</v>
      </c>
      <c r="H30" s="28">
        <v>5</v>
      </c>
      <c r="I30" s="25">
        <f t="shared" si="1"/>
        <v>5</v>
      </c>
      <c r="J30" s="25">
        <v>6</v>
      </c>
      <c r="K30" s="23">
        <f t="shared" si="2"/>
        <v>3.7199999999999998</v>
      </c>
      <c r="L30" s="26">
        <f t="shared" si="3"/>
        <v>269.52000000000004</v>
      </c>
    </row>
    <row r="31" spans="1:12" x14ac:dyDescent="0.25">
      <c r="A31" s="55">
        <v>41526</v>
      </c>
      <c r="B31" s="57" t="s">
        <v>569</v>
      </c>
      <c r="C31" s="61" t="s">
        <v>102</v>
      </c>
      <c r="D31" s="21" t="s">
        <v>21</v>
      </c>
      <c r="E31" s="23">
        <v>26.6</v>
      </c>
      <c r="F31" s="23">
        <f t="shared" si="0"/>
        <v>26.6</v>
      </c>
      <c r="G31" s="56">
        <v>1</v>
      </c>
      <c r="H31" s="28">
        <v>38</v>
      </c>
      <c r="I31" s="25">
        <f t="shared" si="1"/>
        <v>38</v>
      </c>
      <c r="J31" s="25">
        <v>0.69</v>
      </c>
      <c r="K31" s="23">
        <f t="shared" si="2"/>
        <v>11.399999999999999</v>
      </c>
      <c r="L31" s="26">
        <f t="shared" si="3"/>
        <v>280.92</v>
      </c>
    </row>
    <row r="32" spans="1:12" x14ac:dyDescent="0.25">
      <c r="A32" s="55">
        <v>41526</v>
      </c>
      <c r="B32" s="57" t="s">
        <v>218</v>
      </c>
      <c r="C32" s="61" t="s">
        <v>12</v>
      </c>
      <c r="D32" s="21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287.32</v>
      </c>
    </row>
    <row r="33" spans="1:12" x14ac:dyDescent="0.25">
      <c r="A33" s="55">
        <v>41526</v>
      </c>
      <c r="B33" s="57" t="s">
        <v>665</v>
      </c>
      <c r="C33" s="61" t="s">
        <v>20</v>
      </c>
      <c r="D33" s="21" t="s">
        <v>52</v>
      </c>
      <c r="E33" s="23">
        <v>12</v>
      </c>
      <c r="F33" s="23">
        <f t="shared" si="0"/>
        <v>12</v>
      </c>
      <c r="G33" s="56">
        <v>1</v>
      </c>
      <c r="H33" s="28">
        <v>15</v>
      </c>
      <c r="I33" s="25">
        <f t="shared" si="1"/>
        <v>15</v>
      </c>
      <c r="J33" s="25">
        <v>6</v>
      </c>
      <c r="K33" s="23">
        <f t="shared" si="2"/>
        <v>3</v>
      </c>
      <c r="L33" s="26">
        <f t="shared" si="3"/>
        <v>290.32</v>
      </c>
    </row>
    <row r="34" spans="1:12" x14ac:dyDescent="0.25">
      <c r="A34" s="55">
        <v>41527</v>
      </c>
      <c r="B34" s="57" t="s">
        <v>17</v>
      </c>
      <c r="C34" s="61" t="s">
        <v>18</v>
      </c>
      <c r="D34" s="21" t="s">
        <v>13</v>
      </c>
      <c r="E34" s="23">
        <v>4.5999999999999996</v>
      </c>
      <c r="F34" s="23">
        <f t="shared" si="0"/>
        <v>9.1999999999999993</v>
      </c>
      <c r="G34" s="56">
        <v>2</v>
      </c>
      <c r="H34" s="28">
        <v>20</v>
      </c>
      <c r="I34" s="25">
        <f t="shared" si="1"/>
        <v>40</v>
      </c>
      <c r="J34" s="25">
        <v>10</v>
      </c>
      <c r="K34" s="23">
        <f t="shared" si="2"/>
        <v>30.8</v>
      </c>
      <c r="L34" s="26">
        <f t="shared" si="3"/>
        <v>321.12</v>
      </c>
    </row>
    <row r="35" spans="1:12" x14ac:dyDescent="0.25">
      <c r="A35" s="55">
        <v>41527</v>
      </c>
      <c r="B35" s="57" t="s">
        <v>34</v>
      </c>
      <c r="C35" s="61" t="s">
        <v>23</v>
      </c>
      <c r="D35" s="21" t="s">
        <v>52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326.12</v>
      </c>
    </row>
    <row r="36" spans="1:12" x14ac:dyDescent="0.25">
      <c r="A36" s="55">
        <v>41527</v>
      </c>
      <c r="B36" s="57" t="s">
        <v>180</v>
      </c>
      <c r="C36" s="60" t="s">
        <v>12</v>
      </c>
      <c r="D36" s="21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346.82</v>
      </c>
    </row>
    <row r="37" spans="1:12" x14ac:dyDescent="0.25">
      <c r="A37" s="55">
        <v>41527</v>
      </c>
      <c r="B37" s="57" t="s">
        <v>67</v>
      </c>
      <c r="C37" s="60" t="s">
        <v>30</v>
      </c>
      <c r="D37" s="21" t="s">
        <v>13</v>
      </c>
      <c r="E37" s="23">
        <v>3</v>
      </c>
      <c r="F37" s="23">
        <f t="shared" si="0"/>
        <v>3</v>
      </c>
      <c r="G37" s="56">
        <v>1</v>
      </c>
      <c r="H37" s="28">
        <v>15</v>
      </c>
      <c r="I37" s="25">
        <f t="shared" si="1"/>
        <v>15</v>
      </c>
      <c r="J37" s="25">
        <v>3</v>
      </c>
      <c r="K37" s="23">
        <f t="shared" si="2"/>
        <v>12</v>
      </c>
      <c r="L37" s="26">
        <f t="shared" si="3"/>
        <v>358.82</v>
      </c>
    </row>
    <row r="38" spans="1:12" x14ac:dyDescent="0.25">
      <c r="A38" s="55">
        <v>41528</v>
      </c>
      <c r="B38" s="57" t="s">
        <v>122</v>
      </c>
      <c r="C38" s="60" t="s">
        <v>146</v>
      </c>
      <c r="D38" s="21" t="s">
        <v>13</v>
      </c>
      <c r="E38" s="23">
        <v>1.28</v>
      </c>
      <c r="F38" s="23">
        <f t="shared" si="0"/>
        <v>1.28</v>
      </c>
      <c r="G38" s="56">
        <v>1</v>
      </c>
      <c r="H38" s="28">
        <v>5</v>
      </c>
      <c r="I38" s="25">
        <f t="shared" si="1"/>
        <v>5</v>
      </c>
      <c r="J38" s="25">
        <v>15</v>
      </c>
      <c r="K38" s="23">
        <f t="shared" si="2"/>
        <v>3.7199999999999998</v>
      </c>
      <c r="L38" s="26">
        <f t="shared" si="3"/>
        <v>362.54</v>
      </c>
    </row>
    <row r="39" spans="1:12" x14ac:dyDescent="0.25">
      <c r="A39" s="55">
        <v>41528</v>
      </c>
      <c r="B39" s="57" t="s">
        <v>218</v>
      </c>
      <c r="C39" s="60" t="s">
        <v>12</v>
      </c>
      <c r="D39" s="21" t="s">
        <v>13</v>
      </c>
      <c r="E39" s="23">
        <v>3.6</v>
      </c>
      <c r="F39" s="23">
        <f t="shared" si="0"/>
        <v>3.6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6.4</v>
      </c>
      <c r="L39" s="26">
        <f t="shared" si="3"/>
        <v>368.94</v>
      </c>
    </row>
    <row r="40" spans="1:12" x14ac:dyDescent="0.25">
      <c r="A40" s="55">
        <v>41528</v>
      </c>
      <c r="B40" s="57" t="s">
        <v>184</v>
      </c>
      <c r="C40" s="61" t="s">
        <v>12</v>
      </c>
      <c r="D40" s="21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375.34</v>
      </c>
    </row>
    <row r="41" spans="1:12" x14ac:dyDescent="0.25">
      <c r="A41" s="55">
        <v>41528</v>
      </c>
      <c r="B41" s="57" t="s">
        <v>67</v>
      </c>
      <c r="C41" s="61" t="s">
        <v>30</v>
      </c>
      <c r="D41" s="21" t="s">
        <v>13</v>
      </c>
      <c r="E41" s="23">
        <v>3</v>
      </c>
      <c r="F41" s="23">
        <f t="shared" si="0"/>
        <v>3</v>
      </c>
      <c r="G41" s="56">
        <v>1</v>
      </c>
      <c r="H41" s="28">
        <v>15</v>
      </c>
      <c r="I41" s="25">
        <f t="shared" si="1"/>
        <v>15</v>
      </c>
      <c r="J41" s="25">
        <v>4.8</v>
      </c>
      <c r="K41" s="23">
        <f t="shared" si="2"/>
        <v>12</v>
      </c>
      <c r="L41" s="26">
        <f t="shared" si="3"/>
        <v>387.34</v>
      </c>
    </row>
    <row r="42" spans="1:12" x14ac:dyDescent="0.25">
      <c r="A42" s="55">
        <v>41529</v>
      </c>
      <c r="B42" s="57" t="s">
        <v>180</v>
      </c>
      <c r="C42" s="61" t="s">
        <v>12</v>
      </c>
      <c r="D42" s="21" t="s">
        <v>13</v>
      </c>
      <c r="E42" s="23">
        <v>14.3</v>
      </c>
      <c r="F42" s="23">
        <f t="shared" si="0"/>
        <v>14.3</v>
      </c>
      <c r="G42" s="56">
        <v>1</v>
      </c>
      <c r="H42" s="28">
        <v>35</v>
      </c>
      <c r="I42" s="25">
        <f t="shared" si="1"/>
        <v>35</v>
      </c>
      <c r="J42" s="25">
        <v>6</v>
      </c>
      <c r="K42" s="23">
        <f t="shared" si="2"/>
        <v>20.7</v>
      </c>
      <c r="L42" s="26">
        <f t="shared" si="3"/>
        <v>408.03999999999996</v>
      </c>
    </row>
    <row r="43" spans="1:12" x14ac:dyDescent="0.25">
      <c r="A43" s="55">
        <v>41529</v>
      </c>
      <c r="B43" s="57" t="s">
        <v>669</v>
      </c>
      <c r="C43" s="61" t="s">
        <v>20</v>
      </c>
      <c r="D43" s="21" t="s">
        <v>687</v>
      </c>
      <c r="E43" s="23">
        <v>5.6</v>
      </c>
      <c r="F43" s="23">
        <f t="shared" si="0"/>
        <v>5.6</v>
      </c>
      <c r="G43" s="56">
        <v>1</v>
      </c>
      <c r="H43" s="28">
        <v>8</v>
      </c>
      <c r="I43" s="25">
        <f t="shared" si="1"/>
        <v>8</v>
      </c>
      <c r="J43" s="25">
        <v>10</v>
      </c>
      <c r="K43" s="23">
        <f t="shared" si="2"/>
        <v>2.4000000000000004</v>
      </c>
      <c r="L43" s="26">
        <f t="shared" si="3"/>
        <v>410.43999999999994</v>
      </c>
    </row>
    <row r="44" spans="1:12" x14ac:dyDescent="0.25">
      <c r="A44" s="55">
        <v>41529</v>
      </c>
      <c r="B44" s="57" t="s">
        <v>218</v>
      </c>
      <c r="C44" s="61" t="s">
        <v>12</v>
      </c>
      <c r="D44" s="21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416.83999999999992</v>
      </c>
    </row>
    <row r="45" spans="1:12" x14ac:dyDescent="0.25">
      <c r="A45" s="55">
        <v>41529</v>
      </c>
      <c r="B45" s="56" t="s">
        <v>127</v>
      </c>
      <c r="C45" s="60" t="s">
        <v>105</v>
      </c>
      <c r="D45" s="21" t="s">
        <v>101</v>
      </c>
      <c r="E45" s="23">
        <v>20</v>
      </c>
      <c r="F45" s="23">
        <f t="shared" si="0"/>
        <v>20</v>
      </c>
      <c r="G45" s="56">
        <v>1</v>
      </c>
      <c r="H45" s="28">
        <v>25</v>
      </c>
      <c r="I45" s="25">
        <f t="shared" si="1"/>
        <v>25</v>
      </c>
      <c r="J45" s="25">
        <v>6</v>
      </c>
      <c r="K45" s="23">
        <f t="shared" si="2"/>
        <v>5</v>
      </c>
      <c r="L45" s="26">
        <f t="shared" si="3"/>
        <v>421.83999999999992</v>
      </c>
    </row>
    <row r="46" spans="1:12" x14ac:dyDescent="0.25">
      <c r="A46" s="55">
        <v>41529</v>
      </c>
      <c r="B46" s="57" t="s">
        <v>126</v>
      </c>
      <c r="C46" s="60" t="s">
        <v>105</v>
      </c>
      <c r="D46" s="21" t="s">
        <v>101</v>
      </c>
      <c r="E46" s="23">
        <v>20</v>
      </c>
      <c r="F46" s="23">
        <f t="shared" si="0"/>
        <v>20</v>
      </c>
      <c r="G46" s="56">
        <v>1</v>
      </c>
      <c r="H46" s="28">
        <v>25</v>
      </c>
      <c r="I46" s="25">
        <f t="shared" si="1"/>
        <v>25</v>
      </c>
      <c r="J46" s="25">
        <v>6</v>
      </c>
      <c r="K46" s="23">
        <f t="shared" si="2"/>
        <v>5</v>
      </c>
      <c r="L46" s="26">
        <f t="shared" si="3"/>
        <v>426.83999999999992</v>
      </c>
    </row>
    <row r="47" spans="1:12" x14ac:dyDescent="0.25">
      <c r="A47" s="55">
        <v>41529</v>
      </c>
      <c r="B47" s="57" t="s">
        <v>670</v>
      </c>
      <c r="C47" s="59" t="s">
        <v>27</v>
      </c>
      <c r="D47" s="21" t="s">
        <v>144</v>
      </c>
      <c r="E47" s="29">
        <v>90</v>
      </c>
      <c r="F47" s="23">
        <f t="shared" si="0"/>
        <v>180</v>
      </c>
      <c r="G47" s="56">
        <v>2</v>
      </c>
      <c r="H47" s="28">
        <v>100</v>
      </c>
      <c r="I47" s="25">
        <f t="shared" si="1"/>
        <v>200</v>
      </c>
      <c r="J47" s="25">
        <v>3</v>
      </c>
      <c r="K47" s="23">
        <f t="shared" si="2"/>
        <v>20</v>
      </c>
      <c r="L47" s="26">
        <f t="shared" si="3"/>
        <v>446.83999999999992</v>
      </c>
    </row>
    <row r="48" spans="1:12" x14ac:dyDescent="0.25">
      <c r="A48" s="55">
        <v>41529</v>
      </c>
      <c r="B48" s="57" t="s">
        <v>671</v>
      </c>
      <c r="C48" s="60" t="s">
        <v>27</v>
      </c>
      <c r="D48" s="21" t="s">
        <v>144</v>
      </c>
      <c r="E48" s="23">
        <v>92</v>
      </c>
      <c r="F48" s="23">
        <f t="shared" si="0"/>
        <v>184</v>
      </c>
      <c r="G48" s="56">
        <v>2</v>
      </c>
      <c r="H48" s="28">
        <v>100</v>
      </c>
      <c r="I48" s="25">
        <f t="shared" si="1"/>
        <v>200</v>
      </c>
      <c r="J48" s="25">
        <v>15</v>
      </c>
      <c r="K48" s="23">
        <f t="shared" si="2"/>
        <v>16</v>
      </c>
      <c r="L48" s="26">
        <f t="shared" si="3"/>
        <v>462.83999999999992</v>
      </c>
    </row>
    <row r="49" spans="1:12" x14ac:dyDescent="0.25">
      <c r="A49" s="55">
        <v>41529</v>
      </c>
      <c r="B49" s="57" t="s">
        <v>672</v>
      </c>
      <c r="C49" s="60" t="s">
        <v>27</v>
      </c>
      <c r="D49" s="21" t="s">
        <v>144</v>
      </c>
      <c r="E49" s="23">
        <v>50</v>
      </c>
      <c r="F49" s="23">
        <f t="shared" ref="F49:F69" si="4">E49*G49</f>
        <v>100</v>
      </c>
      <c r="G49" s="56">
        <v>2</v>
      </c>
      <c r="H49" s="28">
        <v>60</v>
      </c>
      <c r="I49" s="25">
        <f t="shared" ref="I49:I69" si="5">H49*G49</f>
        <v>120</v>
      </c>
      <c r="J49" s="25">
        <v>3</v>
      </c>
      <c r="K49" s="23">
        <f t="shared" ref="K49:K69" si="6">I49-F49</f>
        <v>20</v>
      </c>
      <c r="L49" s="26">
        <f>L6+K49</f>
        <v>69.7</v>
      </c>
    </row>
    <row r="50" spans="1:12" x14ac:dyDescent="0.25">
      <c r="A50" s="55">
        <v>41530</v>
      </c>
      <c r="B50" s="57" t="s">
        <v>137</v>
      </c>
      <c r="C50" s="60" t="s">
        <v>105</v>
      </c>
      <c r="D50" s="21" t="s">
        <v>101</v>
      </c>
      <c r="E50" s="23">
        <v>20</v>
      </c>
      <c r="F50" s="23">
        <f t="shared" si="4"/>
        <v>20</v>
      </c>
      <c r="G50" s="56">
        <v>1</v>
      </c>
      <c r="H50" s="28">
        <v>25</v>
      </c>
      <c r="I50" s="25">
        <f t="shared" si="5"/>
        <v>25</v>
      </c>
      <c r="J50" s="25">
        <v>15</v>
      </c>
      <c r="K50" s="23">
        <f t="shared" si="6"/>
        <v>5</v>
      </c>
      <c r="L50" s="26">
        <f t="shared" ref="L50:L69" si="7">L49+K50</f>
        <v>74.7</v>
      </c>
    </row>
    <row r="51" spans="1:12" x14ac:dyDescent="0.25">
      <c r="A51" s="55">
        <v>41530</v>
      </c>
      <c r="B51" s="57" t="s">
        <v>95</v>
      </c>
      <c r="C51" s="60" t="s">
        <v>103</v>
      </c>
      <c r="D51" s="21" t="s">
        <v>13</v>
      </c>
      <c r="E51" s="23">
        <v>2.5</v>
      </c>
      <c r="F51" s="23">
        <f t="shared" si="4"/>
        <v>2.5</v>
      </c>
      <c r="G51" s="56">
        <v>1</v>
      </c>
      <c r="H51" s="28">
        <v>10</v>
      </c>
      <c r="I51" s="25">
        <f t="shared" si="5"/>
        <v>10</v>
      </c>
      <c r="J51" s="25">
        <v>6</v>
      </c>
      <c r="K51" s="23">
        <f t="shared" si="6"/>
        <v>7.5</v>
      </c>
      <c r="L51" s="26">
        <f t="shared" si="7"/>
        <v>82.2</v>
      </c>
    </row>
    <row r="52" spans="1:12" x14ac:dyDescent="0.25">
      <c r="A52" s="55">
        <v>41530</v>
      </c>
      <c r="B52" s="57" t="s">
        <v>67</v>
      </c>
      <c r="C52" s="61" t="s">
        <v>30</v>
      </c>
      <c r="D52" s="21" t="s">
        <v>13</v>
      </c>
      <c r="E52" s="23">
        <v>3</v>
      </c>
      <c r="F52" s="23">
        <f t="shared" si="4"/>
        <v>3</v>
      </c>
      <c r="G52" s="56">
        <v>1</v>
      </c>
      <c r="H52" s="28">
        <v>15</v>
      </c>
      <c r="I52" s="25">
        <f t="shared" si="5"/>
        <v>15</v>
      </c>
      <c r="J52" s="25">
        <v>0.69</v>
      </c>
      <c r="K52" s="23">
        <f t="shared" si="6"/>
        <v>12</v>
      </c>
      <c r="L52" s="26">
        <f t="shared" si="7"/>
        <v>94.2</v>
      </c>
    </row>
    <row r="53" spans="1:12" x14ac:dyDescent="0.25">
      <c r="A53" s="55">
        <v>41530</v>
      </c>
      <c r="B53" s="57" t="s">
        <v>40</v>
      </c>
      <c r="C53" s="61" t="s">
        <v>41</v>
      </c>
      <c r="D53" s="21" t="s">
        <v>13</v>
      </c>
      <c r="E53" s="23">
        <v>4.7</v>
      </c>
      <c r="F53" s="23">
        <f t="shared" si="4"/>
        <v>4.7</v>
      </c>
      <c r="G53" s="56">
        <v>1</v>
      </c>
      <c r="H53" s="28">
        <v>12</v>
      </c>
      <c r="I53" s="25">
        <f t="shared" si="5"/>
        <v>12</v>
      </c>
      <c r="J53" s="25">
        <v>4.8</v>
      </c>
      <c r="K53" s="23">
        <f t="shared" si="6"/>
        <v>7.3</v>
      </c>
      <c r="L53" s="26">
        <f t="shared" si="7"/>
        <v>101.5</v>
      </c>
    </row>
    <row r="54" spans="1:12" x14ac:dyDescent="0.25">
      <c r="A54" s="55">
        <v>41530</v>
      </c>
      <c r="B54" s="57" t="s">
        <v>95</v>
      </c>
      <c r="C54" s="61" t="s">
        <v>103</v>
      </c>
      <c r="D54" s="21" t="s">
        <v>13</v>
      </c>
      <c r="E54" s="23">
        <v>2.5</v>
      </c>
      <c r="F54" s="23">
        <f t="shared" si="4"/>
        <v>2.5</v>
      </c>
      <c r="G54" s="56">
        <v>1</v>
      </c>
      <c r="H54" s="28">
        <v>10</v>
      </c>
      <c r="I54" s="25">
        <f t="shared" si="5"/>
        <v>10</v>
      </c>
      <c r="J54" s="25">
        <v>6</v>
      </c>
      <c r="K54" s="23">
        <f t="shared" si="6"/>
        <v>7.5</v>
      </c>
      <c r="L54" s="26">
        <f t="shared" si="7"/>
        <v>109</v>
      </c>
    </row>
    <row r="55" spans="1:12" x14ac:dyDescent="0.25">
      <c r="A55" s="55">
        <v>41530</v>
      </c>
      <c r="B55" s="57" t="s">
        <v>67</v>
      </c>
      <c r="C55" s="61" t="s">
        <v>30</v>
      </c>
      <c r="D55" s="21" t="s">
        <v>13</v>
      </c>
      <c r="E55" s="23">
        <v>3</v>
      </c>
      <c r="F55" s="23">
        <f t="shared" si="4"/>
        <v>6</v>
      </c>
      <c r="G55" s="56">
        <v>2</v>
      </c>
      <c r="H55" s="28">
        <v>15</v>
      </c>
      <c r="I55" s="25">
        <f t="shared" si="5"/>
        <v>30</v>
      </c>
      <c r="J55" s="25">
        <v>10</v>
      </c>
      <c r="K55" s="23">
        <f t="shared" si="6"/>
        <v>24</v>
      </c>
      <c r="L55" s="26">
        <f t="shared" si="7"/>
        <v>133</v>
      </c>
    </row>
    <row r="56" spans="1:12" x14ac:dyDescent="0.25">
      <c r="A56" s="55">
        <v>41530</v>
      </c>
      <c r="B56" s="57" t="s">
        <v>180</v>
      </c>
      <c r="C56" s="61" t="s">
        <v>12</v>
      </c>
      <c r="D56" s="21" t="s">
        <v>13</v>
      </c>
      <c r="E56" s="23">
        <v>14.3</v>
      </c>
      <c r="F56" s="23">
        <f t="shared" si="4"/>
        <v>14.3</v>
      </c>
      <c r="G56" s="56">
        <v>1</v>
      </c>
      <c r="H56" s="28">
        <v>35</v>
      </c>
      <c r="I56" s="25">
        <f t="shared" si="5"/>
        <v>35</v>
      </c>
      <c r="J56" s="25">
        <v>4.8</v>
      </c>
      <c r="K56" s="23">
        <f t="shared" si="6"/>
        <v>20.7</v>
      </c>
      <c r="L56" s="26">
        <f t="shared" si="7"/>
        <v>153.69999999999999</v>
      </c>
    </row>
    <row r="57" spans="1:12" x14ac:dyDescent="0.25">
      <c r="A57" s="55">
        <v>41530</v>
      </c>
      <c r="B57" s="57" t="s">
        <v>17</v>
      </c>
      <c r="C57" s="60" t="s">
        <v>18</v>
      </c>
      <c r="D57" s="21" t="s">
        <v>13</v>
      </c>
      <c r="E57" s="23">
        <v>4.5999999999999996</v>
      </c>
      <c r="F57" s="23">
        <f t="shared" si="4"/>
        <v>4.5999999999999996</v>
      </c>
      <c r="G57" s="56">
        <v>1</v>
      </c>
      <c r="H57" s="28">
        <v>20</v>
      </c>
      <c r="I57" s="25">
        <f t="shared" si="5"/>
        <v>20</v>
      </c>
      <c r="J57" s="25">
        <v>10</v>
      </c>
      <c r="K57" s="23">
        <f t="shared" si="6"/>
        <v>15.4</v>
      </c>
      <c r="L57" s="26">
        <f t="shared" si="7"/>
        <v>169.1</v>
      </c>
    </row>
    <row r="58" spans="1:12" x14ac:dyDescent="0.25">
      <c r="A58" s="55">
        <v>41531</v>
      </c>
      <c r="B58" s="57" t="s">
        <v>673</v>
      </c>
      <c r="C58" s="60" t="s">
        <v>705</v>
      </c>
      <c r="D58" s="21" t="s">
        <v>13</v>
      </c>
      <c r="E58" s="23">
        <v>45</v>
      </c>
      <c r="F58" s="23">
        <f t="shared" si="4"/>
        <v>90</v>
      </c>
      <c r="G58" s="56">
        <v>2</v>
      </c>
      <c r="H58" s="28">
        <v>25</v>
      </c>
      <c r="I58" s="25">
        <f t="shared" si="5"/>
        <v>50</v>
      </c>
      <c r="J58" s="25">
        <v>3</v>
      </c>
      <c r="K58" s="23">
        <f t="shared" si="6"/>
        <v>-40</v>
      </c>
      <c r="L58" s="26">
        <f t="shared" si="7"/>
        <v>129.1</v>
      </c>
    </row>
    <row r="59" spans="1:12" x14ac:dyDescent="0.25">
      <c r="A59" s="55">
        <v>41531</v>
      </c>
      <c r="B59" s="57" t="s">
        <v>221</v>
      </c>
      <c r="C59" s="60" t="s">
        <v>20</v>
      </c>
      <c r="D59" s="21" t="s">
        <v>21</v>
      </c>
      <c r="E59" s="23">
        <v>11.2</v>
      </c>
      <c r="F59" s="23">
        <f t="shared" si="4"/>
        <v>11.2</v>
      </c>
      <c r="G59" s="56">
        <v>1</v>
      </c>
      <c r="H59" s="28">
        <v>16</v>
      </c>
      <c r="I59" s="25">
        <f t="shared" si="5"/>
        <v>16</v>
      </c>
      <c r="J59" s="25">
        <v>15</v>
      </c>
      <c r="K59" s="23">
        <f t="shared" si="6"/>
        <v>4.8000000000000007</v>
      </c>
      <c r="L59" s="26">
        <f t="shared" si="7"/>
        <v>133.9</v>
      </c>
    </row>
    <row r="60" spans="1:12" x14ac:dyDescent="0.25">
      <c r="A60" s="55">
        <v>41531</v>
      </c>
      <c r="B60" s="57" t="s">
        <v>674</v>
      </c>
      <c r="C60" s="60" t="s">
        <v>686</v>
      </c>
      <c r="D60" s="21" t="s">
        <v>13</v>
      </c>
      <c r="E60" s="23">
        <v>0.28999999999999998</v>
      </c>
      <c r="F60" s="23">
        <f t="shared" si="4"/>
        <v>3.4799999999999995</v>
      </c>
      <c r="G60" s="56">
        <v>12</v>
      </c>
      <c r="H60" s="28">
        <v>0.3</v>
      </c>
      <c r="I60" s="25">
        <f t="shared" si="5"/>
        <v>3.5999999999999996</v>
      </c>
      <c r="J60" s="25">
        <v>6</v>
      </c>
      <c r="K60" s="23">
        <f t="shared" si="6"/>
        <v>0.12000000000000011</v>
      </c>
      <c r="L60" s="26">
        <f t="shared" si="7"/>
        <v>134.02000000000001</v>
      </c>
    </row>
    <row r="61" spans="1:12" x14ac:dyDescent="0.25">
      <c r="A61" s="55">
        <v>41531</v>
      </c>
      <c r="B61" s="57" t="s">
        <v>180</v>
      </c>
      <c r="C61" s="61" t="s">
        <v>12</v>
      </c>
      <c r="D61" s="21" t="s">
        <v>13</v>
      </c>
      <c r="E61" s="23">
        <v>14.3</v>
      </c>
      <c r="F61" s="23">
        <f t="shared" si="4"/>
        <v>14.3</v>
      </c>
      <c r="G61" s="56">
        <v>1</v>
      </c>
      <c r="H61" s="28">
        <v>35</v>
      </c>
      <c r="I61" s="25">
        <f t="shared" si="5"/>
        <v>35</v>
      </c>
      <c r="J61" s="25">
        <v>0.69</v>
      </c>
      <c r="K61" s="23">
        <f t="shared" si="6"/>
        <v>20.7</v>
      </c>
      <c r="L61" s="26">
        <f t="shared" si="7"/>
        <v>154.72</v>
      </c>
    </row>
    <row r="62" spans="1:12" x14ac:dyDescent="0.25">
      <c r="A62" s="55">
        <v>41531</v>
      </c>
      <c r="B62" s="57" t="s">
        <v>95</v>
      </c>
      <c r="C62" s="61" t="s">
        <v>103</v>
      </c>
      <c r="D62" s="21" t="s">
        <v>13</v>
      </c>
      <c r="E62" s="23">
        <v>2.5</v>
      </c>
      <c r="F62" s="23">
        <f t="shared" si="4"/>
        <v>2.5</v>
      </c>
      <c r="G62" s="56">
        <v>1</v>
      </c>
      <c r="H62" s="28">
        <v>10</v>
      </c>
      <c r="I62" s="25">
        <f t="shared" si="5"/>
        <v>10</v>
      </c>
      <c r="J62" s="25">
        <v>4.8</v>
      </c>
      <c r="K62" s="23">
        <f t="shared" si="6"/>
        <v>7.5</v>
      </c>
      <c r="L62" s="26">
        <f t="shared" si="7"/>
        <v>162.22</v>
      </c>
    </row>
    <row r="63" spans="1:12" x14ac:dyDescent="0.25">
      <c r="A63" s="55">
        <v>41531</v>
      </c>
      <c r="B63" s="57" t="s">
        <v>95</v>
      </c>
      <c r="C63" s="61" t="s">
        <v>103</v>
      </c>
      <c r="D63" s="21" t="s">
        <v>13</v>
      </c>
      <c r="E63" s="23">
        <v>2.5</v>
      </c>
      <c r="F63" s="23">
        <f t="shared" si="4"/>
        <v>2.5</v>
      </c>
      <c r="G63" s="56">
        <v>1</v>
      </c>
      <c r="H63" s="28">
        <v>10</v>
      </c>
      <c r="I63" s="25">
        <f t="shared" si="5"/>
        <v>10</v>
      </c>
      <c r="J63" s="25">
        <v>6</v>
      </c>
      <c r="K63" s="23">
        <f t="shared" si="6"/>
        <v>7.5</v>
      </c>
      <c r="L63" s="26">
        <f t="shared" si="7"/>
        <v>169.72</v>
      </c>
    </row>
    <row r="64" spans="1:12" x14ac:dyDescent="0.25">
      <c r="A64" s="55">
        <v>41531</v>
      </c>
      <c r="B64" s="57" t="s">
        <v>95</v>
      </c>
      <c r="C64" s="61" t="s">
        <v>103</v>
      </c>
      <c r="D64" s="21" t="s">
        <v>13</v>
      </c>
      <c r="E64" s="23">
        <v>2.5</v>
      </c>
      <c r="F64" s="23">
        <f t="shared" si="4"/>
        <v>7.5</v>
      </c>
      <c r="G64" s="56">
        <v>3</v>
      </c>
      <c r="H64" s="28">
        <v>10</v>
      </c>
      <c r="I64" s="25">
        <f t="shared" si="5"/>
        <v>30</v>
      </c>
      <c r="J64" s="25">
        <v>10</v>
      </c>
      <c r="K64" s="23">
        <f t="shared" si="6"/>
        <v>22.5</v>
      </c>
      <c r="L64" s="26">
        <f t="shared" si="7"/>
        <v>192.22</v>
      </c>
    </row>
    <row r="65" spans="1:12" x14ac:dyDescent="0.25">
      <c r="A65" s="55">
        <v>41531</v>
      </c>
      <c r="B65" s="57" t="s">
        <v>40</v>
      </c>
      <c r="C65" s="61" t="s">
        <v>41</v>
      </c>
      <c r="D65" s="21" t="s">
        <v>13</v>
      </c>
      <c r="E65" s="23">
        <v>4.7</v>
      </c>
      <c r="F65" s="23">
        <f t="shared" si="4"/>
        <v>4.7</v>
      </c>
      <c r="G65" s="56">
        <v>1</v>
      </c>
      <c r="H65" s="28">
        <v>12</v>
      </c>
      <c r="I65" s="25">
        <f t="shared" si="5"/>
        <v>12</v>
      </c>
      <c r="J65" s="25">
        <v>4.8</v>
      </c>
      <c r="K65" s="23">
        <f t="shared" si="6"/>
        <v>7.3</v>
      </c>
      <c r="L65" s="26">
        <f t="shared" si="7"/>
        <v>199.52</v>
      </c>
    </row>
    <row r="66" spans="1:12" x14ac:dyDescent="0.25">
      <c r="A66" s="55">
        <v>41531</v>
      </c>
      <c r="B66" s="56" t="s">
        <v>443</v>
      </c>
      <c r="C66" s="60" t="s">
        <v>430</v>
      </c>
      <c r="D66" s="21" t="s">
        <v>196</v>
      </c>
      <c r="E66" s="23">
        <v>9.4</v>
      </c>
      <c r="F66" s="23">
        <f t="shared" si="4"/>
        <v>9.4</v>
      </c>
      <c r="G66" s="56">
        <v>1</v>
      </c>
      <c r="H66" s="28">
        <v>10</v>
      </c>
      <c r="I66" s="25">
        <f t="shared" si="5"/>
        <v>10</v>
      </c>
      <c r="J66" s="25">
        <v>6</v>
      </c>
      <c r="K66" s="23">
        <f t="shared" si="6"/>
        <v>0.59999999999999964</v>
      </c>
      <c r="L66" s="26">
        <f t="shared" si="7"/>
        <v>200.12</v>
      </c>
    </row>
    <row r="67" spans="1:12" x14ac:dyDescent="0.25">
      <c r="A67" s="55">
        <v>41532</v>
      </c>
      <c r="B67" s="56" t="s">
        <v>213</v>
      </c>
      <c r="C67" s="60" t="s">
        <v>12</v>
      </c>
      <c r="D67" s="21" t="s">
        <v>13</v>
      </c>
      <c r="E67" s="23">
        <v>3.6</v>
      </c>
      <c r="F67" s="23">
        <f t="shared" si="4"/>
        <v>3.6</v>
      </c>
      <c r="G67" s="56">
        <v>1</v>
      </c>
      <c r="H67" s="28">
        <v>10</v>
      </c>
      <c r="I67" s="25">
        <f t="shared" si="5"/>
        <v>10</v>
      </c>
      <c r="J67" s="25">
        <v>6</v>
      </c>
      <c r="K67" s="23">
        <f t="shared" si="6"/>
        <v>6.4</v>
      </c>
      <c r="L67" s="26">
        <f t="shared" si="7"/>
        <v>206.52</v>
      </c>
    </row>
    <row r="68" spans="1:12" x14ac:dyDescent="0.25">
      <c r="A68" s="55">
        <v>41532</v>
      </c>
      <c r="B68" s="56" t="s">
        <v>218</v>
      </c>
      <c r="C68" s="59" t="s">
        <v>12</v>
      </c>
      <c r="D68" s="21" t="s">
        <v>13</v>
      </c>
      <c r="E68" s="29">
        <v>3.6</v>
      </c>
      <c r="F68" s="23">
        <f t="shared" si="4"/>
        <v>3.6</v>
      </c>
      <c r="G68" s="56">
        <v>1</v>
      </c>
      <c r="H68" s="28">
        <v>10</v>
      </c>
      <c r="I68" s="25">
        <f t="shared" si="5"/>
        <v>10</v>
      </c>
      <c r="J68" s="25">
        <v>3</v>
      </c>
      <c r="K68" s="23">
        <f t="shared" si="6"/>
        <v>6.4</v>
      </c>
      <c r="L68" s="26">
        <f t="shared" si="7"/>
        <v>212.92000000000002</v>
      </c>
    </row>
    <row r="69" spans="1:12" x14ac:dyDescent="0.25">
      <c r="A69" s="55">
        <v>41534</v>
      </c>
      <c r="B69" s="56" t="s">
        <v>571</v>
      </c>
      <c r="C69" s="60" t="s">
        <v>20</v>
      </c>
      <c r="D69" s="21" t="s">
        <v>52</v>
      </c>
      <c r="E69" s="23">
        <v>12</v>
      </c>
      <c r="F69" s="23">
        <f t="shared" si="4"/>
        <v>12</v>
      </c>
      <c r="G69" s="56">
        <v>1</v>
      </c>
      <c r="H69" s="28">
        <v>15</v>
      </c>
      <c r="I69" s="25">
        <f t="shared" si="5"/>
        <v>15</v>
      </c>
      <c r="J69" s="25">
        <v>15</v>
      </c>
      <c r="K69" s="23">
        <f t="shared" si="6"/>
        <v>3</v>
      </c>
      <c r="L69" s="26">
        <f t="shared" si="7"/>
        <v>215.92000000000002</v>
      </c>
    </row>
    <row r="70" spans="1:12" x14ac:dyDescent="0.25">
      <c r="A70" s="55">
        <v>41534</v>
      </c>
      <c r="B70" s="56" t="s">
        <v>665</v>
      </c>
      <c r="C70" s="60" t="s">
        <v>20</v>
      </c>
      <c r="D70" s="21" t="s">
        <v>52</v>
      </c>
      <c r="E70" s="23">
        <v>12</v>
      </c>
      <c r="F70" s="23">
        <f t="shared" si="0"/>
        <v>12</v>
      </c>
      <c r="G70" s="56">
        <v>1</v>
      </c>
      <c r="H70" s="28">
        <v>15</v>
      </c>
      <c r="I70" s="25">
        <f t="shared" si="1"/>
        <v>15</v>
      </c>
      <c r="J70" s="25">
        <v>3</v>
      </c>
      <c r="K70" s="23">
        <f t="shared" si="2"/>
        <v>3</v>
      </c>
      <c r="L70" s="26">
        <f>L27+K70</f>
        <v>255.8</v>
      </c>
    </row>
    <row r="71" spans="1:12" x14ac:dyDescent="0.25">
      <c r="A71" s="55">
        <v>41534</v>
      </c>
      <c r="B71" s="56" t="s">
        <v>22</v>
      </c>
      <c r="C71" s="60" t="s">
        <v>23</v>
      </c>
      <c r="D71" s="21" t="s">
        <v>24</v>
      </c>
      <c r="E71" s="23">
        <v>35</v>
      </c>
      <c r="F71" s="23">
        <f t="shared" si="0"/>
        <v>35</v>
      </c>
      <c r="G71" s="56">
        <v>1</v>
      </c>
      <c r="H71" s="28">
        <v>50</v>
      </c>
      <c r="I71" s="25">
        <f t="shared" si="1"/>
        <v>50</v>
      </c>
      <c r="J71" s="25">
        <v>15</v>
      </c>
      <c r="K71" s="23">
        <f t="shared" si="2"/>
        <v>15</v>
      </c>
      <c r="L71" s="26">
        <f t="shared" ref="L71:L90" si="8">L70+K71</f>
        <v>270.8</v>
      </c>
    </row>
    <row r="72" spans="1:12" x14ac:dyDescent="0.25">
      <c r="A72" s="55">
        <v>41534</v>
      </c>
      <c r="B72" s="56" t="s">
        <v>17</v>
      </c>
      <c r="C72" s="60" t="s">
        <v>18</v>
      </c>
      <c r="D72" s="21" t="s">
        <v>13</v>
      </c>
      <c r="E72" s="23">
        <v>4.5999999999999996</v>
      </c>
      <c r="F72" s="23">
        <f t="shared" si="0"/>
        <v>4.5999999999999996</v>
      </c>
      <c r="G72" s="56">
        <v>1</v>
      </c>
      <c r="H72" s="28">
        <v>20</v>
      </c>
      <c r="I72" s="25">
        <f t="shared" si="1"/>
        <v>20</v>
      </c>
      <c r="J72" s="25">
        <v>6</v>
      </c>
      <c r="K72" s="23">
        <f t="shared" si="2"/>
        <v>15.4</v>
      </c>
      <c r="L72" s="26">
        <f t="shared" si="8"/>
        <v>286.2</v>
      </c>
    </row>
    <row r="73" spans="1:12" x14ac:dyDescent="0.25">
      <c r="A73" s="55">
        <v>41534</v>
      </c>
      <c r="B73" s="56" t="s">
        <v>324</v>
      </c>
      <c r="C73" s="61" t="s">
        <v>12</v>
      </c>
      <c r="D73" s="21" t="s">
        <v>13</v>
      </c>
      <c r="E73" s="23">
        <v>3.6</v>
      </c>
      <c r="F73" s="23">
        <f t="shared" si="0"/>
        <v>3.6</v>
      </c>
      <c r="G73" s="56">
        <v>1</v>
      </c>
      <c r="H73" s="28">
        <v>10</v>
      </c>
      <c r="I73" s="25">
        <f t="shared" si="1"/>
        <v>10</v>
      </c>
      <c r="J73" s="25">
        <v>0.69</v>
      </c>
      <c r="K73" s="23">
        <f t="shared" si="2"/>
        <v>6.4</v>
      </c>
      <c r="L73" s="26">
        <f t="shared" si="8"/>
        <v>292.59999999999997</v>
      </c>
    </row>
    <row r="74" spans="1:12" x14ac:dyDescent="0.25">
      <c r="A74" s="55">
        <v>41534</v>
      </c>
      <c r="B74" s="56" t="s">
        <v>180</v>
      </c>
      <c r="C74" s="61" t="s">
        <v>12</v>
      </c>
      <c r="D74" s="21" t="s">
        <v>13</v>
      </c>
      <c r="E74" s="23">
        <v>14.3</v>
      </c>
      <c r="F74" s="23">
        <f t="shared" si="0"/>
        <v>28.6</v>
      </c>
      <c r="G74" s="56">
        <v>2</v>
      </c>
      <c r="H74" s="28">
        <v>35</v>
      </c>
      <c r="I74" s="25">
        <f t="shared" si="1"/>
        <v>70</v>
      </c>
      <c r="J74" s="25">
        <v>4.8</v>
      </c>
      <c r="K74" s="23">
        <f t="shared" si="2"/>
        <v>41.4</v>
      </c>
      <c r="L74" s="26">
        <f t="shared" si="8"/>
        <v>333.99999999999994</v>
      </c>
    </row>
    <row r="75" spans="1:12" x14ac:dyDescent="0.25">
      <c r="A75" s="55">
        <v>41534</v>
      </c>
      <c r="B75" s="56" t="s">
        <v>569</v>
      </c>
      <c r="C75" s="61" t="s">
        <v>102</v>
      </c>
      <c r="D75" s="21" t="s">
        <v>21</v>
      </c>
      <c r="E75" s="23">
        <v>26.6</v>
      </c>
      <c r="F75" s="23">
        <f t="shared" si="0"/>
        <v>26.6</v>
      </c>
      <c r="G75" s="56">
        <v>1</v>
      </c>
      <c r="H75" s="28">
        <v>38</v>
      </c>
      <c r="I75" s="25">
        <f t="shared" si="1"/>
        <v>38</v>
      </c>
      <c r="J75" s="25">
        <v>6</v>
      </c>
      <c r="K75" s="23">
        <f t="shared" si="2"/>
        <v>11.399999999999999</v>
      </c>
      <c r="L75" s="26">
        <f t="shared" si="8"/>
        <v>345.39999999999992</v>
      </c>
    </row>
    <row r="76" spans="1:12" x14ac:dyDescent="0.25">
      <c r="A76" s="55">
        <v>41534</v>
      </c>
      <c r="B76" s="56" t="s">
        <v>216</v>
      </c>
      <c r="C76" s="61" t="s">
        <v>20</v>
      </c>
      <c r="D76" s="21" t="s">
        <v>21</v>
      </c>
      <c r="E76" s="23">
        <v>11.2</v>
      </c>
      <c r="F76" s="23">
        <f t="shared" si="0"/>
        <v>11.2</v>
      </c>
      <c r="G76" s="56">
        <v>1</v>
      </c>
      <c r="H76" s="28">
        <v>16</v>
      </c>
      <c r="I76" s="25">
        <f t="shared" si="1"/>
        <v>16</v>
      </c>
      <c r="J76" s="25">
        <v>10</v>
      </c>
      <c r="K76" s="23">
        <f t="shared" si="2"/>
        <v>4.8000000000000007</v>
      </c>
      <c r="L76" s="26">
        <f t="shared" si="8"/>
        <v>350.19999999999993</v>
      </c>
    </row>
    <row r="77" spans="1:12" x14ac:dyDescent="0.25">
      <c r="A77" s="55">
        <v>41536</v>
      </c>
      <c r="B77" s="56" t="s">
        <v>180</v>
      </c>
      <c r="C77" s="61" t="s">
        <v>12</v>
      </c>
      <c r="D77" s="21" t="s">
        <v>13</v>
      </c>
      <c r="E77" s="23">
        <v>14.3</v>
      </c>
      <c r="F77" s="23">
        <f t="shared" si="0"/>
        <v>28.6</v>
      </c>
      <c r="G77" s="56">
        <v>2</v>
      </c>
      <c r="H77" s="28">
        <v>35</v>
      </c>
      <c r="I77" s="25">
        <f t="shared" si="1"/>
        <v>70</v>
      </c>
      <c r="J77" s="25">
        <v>4.8</v>
      </c>
      <c r="K77" s="23">
        <f t="shared" si="2"/>
        <v>41.4</v>
      </c>
      <c r="L77" s="26">
        <f t="shared" si="8"/>
        <v>391.59999999999991</v>
      </c>
    </row>
    <row r="78" spans="1:12" x14ac:dyDescent="0.25">
      <c r="A78" s="55">
        <v>41536</v>
      </c>
      <c r="B78" s="56" t="s">
        <v>184</v>
      </c>
      <c r="C78" s="60" t="s">
        <v>12</v>
      </c>
      <c r="D78" s="21" t="s">
        <v>13</v>
      </c>
      <c r="E78" s="23">
        <v>3.6</v>
      </c>
      <c r="F78" s="23">
        <f t="shared" si="0"/>
        <v>7.2</v>
      </c>
      <c r="G78" s="56">
        <v>2</v>
      </c>
      <c r="H78" s="28">
        <v>10</v>
      </c>
      <c r="I78" s="25">
        <f t="shared" si="1"/>
        <v>20</v>
      </c>
      <c r="J78" s="25">
        <v>10</v>
      </c>
      <c r="K78" s="23">
        <f t="shared" si="2"/>
        <v>12.8</v>
      </c>
      <c r="L78" s="26">
        <f t="shared" si="8"/>
        <v>404.39999999999992</v>
      </c>
    </row>
    <row r="79" spans="1:12" x14ac:dyDescent="0.25">
      <c r="A79" s="55">
        <v>41536</v>
      </c>
      <c r="B79" s="56" t="s">
        <v>675</v>
      </c>
      <c r="C79" s="60" t="s">
        <v>705</v>
      </c>
      <c r="D79" s="21" t="s">
        <v>13</v>
      </c>
      <c r="E79" s="23">
        <v>45</v>
      </c>
      <c r="F79" s="23">
        <f t="shared" si="0"/>
        <v>90</v>
      </c>
      <c r="G79" s="56">
        <v>2</v>
      </c>
      <c r="H79" s="28">
        <v>25</v>
      </c>
      <c r="I79" s="25">
        <f t="shared" si="1"/>
        <v>50</v>
      </c>
      <c r="J79" s="25">
        <v>3</v>
      </c>
      <c r="K79" s="23">
        <f t="shared" si="2"/>
        <v>-40</v>
      </c>
      <c r="L79" s="26">
        <f t="shared" si="8"/>
        <v>364.39999999999992</v>
      </c>
    </row>
    <row r="80" spans="1:12" x14ac:dyDescent="0.25">
      <c r="A80" s="55">
        <v>41537</v>
      </c>
      <c r="B80" s="56" t="s">
        <v>676</v>
      </c>
      <c r="C80" s="60" t="s">
        <v>706</v>
      </c>
      <c r="D80" s="21" t="s">
        <v>13</v>
      </c>
      <c r="E80" s="23">
        <v>45</v>
      </c>
      <c r="F80" s="23">
        <f t="shared" si="0"/>
        <v>90</v>
      </c>
      <c r="G80" s="56">
        <v>2</v>
      </c>
      <c r="H80" s="28">
        <v>25</v>
      </c>
      <c r="I80" s="25">
        <f t="shared" si="1"/>
        <v>50</v>
      </c>
      <c r="J80" s="25">
        <v>15</v>
      </c>
      <c r="K80" s="23">
        <f t="shared" si="2"/>
        <v>-40</v>
      </c>
      <c r="L80" s="26">
        <f t="shared" si="8"/>
        <v>324.39999999999992</v>
      </c>
    </row>
    <row r="81" spans="1:12" x14ac:dyDescent="0.25">
      <c r="A81" s="55">
        <v>41537</v>
      </c>
      <c r="B81" s="56" t="s">
        <v>571</v>
      </c>
      <c r="C81" s="60" t="s">
        <v>20</v>
      </c>
      <c r="D81" s="21" t="s">
        <v>52</v>
      </c>
      <c r="E81" s="23">
        <v>12</v>
      </c>
      <c r="F81" s="23">
        <f t="shared" si="0"/>
        <v>12</v>
      </c>
      <c r="G81" s="56">
        <v>1</v>
      </c>
      <c r="H81" s="28">
        <v>15</v>
      </c>
      <c r="I81" s="25">
        <f t="shared" si="1"/>
        <v>15</v>
      </c>
      <c r="J81" s="25">
        <v>6</v>
      </c>
      <c r="K81" s="23">
        <f t="shared" si="2"/>
        <v>3</v>
      </c>
      <c r="L81" s="26">
        <f t="shared" si="8"/>
        <v>327.39999999999992</v>
      </c>
    </row>
    <row r="82" spans="1:12" x14ac:dyDescent="0.25">
      <c r="A82" s="55">
        <v>41537</v>
      </c>
      <c r="B82" s="56" t="s">
        <v>122</v>
      </c>
      <c r="C82" s="61" t="s">
        <v>146</v>
      </c>
      <c r="D82" s="21" t="s">
        <v>13</v>
      </c>
      <c r="E82" s="23">
        <v>1.28</v>
      </c>
      <c r="F82" s="23">
        <f t="shared" si="0"/>
        <v>1.28</v>
      </c>
      <c r="G82" s="56">
        <v>1</v>
      </c>
      <c r="H82" s="28">
        <v>5</v>
      </c>
      <c r="I82" s="25">
        <f t="shared" si="1"/>
        <v>5</v>
      </c>
      <c r="J82" s="25">
        <v>0.69</v>
      </c>
      <c r="K82" s="23">
        <f t="shared" si="2"/>
        <v>3.7199999999999998</v>
      </c>
      <c r="L82" s="26">
        <f t="shared" si="8"/>
        <v>331.11999999999995</v>
      </c>
    </row>
    <row r="83" spans="1:12" x14ac:dyDescent="0.25">
      <c r="A83" s="55">
        <v>41538</v>
      </c>
      <c r="B83" s="56" t="s">
        <v>142</v>
      </c>
      <c r="C83" s="61" t="s">
        <v>105</v>
      </c>
      <c r="D83" s="21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4.8</v>
      </c>
      <c r="K83" s="23">
        <f t="shared" si="2"/>
        <v>5</v>
      </c>
      <c r="L83" s="26">
        <f t="shared" si="8"/>
        <v>336.11999999999995</v>
      </c>
    </row>
    <row r="84" spans="1:12" x14ac:dyDescent="0.25">
      <c r="A84" s="55">
        <v>41538</v>
      </c>
      <c r="B84" s="56" t="s">
        <v>180</v>
      </c>
      <c r="C84" s="61" t="s">
        <v>12</v>
      </c>
      <c r="D84" s="21" t="s">
        <v>13</v>
      </c>
      <c r="E84" s="23">
        <v>14.3</v>
      </c>
      <c r="F84" s="23">
        <f t="shared" si="0"/>
        <v>14.3</v>
      </c>
      <c r="G84" s="56">
        <v>1</v>
      </c>
      <c r="H84" s="28">
        <v>35</v>
      </c>
      <c r="I84" s="25">
        <f t="shared" si="1"/>
        <v>35</v>
      </c>
      <c r="J84" s="25">
        <v>6</v>
      </c>
      <c r="K84" s="23">
        <f t="shared" si="2"/>
        <v>20.7</v>
      </c>
      <c r="L84" s="26">
        <f t="shared" si="8"/>
        <v>356.81999999999994</v>
      </c>
    </row>
    <row r="85" spans="1:12" x14ac:dyDescent="0.25">
      <c r="A85" s="55">
        <v>41538</v>
      </c>
      <c r="B85" s="56" t="s">
        <v>665</v>
      </c>
      <c r="C85" s="61" t="s">
        <v>20</v>
      </c>
      <c r="D85" s="21" t="s">
        <v>52</v>
      </c>
      <c r="E85" s="23">
        <v>12</v>
      </c>
      <c r="F85" s="23">
        <f t="shared" si="0"/>
        <v>12</v>
      </c>
      <c r="G85" s="56">
        <v>1</v>
      </c>
      <c r="H85" s="28">
        <v>15</v>
      </c>
      <c r="I85" s="25">
        <f t="shared" si="1"/>
        <v>15</v>
      </c>
      <c r="J85" s="25">
        <v>10</v>
      </c>
      <c r="K85" s="23">
        <f t="shared" si="2"/>
        <v>3</v>
      </c>
      <c r="L85" s="26">
        <f t="shared" si="8"/>
        <v>359.81999999999994</v>
      </c>
    </row>
    <row r="86" spans="1:12" x14ac:dyDescent="0.25">
      <c r="A86" s="55">
        <v>41538</v>
      </c>
      <c r="B86" s="56" t="s">
        <v>95</v>
      </c>
      <c r="C86" s="61" t="s">
        <v>103</v>
      </c>
      <c r="D86" s="21" t="s">
        <v>13</v>
      </c>
      <c r="E86" s="23">
        <v>2.5</v>
      </c>
      <c r="F86" s="23">
        <f t="shared" si="0"/>
        <v>5</v>
      </c>
      <c r="G86" s="56">
        <v>2</v>
      </c>
      <c r="H86" s="28">
        <v>10</v>
      </c>
      <c r="I86" s="25">
        <f t="shared" si="1"/>
        <v>20</v>
      </c>
      <c r="J86" s="25">
        <v>4.8</v>
      </c>
      <c r="K86" s="23">
        <f t="shared" si="2"/>
        <v>15</v>
      </c>
      <c r="L86" s="26">
        <f t="shared" si="8"/>
        <v>374.81999999999994</v>
      </c>
    </row>
    <row r="87" spans="1:12" x14ac:dyDescent="0.25">
      <c r="A87" s="55">
        <v>41538</v>
      </c>
      <c r="B87" s="56" t="s">
        <v>216</v>
      </c>
      <c r="C87" s="60" t="s">
        <v>20</v>
      </c>
      <c r="D87" s="21" t="s">
        <v>21</v>
      </c>
      <c r="E87" s="23">
        <v>11.2</v>
      </c>
      <c r="F87" s="23">
        <f t="shared" si="0"/>
        <v>11.2</v>
      </c>
      <c r="G87" s="56">
        <v>1</v>
      </c>
      <c r="H87" s="28">
        <v>16</v>
      </c>
      <c r="I87" s="25">
        <f t="shared" si="1"/>
        <v>16</v>
      </c>
      <c r="J87" s="25">
        <v>6</v>
      </c>
      <c r="K87" s="23">
        <f t="shared" si="2"/>
        <v>4.8000000000000007</v>
      </c>
      <c r="L87" s="26">
        <f t="shared" si="8"/>
        <v>379.61999999999995</v>
      </c>
    </row>
    <row r="88" spans="1:12" x14ac:dyDescent="0.25">
      <c r="A88" s="55">
        <v>41538</v>
      </c>
      <c r="B88" s="56" t="s">
        <v>665</v>
      </c>
      <c r="C88" s="60" t="s">
        <v>20</v>
      </c>
      <c r="D88" s="21" t="s">
        <v>52</v>
      </c>
      <c r="E88" s="23">
        <v>12</v>
      </c>
      <c r="F88" s="23">
        <f t="shared" si="0"/>
        <v>12</v>
      </c>
      <c r="G88" s="56">
        <v>1</v>
      </c>
      <c r="H88" s="28">
        <v>15</v>
      </c>
      <c r="I88" s="25">
        <f t="shared" si="1"/>
        <v>15</v>
      </c>
      <c r="J88" s="25">
        <v>6</v>
      </c>
      <c r="K88" s="23">
        <f t="shared" si="2"/>
        <v>3</v>
      </c>
      <c r="L88" s="26">
        <f t="shared" si="8"/>
        <v>382.61999999999995</v>
      </c>
    </row>
    <row r="89" spans="1:12" x14ac:dyDescent="0.25">
      <c r="A89" s="55">
        <v>41538</v>
      </c>
      <c r="B89" s="57" t="s">
        <v>137</v>
      </c>
      <c r="C89" s="59" t="s">
        <v>105</v>
      </c>
      <c r="D89" s="21" t="s">
        <v>101</v>
      </c>
      <c r="E89" s="29">
        <v>20</v>
      </c>
      <c r="F89" s="23">
        <f t="shared" si="0"/>
        <v>20</v>
      </c>
      <c r="G89" s="56">
        <v>1</v>
      </c>
      <c r="H89" s="28">
        <v>25</v>
      </c>
      <c r="I89" s="25">
        <f t="shared" si="1"/>
        <v>25</v>
      </c>
      <c r="J89" s="25">
        <v>3</v>
      </c>
      <c r="K89" s="23">
        <f t="shared" si="2"/>
        <v>5</v>
      </c>
      <c r="L89" s="26">
        <f t="shared" si="8"/>
        <v>387.61999999999995</v>
      </c>
    </row>
    <row r="90" spans="1:12" x14ac:dyDescent="0.25">
      <c r="A90" s="55">
        <v>41539</v>
      </c>
      <c r="B90" s="57" t="s">
        <v>17</v>
      </c>
      <c r="C90" s="60" t="s">
        <v>18</v>
      </c>
      <c r="D90" s="21" t="s">
        <v>13</v>
      </c>
      <c r="E90" s="23">
        <v>4.5999999999999996</v>
      </c>
      <c r="F90" s="23">
        <f t="shared" si="0"/>
        <v>4.5999999999999996</v>
      </c>
      <c r="G90" s="57">
        <v>1</v>
      </c>
      <c r="H90" s="28">
        <v>20</v>
      </c>
      <c r="I90" s="25">
        <f t="shared" si="1"/>
        <v>20</v>
      </c>
      <c r="J90" s="25">
        <v>15</v>
      </c>
      <c r="K90" s="23">
        <f t="shared" si="2"/>
        <v>15.4</v>
      </c>
      <c r="L90" s="26">
        <f t="shared" si="8"/>
        <v>403.01999999999992</v>
      </c>
    </row>
    <row r="91" spans="1:12" x14ac:dyDescent="0.25">
      <c r="A91" s="55">
        <v>41539</v>
      </c>
      <c r="B91" s="57" t="s">
        <v>67</v>
      </c>
      <c r="C91" s="60" t="s">
        <v>30</v>
      </c>
      <c r="D91" s="21" t="s">
        <v>13</v>
      </c>
      <c r="E91" s="23">
        <v>3</v>
      </c>
      <c r="F91" s="23">
        <f t="shared" ref="F91:F111" si="9">E91*G91</f>
        <v>6</v>
      </c>
      <c r="G91" s="57">
        <v>2</v>
      </c>
      <c r="H91" s="28">
        <v>15</v>
      </c>
      <c r="I91" s="25">
        <f t="shared" ref="I91:I111" si="10">H91*G91</f>
        <v>30</v>
      </c>
      <c r="J91" s="25">
        <v>3</v>
      </c>
      <c r="K91" s="23">
        <f t="shared" ref="K91:K111" si="11">I91-F91</f>
        <v>24</v>
      </c>
      <c r="L91" s="26">
        <f>L48+K91</f>
        <v>486.83999999999992</v>
      </c>
    </row>
    <row r="92" spans="1:12" x14ac:dyDescent="0.25">
      <c r="A92" s="55">
        <v>41539</v>
      </c>
      <c r="B92" s="57" t="s">
        <v>40</v>
      </c>
      <c r="C92" s="60" t="s">
        <v>41</v>
      </c>
      <c r="D92" s="21" t="s">
        <v>13</v>
      </c>
      <c r="E92" s="23">
        <v>4.7</v>
      </c>
      <c r="F92" s="23">
        <f t="shared" si="9"/>
        <v>4.7</v>
      </c>
      <c r="G92" s="57">
        <v>1</v>
      </c>
      <c r="H92" s="28">
        <v>12</v>
      </c>
      <c r="I92" s="25">
        <f t="shared" si="10"/>
        <v>12</v>
      </c>
      <c r="J92" s="25">
        <v>15</v>
      </c>
      <c r="K92" s="23">
        <f t="shared" si="11"/>
        <v>7.3</v>
      </c>
      <c r="L92" s="26">
        <f t="shared" ref="L92:L111" si="12">L91+K92</f>
        <v>494.13999999999993</v>
      </c>
    </row>
    <row r="93" spans="1:12" x14ac:dyDescent="0.25">
      <c r="A93" s="55">
        <v>41541</v>
      </c>
      <c r="B93" s="57" t="s">
        <v>443</v>
      </c>
      <c r="C93" s="60" t="s">
        <v>430</v>
      </c>
      <c r="D93" s="21" t="s">
        <v>196</v>
      </c>
      <c r="E93" s="23">
        <v>9.4</v>
      </c>
      <c r="F93" s="23">
        <f t="shared" si="9"/>
        <v>9.4</v>
      </c>
      <c r="G93" s="57">
        <v>1</v>
      </c>
      <c r="H93" s="28">
        <v>10</v>
      </c>
      <c r="I93" s="25">
        <f t="shared" si="10"/>
        <v>10</v>
      </c>
      <c r="J93" s="25">
        <v>6</v>
      </c>
      <c r="K93" s="23">
        <f t="shared" si="11"/>
        <v>0.59999999999999964</v>
      </c>
      <c r="L93" s="26">
        <f t="shared" si="12"/>
        <v>494.73999999999995</v>
      </c>
    </row>
    <row r="94" spans="1:12" x14ac:dyDescent="0.25">
      <c r="A94" s="55">
        <v>41542</v>
      </c>
      <c r="B94" s="57" t="s">
        <v>67</v>
      </c>
      <c r="C94" s="61" t="s">
        <v>30</v>
      </c>
      <c r="D94" s="21" t="s">
        <v>13</v>
      </c>
      <c r="E94" s="23">
        <v>3</v>
      </c>
      <c r="F94" s="23">
        <f t="shared" si="9"/>
        <v>3</v>
      </c>
      <c r="G94" s="57">
        <v>1</v>
      </c>
      <c r="H94" s="28">
        <v>15</v>
      </c>
      <c r="I94" s="25">
        <f t="shared" si="10"/>
        <v>15</v>
      </c>
      <c r="J94" s="25">
        <v>0.69</v>
      </c>
      <c r="K94" s="23">
        <f t="shared" si="11"/>
        <v>12</v>
      </c>
      <c r="L94" s="26">
        <f t="shared" si="12"/>
        <v>506.73999999999995</v>
      </c>
    </row>
    <row r="95" spans="1:12" x14ac:dyDescent="0.25">
      <c r="A95" s="55">
        <v>41543</v>
      </c>
      <c r="B95" s="57" t="s">
        <v>677</v>
      </c>
      <c r="C95" s="61" t="s">
        <v>705</v>
      </c>
      <c r="D95" s="21" t="s">
        <v>13</v>
      </c>
      <c r="E95" s="23">
        <v>45</v>
      </c>
      <c r="F95" s="23">
        <f t="shared" si="9"/>
        <v>90</v>
      </c>
      <c r="G95" s="57">
        <v>2</v>
      </c>
      <c r="H95" s="28">
        <v>25</v>
      </c>
      <c r="I95" s="25">
        <f t="shared" si="10"/>
        <v>50</v>
      </c>
      <c r="J95" s="25">
        <v>4.8</v>
      </c>
      <c r="K95" s="23">
        <f t="shared" si="11"/>
        <v>-40</v>
      </c>
      <c r="L95" s="26">
        <f t="shared" si="12"/>
        <v>466.73999999999995</v>
      </c>
    </row>
    <row r="96" spans="1:12" x14ac:dyDescent="0.25">
      <c r="A96" s="55">
        <v>41543</v>
      </c>
      <c r="B96" s="57" t="s">
        <v>67</v>
      </c>
      <c r="C96" s="61" t="s">
        <v>30</v>
      </c>
      <c r="D96" s="21" t="s">
        <v>13</v>
      </c>
      <c r="E96" s="23">
        <v>3</v>
      </c>
      <c r="F96" s="23">
        <f t="shared" si="9"/>
        <v>3</v>
      </c>
      <c r="G96" s="57">
        <v>1</v>
      </c>
      <c r="H96" s="28">
        <v>15</v>
      </c>
      <c r="I96" s="25">
        <f t="shared" si="10"/>
        <v>15</v>
      </c>
      <c r="J96" s="25">
        <v>6</v>
      </c>
      <c r="K96" s="23">
        <f t="shared" si="11"/>
        <v>12</v>
      </c>
      <c r="L96" s="26">
        <f t="shared" si="12"/>
        <v>478.73999999999995</v>
      </c>
    </row>
    <row r="97" spans="1:12" x14ac:dyDescent="0.25">
      <c r="A97" s="55">
        <v>41544</v>
      </c>
      <c r="B97" s="57" t="s">
        <v>674</v>
      </c>
      <c r="C97" s="61" t="s">
        <v>686</v>
      </c>
      <c r="D97" s="21" t="s">
        <v>13</v>
      </c>
      <c r="E97" s="23">
        <v>0.28999999999999998</v>
      </c>
      <c r="F97" s="23">
        <f t="shared" si="9"/>
        <v>1.7399999999999998</v>
      </c>
      <c r="G97" s="57">
        <v>6</v>
      </c>
      <c r="H97" s="28">
        <v>0.3</v>
      </c>
      <c r="I97" s="25">
        <f t="shared" si="10"/>
        <v>1.7999999999999998</v>
      </c>
      <c r="J97" s="25">
        <v>10</v>
      </c>
      <c r="K97" s="23">
        <f t="shared" si="11"/>
        <v>6.0000000000000053E-2</v>
      </c>
      <c r="L97" s="26">
        <f t="shared" si="12"/>
        <v>478.79999999999995</v>
      </c>
    </row>
    <row r="98" spans="1:12" x14ac:dyDescent="0.25">
      <c r="A98" s="55">
        <v>41544</v>
      </c>
      <c r="B98" s="57" t="s">
        <v>678</v>
      </c>
      <c r="C98" s="61" t="s">
        <v>686</v>
      </c>
      <c r="D98" s="21" t="s">
        <v>13</v>
      </c>
      <c r="E98" s="23">
        <v>0.19</v>
      </c>
      <c r="F98" s="23">
        <f t="shared" si="9"/>
        <v>1.1400000000000001</v>
      </c>
      <c r="G98" s="57">
        <v>6</v>
      </c>
      <c r="H98" s="28">
        <v>0.2</v>
      </c>
      <c r="I98" s="25">
        <f t="shared" si="10"/>
        <v>1.2000000000000002</v>
      </c>
      <c r="J98" s="25">
        <v>4.8</v>
      </c>
      <c r="K98" s="23">
        <f t="shared" si="11"/>
        <v>6.0000000000000053E-2</v>
      </c>
      <c r="L98" s="26">
        <f t="shared" si="12"/>
        <v>478.85999999999996</v>
      </c>
    </row>
    <row r="99" spans="1:12" x14ac:dyDescent="0.25">
      <c r="A99" s="55">
        <v>41544</v>
      </c>
      <c r="B99" s="57" t="s">
        <v>188</v>
      </c>
      <c r="C99" s="60" t="s">
        <v>23</v>
      </c>
      <c r="D99" s="21" t="s">
        <v>100</v>
      </c>
      <c r="E99" s="23">
        <v>35.799999999999997</v>
      </c>
      <c r="F99" s="23">
        <f t="shared" si="9"/>
        <v>35.799999999999997</v>
      </c>
      <c r="G99" s="57">
        <v>1</v>
      </c>
      <c r="H99" s="28">
        <v>39.9</v>
      </c>
      <c r="I99" s="25">
        <f t="shared" si="10"/>
        <v>39.9</v>
      </c>
      <c r="J99" s="25">
        <v>10</v>
      </c>
      <c r="K99" s="23">
        <f t="shared" si="11"/>
        <v>4.1000000000000014</v>
      </c>
      <c r="L99" s="26">
        <f t="shared" si="12"/>
        <v>482.96</v>
      </c>
    </row>
    <row r="100" spans="1:12" x14ac:dyDescent="0.25">
      <c r="A100" s="55">
        <v>41544</v>
      </c>
      <c r="B100" s="57" t="s">
        <v>142</v>
      </c>
      <c r="C100" s="60" t="s">
        <v>105</v>
      </c>
      <c r="D100" s="21" t="s">
        <v>101</v>
      </c>
      <c r="E100" s="23">
        <v>20</v>
      </c>
      <c r="F100" s="23">
        <f t="shared" si="9"/>
        <v>20</v>
      </c>
      <c r="G100" s="57">
        <v>1</v>
      </c>
      <c r="H100" s="28">
        <v>25</v>
      </c>
      <c r="I100" s="25">
        <f t="shared" si="10"/>
        <v>25</v>
      </c>
      <c r="J100" s="25">
        <v>3</v>
      </c>
      <c r="K100" s="23">
        <f t="shared" si="11"/>
        <v>5</v>
      </c>
      <c r="L100" s="26">
        <f t="shared" si="12"/>
        <v>487.96</v>
      </c>
    </row>
    <row r="101" spans="1:12" x14ac:dyDescent="0.25">
      <c r="A101" s="55">
        <v>41544</v>
      </c>
      <c r="B101" s="57" t="s">
        <v>670</v>
      </c>
      <c r="C101" s="60" t="s">
        <v>27</v>
      </c>
      <c r="D101" s="21" t="s">
        <v>144</v>
      </c>
      <c r="E101" s="23">
        <v>50</v>
      </c>
      <c r="F101" s="23">
        <f t="shared" si="9"/>
        <v>100</v>
      </c>
      <c r="G101" s="57">
        <v>2</v>
      </c>
      <c r="H101" s="28">
        <v>70</v>
      </c>
      <c r="I101" s="25">
        <f t="shared" si="10"/>
        <v>140</v>
      </c>
      <c r="J101" s="25">
        <v>15</v>
      </c>
      <c r="K101" s="23">
        <f t="shared" si="11"/>
        <v>40</v>
      </c>
      <c r="L101" s="26">
        <f t="shared" si="12"/>
        <v>527.96</v>
      </c>
    </row>
    <row r="102" spans="1:12" x14ac:dyDescent="0.25">
      <c r="A102" s="55">
        <v>41544</v>
      </c>
      <c r="B102" s="57" t="s">
        <v>679</v>
      </c>
      <c r="C102" s="60" t="s">
        <v>705</v>
      </c>
      <c r="D102" s="21" t="s">
        <v>13</v>
      </c>
      <c r="E102" s="23">
        <v>45</v>
      </c>
      <c r="F102" s="23">
        <f t="shared" si="9"/>
        <v>90</v>
      </c>
      <c r="G102" s="57">
        <v>2</v>
      </c>
      <c r="H102" s="28">
        <v>25</v>
      </c>
      <c r="I102" s="25">
        <f t="shared" si="10"/>
        <v>50</v>
      </c>
      <c r="J102" s="25">
        <v>6</v>
      </c>
      <c r="K102" s="23">
        <f t="shared" si="11"/>
        <v>-40</v>
      </c>
      <c r="L102" s="26">
        <f t="shared" si="12"/>
        <v>487.96000000000004</v>
      </c>
    </row>
    <row r="103" spans="1:12" x14ac:dyDescent="0.25">
      <c r="A103" s="55">
        <v>41544</v>
      </c>
      <c r="B103" s="57" t="s">
        <v>34</v>
      </c>
      <c r="C103" s="61" t="s">
        <v>23</v>
      </c>
      <c r="D103" s="21" t="s">
        <v>52</v>
      </c>
      <c r="E103" s="23">
        <v>20</v>
      </c>
      <c r="F103" s="23">
        <f t="shared" si="9"/>
        <v>20</v>
      </c>
      <c r="G103" s="57">
        <v>1</v>
      </c>
      <c r="H103" s="28">
        <v>25</v>
      </c>
      <c r="I103" s="25">
        <f t="shared" si="10"/>
        <v>25</v>
      </c>
      <c r="J103" s="25">
        <v>0.69</v>
      </c>
      <c r="K103" s="23">
        <f t="shared" si="11"/>
        <v>5</v>
      </c>
      <c r="L103" s="26">
        <f t="shared" si="12"/>
        <v>492.96000000000004</v>
      </c>
    </row>
    <row r="104" spans="1:12" x14ac:dyDescent="0.25">
      <c r="A104" s="55">
        <v>41544</v>
      </c>
      <c r="B104" s="57" t="s">
        <v>680</v>
      </c>
      <c r="C104" s="61" t="s">
        <v>706</v>
      </c>
      <c r="D104" s="21" t="s">
        <v>13</v>
      </c>
      <c r="E104" s="23">
        <v>90</v>
      </c>
      <c r="F104" s="23">
        <f t="shared" si="9"/>
        <v>90</v>
      </c>
      <c r="G104" s="56">
        <v>1</v>
      </c>
      <c r="H104" s="28">
        <v>25</v>
      </c>
      <c r="I104" s="25">
        <f t="shared" si="10"/>
        <v>25</v>
      </c>
      <c r="J104" s="25">
        <v>4.8</v>
      </c>
      <c r="K104" s="23">
        <f t="shared" si="11"/>
        <v>-65</v>
      </c>
      <c r="L104" s="26">
        <f t="shared" si="12"/>
        <v>427.96000000000004</v>
      </c>
    </row>
    <row r="105" spans="1:12" x14ac:dyDescent="0.25">
      <c r="A105" s="55">
        <v>41545</v>
      </c>
      <c r="B105" s="57" t="s">
        <v>69</v>
      </c>
      <c r="C105" s="61" t="s">
        <v>31</v>
      </c>
      <c r="D105" s="21" t="s">
        <v>24</v>
      </c>
      <c r="E105" s="23">
        <v>14</v>
      </c>
      <c r="F105" s="23">
        <f t="shared" si="9"/>
        <v>14</v>
      </c>
      <c r="G105" s="56">
        <v>1</v>
      </c>
      <c r="H105" s="28">
        <v>20</v>
      </c>
      <c r="I105" s="25">
        <f t="shared" si="10"/>
        <v>20</v>
      </c>
      <c r="J105" s="25">
        <v>6</v>
      </c>
      <c r="K105" s="23">
        <f t="shared" si="11"/>
        <v>6</v>
      </c>
      <c r="L105" s="26">
        <f t="shared" si="12"/>
        <v>433.96000000000004</v>
      </c>
    </row>
    <row r="106" spans="1:12" x14ac:dyDescent="0.25">
      <c r="A106" s="55">
        <v>41545</v>
      </c>
      <c r="B106" s="57" t="s">
        <v>681</v>
      </c>
      <c r="C106" s="61" t="s">
        <v>31</v>
      </c>
      <c r="D106" s="21" t="s">
        <v>24</v>
      </c>
      <c r="E106" s="23">
        <v>14</v>
      </c>
      <c r="F106" s="23">
        <f t="shared" si="9"/>
        <v>14</v>
      </c>
      <c r="G106" s="56">
        <v>1</v>
      </c>
      <c r="H106" s="28">
        <v>20</v>
      </c>
      <c r="I106" s="25">
        <f t="shared" si="10"/>
        <v>20</v>
      </c>
      <c r="J106" s="25">
        <v>10</v>
      </c>
      <c r="K106" s="23">
        <f t="shared" si="11"/>
        <v>6</v>
      </c>
      <c r="L106" s="26">
        <f t="shared" si="12"/>
        <v>439.96000000000004</v>
      </c>
    </row>
    <row r="107" spans="1:12" x14ac:dyDescent="0.25">
      <c r="A107" s="55">
        <v>41545</v>
      </c>
      <c r="B107" s="57" t="s">
        <v>443</v>
      </c>
      <c r="C107" s="61" t="s">
        <v>430</v>
      </c>
      <c r="D107" s="21" t="s">
        <v>196</v>
      </c>
      <c r="E107" s="23">
        <v>9.4</v>
      </c>
      <c r="F107" s="23">
        <f t="shared" si="9"/>
        <v>9.4</v>
      </c>
      <c r="G107" s="56">
        <v>1</v>
      </c>
      <c r="H107" s="28">
        <v>10</v>
      </c>
      <c r="I107" s="25">
        <f t="shared" si="10"/>
        <v>10</v>
      </c>
      <c r="J107" s="25">
        <v>4.8</v>
      </c>
      <c r="K107" s="23">
        <f t="shared" si="11"/>
        <v>0.59999999999999964</v>
      </c>
      <c r="L107" s="26">
        <f t="shared" si="12"/>
        <v>440.56000000000006</v>
      </c>
    </row>
    <row r="108" spans="1:12" x14ac:dyDescent="0.25">
      <c r="A108" s="55">
        <v>41545</v>
      </c>
      <c r="B108" s="57" t="s">
        <v>184</v>
      </c>
      <c r="C108" s="60" t="s">
        <v>12</v>
      </c>
      <c r="D108" s="21" t="s">
        <v>13</v>
      </c>
      <c r="E108" s="23">
        <v>3.6</v>
      </c>
      <c r="F108" s="23">
        <f t="shared" si="9"/>
        <v>3.6</v>
      </c>
      <c r="G108" s="56">
        <v>1</v>
      </c>
      <c r="H108" s="28">
        <v>10</v>
      </c>
      <c r="I108" s="25">
        <f t="shared" si="10"/>
        <v>10</v>
      </c>
      <c r="J108" s="25">
        <v>6</v>
      </c>
      <c r="K108" s="23">
        <f t="shared" si="11"/>
        <v>6.4</v>
      </c>
      <c r="L108" s="26">
        <f t="shared" si="12"/>
        <v>446.96000000000004</v>
      </c>
    </row>
    <row r="109" spans="1:12" x14ac:dyDescent="0.25">
      <c r="A109" s="55">
        <v>41545</v>
      </c>
      <c r="B109" s="57" t="s">
        <v>122</v>
      </c>
      <c r="C109" s="60" t="s">
        <v>146</v>
      </c>
      <c r="D109" s="21" t="s">
        <v>13</v>
      </c>
      <c r="E109" s="23">
        <v>1.28</v>
      </c>
      <c r="F109" s="23">
        <f t="shared" si="9"/>
        <v>1.28</v>
      </c>
      <c r="G109" s="56">
        <v>1</v>
      </c>
      <c r="H109" s="28">
        <v>5</v>
      </c>
      <c r="I109" s="25">
        <f t="shared" si="10"/>
        <v>5</v>
      </c>
      <c r="J109" s="25">
        <v>6</v>
      </c>
      <c r="K109" s="23">
        <f t="shared" si="11"/>
        <v>3.7199999999999998</v>
      </c>
      <c r="L109" s="26">
        <f t="shared" si="12"/>
        <v>450.68000000000006</v>
      </c>
    </row>
    <row r="110" spans="1:12" x14ac:dyDescent="0.25">
      <c r="A110" s="55">
        <v>41545</v>
      </c>
      <c r="B110" s="57" t="s">
        <v>34</v>
      </c>
      <c r="C110" s="59" t="s">
        <v>23</v>
      </c>
      <c r="D110" s="21" t="s">
        <v>52</v>
      </c>
      <c r="E110" s="29">
        <v>20</v>
      </c>
      <c r="F110" s="23">
        <f t="shared" si="9"/>
        <v>20</v>
      </c>
      <c r="G110" s="56">
        <v>1</v>
      </c>
      <c r="H110" s="28">
        <v>25</v>
      </c>
      <c r="I110" s="25">
        <f t="shared" si="10"/>
        <v>25</v>
      </c>
      <c r="J110" s="25">
        <v>3</v>
      </c>
      <c r="K110" s="23">
        <f t="shared" si="11"/>
        <v>5</v>
      </c>
      <c r="L110" s="26">
        <f t="shared" si="12"/>
        <v>455.68000000000006</v>
      </c>
    </row>
    <row r="111" spans="1:12" x14ac:dyDescent="0.25">
      <c r="A111" s="55">
        <v>41545</v>
      </c>
      <c r="B111" s="57" t="s">
        <v>665</v>
      </c>
      <c r="C111" s="60" t="s">
        <v>20</v>
      </c>
      <c r="D111" s="21" t="s">
        <v>52</v>
      </c>
      <c r="E111" s="23">
        <v>12</v>
      </c>
      <c r="F111" s="23">
        <f t="shared" si="9"/>
        <v>12</v>
      </c>
      <c r="G111" s="56">
        <v>1</v>
      </c>
      <c r="H111" s="28">
        <v>15</v>
      </c>
      <c r="I111" s="25">
        <f t="shared" si="10"/>
        <v>15</v>
      </c>
      <c r="J111" s="25">
        <v>15</v>
      </c>
      <c r="K111" s="23">
        <f t="shared" si="11"/>
        <v>3</v>
      </c>
      <c r="L111" s="26">
        <f t="shared" si="12"/>
        <v>458.68000000000006</v>
      </c>
    </row>
    <row r="112" spans="1:12" x14ac:dyDescent="0.25">
      <c r="A112" s="55">
        <v>41545</v>
      </c>
      <c r="B112" s="57" t="s">
        <v>682</v>
      </c>
      <c r="C112" s="60" t="s">
        <v>28</v>
      </c>
      <c r="D112" s="21" t="s">
        <v>29</v>
      </c>
      <c r="E112" s="23">
        <v>54.4</v>
      </c>
      <c r="F112" s="23">
        <f t="shared" si="0"/>
        <v>54.4</v>
      </c>
      <c r="G112" s="56">
        <v>1</v>
      </c>
      <c r="H112" s="28">
        <v>68</v>
      </c>
      <c r="I112" s="25">
        <f t="shared" si="1"/>
        <v>68</v>
      </c>
      <c r="J112" s="25">
        <v>10</v>
      </c>
      <c r="K112" s="23">
        <f t="shared" si="2"/>
        <v>13.600000000000001</v>
      </c>
      <c r="L112" s="26">
        <f>L48+K112</f>
        <v>476.43999999999994</v>
      </c>
    </row>
    <row r="113" spans="1:12" x14ac:dyDescent="0.25">
      <c r="A113" s="55">
        <v>41545</v>
      </c>
      <c r="B113" s="57" t="s">
        <v>683</v>
      </c>
      <c r="C113" s="60" t="s">
        <v>28</v>
      </c>
      <c r="D113" s="21" t="s">
        <v>29</v>
      </c>
      <c r="E113" s="23">
        <v>54.4</v>
      </c>
      <c r="F113" s="23">
        <f t="shared" si="0"/>
        <v>54.4</v>
      </c>
      <c r="G113" s="56">
        <v>1</v>
      </c>
      <c r="H113" s="28">
        <v>68</v>
      </c>
      <c r="I113" s="25">
        <f t="shared" si="1"/>
        <v>68</v>
      </c>
      <c r="J113" s="25">
        <v>3</v>
      </c>
      <c r="K113" s="23">
        <f t="shared" si="2"/>
        <v>13.600000000000001</v>
      </c>
      <c r="L113" s="26">
        <f t="shared" si="3"/>
        <v>490.03999999999996</v>
      </c>
    </row>
    <row r="114" spans="1:12" x14ac:dyDescent="0.25">
      <c r="A114" s="55">
        <v>41545</v>
      </c>
      <c r="B114" s="57" t="s">
        <v>665</v>
      </c>
      <c r="C114" s="60" t="s">
        <v>20</v>
      </c>
      <c r="D114" s="21" t="s">
        <v>52</v>
      </c>
      <c r="E114" s="23">
        <v>12</v>
      </c>
      <c r="F114" s="23">
        <f t="shared" si="0"/>
        <v>12</v>
      </c>
      <c r="G114" s="56">
        <v>1</v>
      </c>
      <c r="H114" s="28">
        <v>15</v>
      </c>
      <c r="I114" s="25">
        <f t="shared" si="1"/>
        <v>15</v>
      </c>
      <c r="J114" s="25">
        <v>15</v>
      </c>
      <c r="K114" s="23">
        <f t="shared" si="2"/>
        <v>3</v>
      </c>
      <c r="L114" s="26">
        <f t="shared" si="3"/>
        <v>493.03999999999996</v>
      </c>
    </row>
    <row r="115" spans="1:12" x14ac:dyDescent="0.25">
      <c r="A115" s="55">
        <v>41547</v>
      </c>
      <c r="B115" s="57" t="s">
        <v>684</v>
      </c>
      <c r="C115" s="60" t="s">
        <v>30</v>
      </c>
      <c r="D115" s="21" t="s">
        <v>13</v>
      </c>
      <c r="E115" s="23">
        <v>3</v>
      </c>
      <c r="F115" s="23">
        <f t="shared" si="0"/>
        <v>90</v>
      </c>
      <c r="G115" s="56">
        <v>30</v>
      </c>
      <c r="H115" s="28">
        <v>12.5</v>
      </c>
      <c r="I115" s="25">
        <f t="shared" si="1"/>
        <v>375</v>
      </c>
      <c r="J115" s="25">
        <v>6</v>
      </c>
      <c r="K115" s="23">
        <f t="shared" si="2"/>
        <v>285</v>
      </c>
      <c r="L115" s="26">
        <f t="shared" si="3"/>
        <v>778.04</v>
      </c>
    </row>
    <row r="116" spans="1:12" x14ac:dyDescent="0.25">
      <c r="A116" s="55">
        <v>41547</v>
      </c>
      <c r="B116" s="57" t="s">
        <v>685</v>
      </c>
      <c r="C116" s="61" t="s">
        <v>706</v>
      </c>
      <c r="D116" s="21" t="s">
        <v>13</v>
      </c>
      <c r="E116" s="23">
        <v>90</v>
      </c>
      <c r="F116" s="23">
        <f t="shared" si="0"/>
        <v>90</v>
      </c>
      <c r="G116" s="56">
        <v>1</v>
      </c>
      <c r="H116" s="28">
        <v>25</v>
      </c>
      <c r="I116" s="25">
        <f t="shared" si="1"/>
        <v>25</v>
      </c>
      <c r="J116" s="25">
        <v>0.69</v>
      </c>
      <c r="K116" s="23">
        <f t="shared" si="2"/>
        <v>-65</v>
      </c>
      <c r="L116" s="26">
        <f t="shared" si="3"/>
        <v>713.04</v>
      </c>
    </row>
    <row r="117" spans="1:12" x14ac:dyDescent="0.25">
      <c r="A117" s="55">
        <v>41547</v>
      </c>
      <c r="B117" s="57" t="s">
        <v>14</v>
      </c>
      <c r="C117" s="61" t="s">
        <v>15</v>
      </c>
      <c r="D117" s="21" t="s">
        <v>16</v>
      </c>
      <c r="E117" s="23">
        <v>28</v>
      </c>
      <c r="F117" s="23">
        <f t="shared" si="0"/>
        <v>56</v>
      </c>
      <c r="G117" s="56">
        <v>2</v>
      </c>
      <c r="H117" s="28">
        <v>30</v>
      </c>
      <c r="I117" s="25">
        <f t="shared" si="1"/>
        <v>60</v>
      </c>
      <c r="J117" s="25">
        <v>4.8</v>
      </c>
      <c r="K117" s="23">
        <f t="shared" si="2"/>
        <v>4</v>
      </c>
      <c r="L117" s="26">
        <f t="shared" si="3"/>
        <v>717.04</v>
      </c>
    </row>
    <row r="118" spans="1:12" s="40" customFormat="1" ht="18.75" customHeight="1" x14ac:dyDescent="0.25">
      <c r="A118" s="33"/>
      <c r="B118" s="34" t="s">
        <v>42</v>
      </c>
      <c r="C118" s="35"/>
      <c r="D118" s="35"/>
      <c r="E118" s="36"/>
      <c r="F118" s="37">
        <f>SUBTOTAL(9,F4:F117)</f>
        <v>2716.18</v>
      </c>
      <c r="G118" s="38">
        <f>SUBTOTAL(9,G4:G117)</f>
        <v>192</v>
      </c>
      <c r="H118" s="39"/>
      <c r="I118" s="37">
        <f>SUBTOTAL(9,I4:I117)</f>
        <v>3745.5</v>
      </c>
      <c r="J118" s="37">
        <f>SUBTOTAL(9,J4:J22)</f>
        <v>143.38999999999999</v>
      </c>
      <c r="K118" s="37">
        <f>SUBTOTAL(9,K4:K117)</f>
        <v>1029.3199999999997</v>
      </c>
      <c r="L118" s="38"/>
    </row>
    <row r="119" spans="1:12" x14ac:dyDescent="0.25">
      <c r="A119" s="2"/>
      <c r="B119" s="2"/>
      <c r="C119" s="2"/>
      <c r="D119" s="41"/>
      <c r="E119" s="4"/>
      <c r="F119" s="4"/>
      <c r="G119" s="5"/>
      <c r="H119" s="6"/>
      <c r="I119" s="11">
        <v>975</v>
      </c>
      <c r="J119" s="11"/>
      <c r="K119" s="8"/>
      <c r="L119" s="9"/>
    </row>
    <row r="120" spans="1:12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42" t="s">
        <v>43</v>
      </c>
      <c r="C121" s="43"/>
      <c r="D121" s="44"/>
      <c r="E121" s="4"/>
      <c r="F121" s="4"/>
      <c r="G121" s="5"/>
      <c r="H121" s="6"/>
      <c r="I121" s="11">
        <f>SUBTOTAL(9,I4:I117)</f>
        <v>3745.5</v>
      </c>
      <c r="J121" s="11"/>
      <c r="K121" s="8"/>
      <c r="L121" s="9"/>
    </row>
    <row r="122" spans="1:12" x14ac:dyDescent="0.25">
      <c r="A122" s="2"/>
      <c r="B122" s="45" t="s">
        <v>44</v>
      </c>
      <c r="C122" s="46" t="s">
        <v>45</v>
      </c>
      <c r="D122" s="47" t="s">
        <v>46</v>
      </c>
      <c r="E122" s="4"/>
      <c r="F122" s="4"/>
      <c r="G122" s="5"/>
      <c r="H122" s="6"/>
      <c r="I122" s="11"/>
      <c r="J122" s="11"/>
      <c r="K122" s="8"/>
      <c r="L122" s="9"/>
    </row>
    <row r="123" spans="1:12" ht="15.75" customHeight="1" x14ac:dyDescent="0.25">
      <c r="B123" s="62" t="s">
        <v>688</v>
      </c>
      <c r="C123" s="49">
        <v>63</v>
      </c>
      <c r="D123" s="49">
        <v>90</v>
      </c>
    </row>
    <row r="124" spans="1:12" ht="15.75" customHeight="1" x14ac:dyDescent="0.25">
      <c r="B124" s="62" t="s">
        <v>47</v>
      </c>
      <c r="C124" s="49">
        <v>35</v>
      </c>
      <c r="D124" s="49">
        <v>50</v>
      </c>
    </row>
    <row r="125" spans="1:12" ht="15.75" customHeight="1" x14ac:dyDescent="0.25">
      <c r="B125" s="51" t="s">
        <v>42</v>
      </c>
      <c r="C125" s="52">
        <f>SUM(C123:C124)</f>
        <v>98</v>
      </c>
      <c r="D125" s="53">
        <f>SUM(D123:D124)</f>
        <v>140</v>
      </c>
    </row>
    <row r="126" spans="1:12" s="50" customFormat="1" ht="18" customHeight="1" x14ac:dyDescent="0.25">
      <c r="B126" s="10"/>
      <c r="C126" s="54"/>
      <c r="D126" s="10"/>
    </row>
    <row r="127" spans="1:12" x14ac:dyDescent="0.25">
      <c r="B127" s="42" t="s">
        <v>13</v>
      </c>
      <c r="C127" s="43"/>
      <c r="D127" s="44"/>
    </row>
    <row r="128" spans="1:12" x14ac:dyDescent="0.25">
      <c r="B128" s="45" t="s">
        <v>44</v>
      </c>
      <c r="C128" s="46" t="s">
        <v>45</v>
      </c>
      <c r="D128" s="47" t="s">
        <v>46</v>
      </c>
    </row>
    <row r="129" spans="2:4" x14ac:dyDescent="0.25">
      <c r="B129" s="62" t="s">
        <v>80</v>
      </c>
      <c r="C129" s="49">
        <v>27.6</v>
      </c>
      <c r="D129" s="49">
        <v>120</v>
      </c>
    </row>
    <row r="130" spans="2:4" x14ac:dyDescent="0.25">
      <c r="B130" s="62" t="s">
        <v>647</v>
      </c>
      <c r="C130" s="49">
        <v>5.12</v>
      </c>
      <c r="D130" s="49">
        <v>20</v>
      </c>
    </row>
    <row r="131" spans="2:4" x14ac:dyDescent="0.25">
      <c r="B131" s="62" t="s">
        <v>689</v>
      </c>
      <c r="C131" s="49">
        <v>141</v>
      </c>
      <c r="D131" s="49">
        <v>630</v>
      </c>
    </row>
    <row r="132" spans="2:4" x14ac:dyDescent="0.25">
      <c r="B132" s="62" t="s">
        <v>690</v>
      </c>
      <c r="C132" s="49">
        <v>23.5</v>
      </c>
      <c r="D132" s="49">
        <v>60</v>
      </c>
    </row>
    <row r="133" spans="2:4" x14ac:dyDescent="0.25">
      <c r="B133" s="62" t="s">
        <v>691</v>
      </c>
      <c r="C133" s="49">
        <v>25</v>
      </c>
      <c r="D133" s="49">
        <v>100</v>
      </c>
    </row>
    <row r="134" spans="2:4" x14ac:dyDescent="0.25">
      <c r="B134" s="62" t="s">
        <v>692</v>
      </c>
      <c r="C134" s="49">
        <v>720</v>
      </c>
      <c r="D134" s="49">
        <v>350</v>
      </c>
    </row>
    <row r="135" spans="2:4" x14ac:dyDescent="0.25">
      <c r="B135" s="62" t="s">
        <v>693</v>
      </c>
      <c r="C135" s="49">
        <v>200.2</v>
      </c>
      <c r="D135" s="49">
        <v>490</v>
      </c>
    </row>
    <row r="136" spans="2:4" x14ac:dyDescent="0.25">
      <c r="B136" s="62" t="s">
        <v>694</v>
      </c>
      <c r="C136" s="49">
        <v>39.6</v>
      </c>
      <c r="D136" s="49">
        <v>110</v>
      </c>
    </row>
    <row r="137" spans="2:4" x14ac:dyDescent="0.25">
      <c r="B137" s="62" t="s">
        <v>695</v>
      </c>
      <c r="C137" s="49">
        <v>6.36</v>
      </c>
      <c r="D137" s="49">
        <v>6.6</v>
      </c>
    </row>
    <row r="138" spans="2:4" x14ac:dyDescent="0.25">
      <c r="B138" s="51" t="s">
        <v>42</v>
      </c>
      <c r="C138" s="52">
        <f>SUM(C129:C137)</f>
        <v>1188.3799999999999</v>
      </c>
      <c r="D138" s="53">
        <f>SUM(D129:D137)</f>
        <v>1886.6</v>
      </c>
    </row>
    <row r="139" spans="2:4" x14ac:dyDescent="0.25">
      <c r="C139" s="54"/>
    </row>
    <row r="140" spans="2:4" x14ac:dyDescent="0.25">
      <c r="B140" s="42" t="s">
        <v>21</v>
      </c>
      <c r="C140" s="43"/>
      <c r="D140" s="44"/>
    </row>
    <row r="141" spans="2:4" x14ac:dyDescent="0.25">
      <c r="B141" s="45" t="s">
        <v>44</v>
      </c>
      <c r="C141" s="46" t="s">
        <v>45</v>
      </c>
      <c r="D141" s="47" t="s">
        <v>46</v>
      </c>
    </row>
    <row r="142" spans="2:4" x14ac:dyDescent="0.25">
      <c r="B142" s="62" t="s">
        <v>198</v>
      </c>
      <c r="C142" s="49">
        <v>44.8</v>
      </c>
      <c r="D142" s="49">
        <v>64</v>
      </c>
    </row>
    <row r="143" spans="2:4" x14ac:dyDescent="0.25">
      <c r="B143" s="62" t="s">
        <v>696</v>
      </c>
      <c r="C143" s="49">
        <v>53.2</v>
      </c>
      <c r="D143" s="49">
        <v>76</v>
      </c>
    </row>
    <row r="144" spans="2:4" x14ac:dyDescent="0.25">
      <c r="B144" s="51" t="s">
        <v>42</v>
      </c>
      <c r="C144" s="52">
        <f>SUM(C142:C143)</f>
        <v>98</v>
      </c>
      <c r="D144" s="52">
        <f>SUM(D142:D143)</f>
        <v>140</v>
      </c>
    </row>
    <row r="146" spans="2:4" x14ac:dyDescent="0.25">
      <c r="B146" s="42" t="s">
        <v>16</v>
      </c>
      <c r="C146" s="43"/>
      <c r="D146" s="44"/>
    </row>
    <row r="147" spans="2:4" x14ac:dyDescent="0.25">
      <c r="B147" s="45" t="s">
        <v>44</v>
      </c>
      <c r="C147" s="46" t="s">
        <v>45</v>
      </c>
      <c r="D147" s="47" t="s">
        <v>46</v>
      </c>
    </row>
    <row r="148" spans="2:4" x14ac:dyDescent="0.25">
      <c r="B148" s="62" t="s">
        <v>697</v>
      </c>
      <c r="C148" s="49">
        <v>168</v>
      </c>
      <c r="D148" s="49">
        <v>180</v>
      </c>
    </row>
    <row r="149" spans="2:4" x14ac:dyDescent="0.25">
      <c r="B149" s="51" t="s">
        <v>42</v>
      </c>
      <c r="C149" s="52">
        <f>SUM(C148:C148)</f>
        <v>168</v>
      </c>
      <c r="D149" s="53">
        <f>SUM(D148:D148)</f>
        <v>180</v>
      </c>
    </row>
    <row r="151" spans="2:4" x14ac:dyDescent="0.25">
      <c r="B151" s="42" t="s">
        <v>29</v>
      </c>
      <c r="C151" s="43"/>
      <c r="D151" s="44"/>
    </row>
    <row r="152" spans="2:4" x14ac:dyDescent="0.25">
      <c r="B152" s="45" t="s">
        <v>44</v>
      </c>
      <c r="C152" s="46" t="s">
        <v>45</v>
      </c>
      <c r="D152" s="47" t="s">
        <v>46</v>
      </c>
    </row>
    <row r="153" spans="2:4" x14ac:dyDescent="0.25">
      <c r="B153" s="62" t="s">
        <v>698</v>
      </c>
      <c r="C153" s="49">
        <v>108.8</v>
      </c>
      <c r="D153" s="49">
        <v>136</v>
      </c>
    </row>
    <row r="154" spans="2:4" x14ac:dyDescent="0.25">
      <c r="B154" s="51" t="s">
        <v>42</v>
      </c>
      <c r="C154" s="52">
        <f>SUM(C153:C153)</f>
        <v>108.8</v>
      </c>
      <c r="D154" s="53">
        <f>SUM(D153:D153)</f>
        <v>136</v>
      </c>
    </row>
    <row r="156" spans="2:4" x14ac:dyDescent="0.25">
      <c r="B156" s="42" t="s">
        <v>51</v>
      </c>
      <c r="C156" s="43"/>
      <c r="D156" s="44"/>
    </row>
    <row r="157" spans="2:4" x14ac:dyDescent="0.25">
      <c r="B157" s="45" t="s">
        <v>44</v>
      </c>
      <c r="C157" s="46" t="s">
        <v>45</v>
      </c>
      <c r="D157" s="47" t="s">
        <v>46</v>
      </c>
    </row>
    <row r="158" spans="2:4" x14ac:dyDescent="0.25">
      <c r="B158" s="62" t="s">
        <v>699</v>
      </c>
      <c r="C158" s="49">
        <v>564</v>
      </c>
      <c r="D158" s="49">
        <v>660</v>
      </c>
    </row>
    <row r="159" spans="2:4" x14ac:dyDescent="0.25">
      <c r="B159" s="51" t="s">
        <v>42</v>
      </c>
      <c r="C159" s="52">
        <f>SUM(C158:C158)</f>
        <v>564</v>
      </c>
      <c r="D159" s="53">
        <f>SUM(D158:D158)</f>
        <v>660</v>
      </c>
    </row>
    <row r="161" spans="2:14" x14ac:dyDescent="0.25">
      <c r="B161" s="42" t="s">
        <v>52</v>
      </c>
      <c r="C161" s="43"/>
      <c r="D161" s="44"/>
    </row>
    <row r="162" spans="2:14" x14ac:dyDescent="0.25">
      <c r="B162" s="45" t="s">
        <v>44</v>
      </c>
      <c r="C162" s="46" t="s">
        <v>45</v>
      </c>
      <c r="D162" s="47" t="s">
        <v>46</v>
      </c>
      <c r="N162" s="88" t="s">
        <v>702</v>
      </c>
    </row>
    <row r="163" spans="2:14" x14ac:dyDescent="0.25">
      <c r="B163" s="62" t="s">
        <v>700</v>
      </c>
      <c r="C163" s="85">
        <v>144</v>
      </c>
      <c r="D163" s="87">
        <v>180</v>
      </c>
    </row>
    <row r="164" spans="2:14" x14ac:dyDescent="0.25">
      <c r="B164" s="62" t="s">
        <v>90</v>
      </c>
      <c r="C164" s="49">
        <v>108</v>
      </c>
      <c r="D164" s="49">
        <v>135</v>
      </c>
    </row>
    <row r="165" spans="2:14" x14ac:dyDescent="0.25">
      <c r="B165" s="51" t="s">
        <v>42</v>
      </c>
      <c r="C165" s="52">
        <f>SUM(C163:C164)</f>
        <v>252</v>
      </c>
      <c r="D165" s="53">
        <f>SUM(D163:D164)</f>
        <v>315</v>
      </c>
    </row>
    <row r="167" spans="2:14" x14ac:dyDescent="0.25">
      <c r="B167" s="42" t="s">
        <v>687</v>
      </c>
      <c r="C167" s="43"/>
      <c r="D167" s="44"/>
    </row>
    <row r="168" spans="2:14" x14ac:dyDescent="0.25">
      <c r="B168" s="45" t="s">
        <v>44</v>
      </c>
      <c r="C168" s="46" t="s">
        <v>45</v>
      </c>
      <c r="D168" s="47" t="s">
        <v>46</v>
      </c>
    </row>
    <row r="169" spans="2:14" x14ac:dyDescent="0.25">
      <c r="B169" s="62" t="s">
        <v>701</v>
      </c>
      <c r="C169" s="49">
        <v>5.6</v>
      </c>
      <c r="D169" s="49">
        <v>8</v>
      </c>
    </row>
    <row r="170" spans="2:14" x14ac:dyDescent="0.25">
      <c r="B170" s="51" t="s">
        <v>42</v>
      </c>
      <c r="C170" s="52">
        <f>SUM(C169:C169)</f>
        <v>5.6</v>
      </c>
      <c r="D170" s="53">
        <f>SUM(D169:D169)</f>
        <v>8</v>
      </c>
    </row>
    <row r="172" spans="2:14" x14ac:dyDescent="0.25">
      <c r="B172" s="42" t="s">
        <v>100</v>
      </c>
      <c r="C172" s="43"/>
      <c r="D172" s="44"/>
    </row>
    <row r="173" spans="2:14" x14ac:dyDescent="0.25">
      <c r="B173" s="45" t="s">
        <v>44</v>
      </c>
      <c r="C173" s="46" t="s">
        <v>45</v>
      </c>
      <c r="D173" s="47" t="s">
        <v>46</v>
      </c>
    </row>
    <row r="174" spans="2:14" x14ac:dyDescent="0.25">
      <c r="B174" s="62" t="s">
        <v>175</v>
      </c>
      <c r="C174" s="49">
        <v>35.799999999999997</v>
      </c>
      <c r="D174" s="49">
        <v>39.9</v>
      </c>
    </row>
    <row r="175" spans="2:14" x14ac:dyDescent="0.25">
      <c r="B175" s="51" t="s">
        <v>42</v>
      </c>
      <c r="C175" s="52">
        <f>SUBTOTAL(9,C174)</f>
        <v>35.799999999999997</v>
      </c>
      <c r="D175" s="53">
        <f>SUBTOTAL(9,D174)</f>
        <v>39.9</v>
      </c>
    </row>
    <row r="177" spans="2:4" x14ac:dyDescent="0.25">
      <c r="B177" s="42" t="s">
        <v>101</v>
      </c>
      <c r="C177" s="43"/>
      <c r="D177" s="44"/>
    </row>
    <row r="178" spans="2:4" x14ac:dyDescent="0.25">
      <c r="B178" s="45" t="s">
        <v>44</v>
      </c>
      <c r="C178" s="46" t="s">
        <v>45</v>
      </c>
      <c r="D178" s="47" t="s">
        <v>46</v>
      </c>
    </row>
    <row r="179" spans="2:4" x14ac:dyDescent="0.25">
      <c r="B179" s="62" t="s">
        <v>703</v>
      </c>
      <c r="C179" s="49">
        <v>160</v>
      </c>
      <c r="D179" s="49">
        <v>200</v>
      </c>
    </row>
    <row r="180" spans="2:4" x14ac:dyDescent="0.25">
      <c r="B180" s="51" t="s">
        <v>42</v>
      </c>
      <c r="C180" s="52">
        <f>SUBTOTAL(9,C179)</f>
        <v>160</v>
      </c>
      <c r="D180" s="53">
        <f>SUBTOTAL(9,D179)</f>
        <v>200</v>
      </c>
    </row>
    <row r="182" spans="2:4" x14ac:dyDescent="0.25">
      <c r="B182" s="42" t="s">
        <v>196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704</v>
      </c>
      <c r="C184" s="49">
        <v>37.6</v>
      </c>
      <c r="D184" s="49">
        <v>40</v>
      </c>
    </row>
    <row r="185" spans="2:4" x14ac:dyDescent="0.25">
      <c r="B185" s="51" t="s">
        <v>42</v>
      </c>
      <c r="C185" s="52">
        <f>SUBTOTAL(9,C184:C184)</f>
        <v>37.6</v>
      </c>
      <c r="D185" s="53">
        <f>SUBTOTAL(9,D184:D184)</f>
        <v>40</v>
      </c>
    </row>
  </sheetData>
  <autoFilter ref="A3:L119"/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1"/>
  <rowBreaks count="1" manualBreakCount="1">
    <brk id="118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PVC Daily Merchandise Jan'13</vt:lpstr>
      <vt:lpstr>PVC Daily Merchandise Feb'13</vt:lpstr>
      <vt:lpstr>PVC Daily Merchandise Mar'13</vt:lpstr>
      <vt:lpstr>PVC Daily Merchandise Apr'13</vt:lpstr>
      <vt:lpstr>PVC Daily Merchandise May'13</vt:lpstr>
      <vt:lpstr>PVC Daily Merchandise Jun'13</vt:lpstr>
      <vt:lpstr>PVC Daily Merchandise Jul'13</vt:lpstr>
      <vt:lpstr>PVC Daily Merchandise Aug'13 </vt:lpstr>
      <vt:lpstr>PVC Daily Merchandise Sep'13</vt:lpstr>
      <vt:lpstr>PVC Daily Merchandise Oct'13</vt:lpstr>
      <vt:lpstr>PVC Daily Merchandise Nov'13</vt:lpstr>
      <vt:lpstr>PVC Daily Merchandise Dec'13</vt:lpstr>
      <vt:lpstr>Sheet1</vt:lpstr>
      <vt:lpstr>Sheet2</vt:lpstr>
      <vt:lpstr>Sheet3</vt:lpstr>
      <vt:lpstr>'PVC Daily Merchandise Sep''13'!Print_Area</vt:lpstr>
      <vt:lpstr>'PVC Daily Merchandise Sep''13'!Print_Titles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2013-10-22T04:10:04Z</cp:lastPrinted>
  <dcterms:created xsi:type="dcterms:W3CDTF">2013-02-01T07:45:40Z</dcterms:created>
  <dcterms:modified xsi:type="dcterms:W3CDTF">2013-10-24T05:01:28Z</dcterms:modified>
</cp:coreProperties>
</file>