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cubus_skj\Downloads\"/>
    </mc:Choice>
  </mc:AlternateContent>
  <bookViews>
    <workbookView xWindow="0" yWindow="0" windowWidth="28800" windowHeight="12435" activeTab="1"/>
  </bookViews>
  <sheets>
    <sheet name="Sheet1" sheetId="1" r:id="rId1"/>
    <sheet name="Sheet2" sheetId="2" r:id="rId2"/>
  </sheets>
  <definedNames>
    <definedName name="_xlnm.Print_Area" localSheetId="0">Sheet1!$A$1:$E$41</definedName>
  </definedNames>
  <calcPr calcId="152511"/>
</workbook>
</file>

<file path=xl/calcChain.xml><?xml version="1.0" encoding="utf-8"?>
<calcChain xmlns="http://schemas.openxmlformats.org/spreadsheetml/2006/main">
  <c r="L11" i="2" l="1"/>
  <c r="M11" i="2" s="1"/>
  <c r="L12" i="2"/>
  <c r="L13" i="2"/>
  <c r="L7" i="2"/>
  <c r="M7" i="2" s="1"/>
  <c r="L8" i="2"/>
  <c r="L9" i="2"/>
  <c r="L10" i="2"/>
  <c r="L6" i="2"/>
  <c r="M6" i="2" s="1"/>
  <c r="L18" i="2"/>
  <c r="I18" i="2"/>
  <c r="J18" i="2"/>
  <c r="K18" i="2"/>
  <c r="M8" i="2"/>
  <c r="M9" i="2"/>
  <c r="M10" i="2"/>
  <c r="M12" i="2"/>
  <c r="M13" i="2"/>
  <c r="M18" i="2" l="1"/>
  <c r="C31" i="1" l="1"/>
  <c r="D28" i="1"/>
  <c r="D38" i="1" l="1"/>
  <c r="D37" i="1"/>
  <c r="D39" i="1" s="1"/>
  <c r="D25" i="1" l="1"/>
  <c r="E18" i="2"/>
  <c r="F18" i="2"/>
  <c r="G18" i="2"/>
  <c r="H18" i="2"/>
  <c r="L17" i="2"/>
  <c r="D18" i="2"/>
  <c r="D26" i="1"/>
  <c r="D34" i="1" l="1"/>
  <c r="D31" i="1"/>
  <c r="D18" i="1" l="1"/>
  <c r="D5" i="1" l="1"/>
  <c r="D33" i="1" l="1"/>
  <c r="D35" i="1" s="1"/>
</calcChain>
</file>

<file path=xl/sharedStrings.xml><?xml version="1.0" encoding="utf-8"?>
<sst xmlns="http://schemas.openxmlformats.org/spreadsheetml/2006/main" count="88" uniqueCount="50">
  <si>
    <t>Total Amount Paid to Foreign Artiste (RM)</t>
  </si>
  <si>
    <t>Passport No.</t>
  </si>
  <si>
    <t>Country</t>
  </si>
  <si>
    <t xml:space="preserve">Artiste </t>
  </si>
  <si>
    <t>TOTAL</t>
  </si>
  <si>
    <t>Total payment to Sozo Pte Ltd</t>
  </si>
  <si>
    <t>Withholding tax for Technical services</t>
  </si>
  <si>
    <t>Table 1</t>
  </si>
  <si>
    <t>* refer to the table 1</t>
  </si>
  <si>
    <t>(-) Performance paid for foreign artist (Seksyen 109A)</t>
  </si>
  <si>
    <t>Technical fees (Seksyen 109B)</t>
  </si>
  <si>
    <t>WHT (RM)</t>
  </si>
  <si>
    <t>Japan</t>
  </si>
  <si>
    <t>TR4917332</t>
  </si>
  <si>
    <t>1st Payment</t>
  </si>
  <si>
    <t>Pay to Sozo</t>
  </si>
  <si>
    <t>WHT</t>
  </si>
  <si>
    <t>2nd Payment</t>
  </si>
  <si>
    <t>Performance fee</t>
  </si>
  <si>
    <t>Accommodation</t>
  </si>
  <si>
    <t>Food</t>
  </si>
  <si>
    <t>Transportation</t>
  </si>
  <si>
    <t>Air Fare</t>
  </si>
  <si>
    <t>Total</t>
  </si>
  <si>
    <t>Status</t>
  </si>
  <si>
    <t>Total WHT (Technical fees)</t>
  </si>
  <si>
    <t xml:space="preserve">(-) WHT paid </t>
  </si>
  <si>
    <t>Balance</t>
  </si>
  <si>
    <t>Total WHT</t>
  </si>
  <si>
    <t>Total WHT (Public Entertainer)</t>
  </si>
  <si>
    <t>(-) WHT Paid</t>
  </si>
  <si>
    <t>Konomi Suzuki</t>
  </si>
  <si>
    <t>Shina Nishizawa</t>
  </si>
  <si>
    <t>Atsumi Saiki (Band Maid)</t>
  </si>
  <si>
    <t>Noguchi Mika (Band Maid)</t>
  </si>
  <si>
    <t>Kawahara Misaki (Band Maid)</t>
  </si>
  <si>
    <t>Matsumoto Kanami (Band Maid)</t>
  </si>
  <si>
    <t>Kawasaki Akane (Band Maid)</t>
  </si>
  <si>
    <t>TR7414299</t>
  </si>
  <si>
    <t>TR4026729</t>
  </si>
  <si>
    <t>TR5301870</t>
  </si>
  <si>
    <t>TR4092129</t>
  </si>
  <si>
    <t>TR5556205</t>
  </si>
  <si>
    <t>TK6936336</t>
  </si>
  <si>
    <t>MU4703854</t>
  </si>
  <si>
    <t>MU4317545</t>
  </si>
  <si>
    <t>Aya Ito (Luna Haruna)</t>
  </si>
  <si>
    <t>Airport Transfer</t>
  </si>
  <si>
    <t>Snacks</t>
  </si>
  <si>
    <t>Dobi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</si>
</sst>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000%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1" applyFont="1"/>
    <xf numFmtId="0" fontId="0" fillId="0" borderId="1" xfId="0" applyBorder="1"/>
    <xf numFmtId="164" fontId="0" fillId="0" borderId="1" xfId="1" applyFont="1" applyBorder="1"/>
    <xf numFmtId="0" fontId="2" fillId="0" borderId="2" xfId="0" applyFont="1" applyBorder="1"/>
    <xf numFmtId="0" fontId="2" fillId="0" borderId="4" xfId="0" applyFont="1" applyBorder="1"/>
    <xf numFmtId="164" fontId="2" fillId="0" borderId="1" xfId="1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0" fillId="0" borderId="5" xfId="1" applyFont="1" applyBorder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6" xfId="0" applyNumberFormat="1" applyFont="1" applyBorder="1"/>
    <xf numFmtId="164" fontId="0" fillId="0" borderId="0" xfId="1" applyFont="1" applyAlignment="1">
      <alignment horizontal="left"/>
    </xf>
    <xf numFmtId="164" fontId="3" fillId="0" borderId="0" xfId="1" applyFont="1" applyAlignment="1">
      <alignment horizontal="left"/>
    </xf>
    <xf numFmtId="165" fontId="0" fillId="0" borderId="0" xfId="2" applyNumberFormat="1" applyFont="1"/>
    <xf numFmtId="164" fontId="2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164" fontId="0" fillId="0" borderId="10" xfId="0" applyNumberFormat="1" applyBorder="1"/>
    <xf numFmtId="164" fontId="0" fillId="0" borderId="9" xfId="1" applyFont="1" applyBorder="1" applyAlignment="1">
      <alignment horizontal="center"/>
    </xf>
    <xf numFmtId="164" fontId="0" fillId="0" borderId="1" xfId="1" applyFont="1" applyFill="1" applyBorder="1"/>
    <xf numFmtId="164" fontId="0" fillId="0" borderId="1" xfId="1" applyFont="1" applyBorder="1" applyAlignment="1"/>
    <xf numFmtId="164" fontId="0" fillId="0" borderId="1" xfId="1" applyFont="1" applyBorder="1" applyAlignment="1">
      <alignment horizontal="center"/>
    </xf>
    <xf numFmtId="164" fontId="0" fillId="0" borderId="7" xfId="1" applyFont="1" applyBorder="1" applyAlignment="1">
      <alignment horizontal="center" vertical="center"/>
    </xf>
    <xf numFmtId="164" fontId="0" fillId="0" borderId="8" xfId="1" applyFont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view="pageBreakPreview" topLeftCell="A7" zoomScaleNormal="100" zoomScaleSheetLayoutView="100" workbookViewId="0">
      <selection activeCell="G26" sqref="G26"/>
    </sheetView>
  </sheetViews>
  <sheetFormatPr defaultRowHeight="14.25" x14ac:dyDescent="0.2"/>
  <cols>
    <col min="1" max="1" width="23.125" customWidth="1"/>
    <col min="2" max="2" width="11" customWidth="1"/>
    <col min="3" max="4" width="16.375" customWidth="1"/>
    <col min="5" max="5" width="23.125" bestFit="1" customWidth="1"/>
    <col min="7" max="7" width="11.125" bestFit="1" customWidth="1"/>
    <col min="8" max="8" width="11.125" style="1" bestFit="1" customWidth="1"/>
  </cols>
  <sheetData>
    <row r="2" spans="1:8" x14ac:dyDescent="0.2">
      <c r="A2" t="s">
        <v>5</v>
      </c>
      <c r="D2" s="1">
        <v>550000</v>
      </c>
      <c r="E2" s="16"/>
    </row>
    <row r="3" spans="1:8" x14ac:dyDescent="0.2">
      <c r="A3" t="s">
        <v>9</v>
      </c>
      <c r="D3" s="10"/>
      <c r="E3" s="17" t="s">
        <v>8</v>
      </c>
    </row>
    <row r="4" spans="1:8" x14ac:dyDescent="0.2">
      <c r="A4" t="s">
        <v>10</v>
      </c>
      <c r="D4" s="9"/>
    </row>
    <row r="5" spans="1:8" ht="15.75" thickBot="1" x14ac:dyDescent="0.3">
      <c r="A5" t="s">
        <v>6</v>
      </c>
      <c r="D5" s="15">
        <f>D4*5%</f>
        <v>0</v>
      </c>
    </row>
    <row r="7" spans="1:8" ht="15" x14ac:dyDescent="0.25">
      <c r="A7" s="7" t="s">
        <v>7</v>
      </c>
    </row>
    <row r="9" spans="1:8" s="7" customFormat="1" ht="45" x14ac:dyDescent="0.25">
      <c r="A9" s="13" t="s">
        <v>3</v>
      </c>
      <c r="B9" s="14" t="s">
        <v>2</v>
      </c>
      <c r="C9" s="14" t="s">
        <v>1</v>
      </c>
      <c r="D9" s="8" t="s">
        <v>0</v>
      </c>
      <c r="E9" s="8" t="s">
        <v>11</v>
      </c>
      <c r="H9" s="19"/>
    </row>
    <row r="10" spans="1:8" x14ac:dyDescent="0.2">
      <c r="A10" s="2" t="s">
        <v>33</v>
      </c>
      <c r="B10" s="11" t="s">
        <v>12</v>
      </c>
      <c r="C10" s="11" t="s">
        <v>38</v>
      </c>
      <c r="D10" s="29">
        <v>17900</v>
      </c>
      <c r="E10" s="3"/>
    </row>
    <row r="11" spans="1:8" x14ac:dyDescent="0.2">
      <c r="A11" s="2" t="s">
        <v>34</v>
      </c>
      <c r="B11" s="11" t="s">
        <v>12</v>
      </c>
      <c r="C11" s="11" t="s">
        <v>39</v>
      </c>
      <c r="D11" s="30"/>
      <c r="E11" s="3"/>
    </row>
    <row r="12" spans="1:8" x14ac:dyDescent="0.2">
      <c r="A12" s="2" t="s">
        <v>35</v>
      </c>
      <c r="B12" s="11" t="s">
        <v>12</v>
      </c>
      <c r="C12" s="11" t="s">
        <v>40</v>
      </c>
      <c r="D12" s="30"/>
      <c r="E12" s="3"/>
    </row>
    <row r="13" spans="1:8" x14ac:dyDescent="0.2">
      <c r="A13" s="2" t="s">
        <v>36</v>
      </c>
      <c r="B13" s="11" t="s">
        <v>12</v>
      </c>
      <c r="C13" s="11" t="s">
        <v>41</v>
      </c>
      <c r="D13" s="30"/>
      <c r="E13" s="3"/>
    </row>
    <row r="14" spans="1:8" x14ac:dyDescent="0.2">
      <c r="A14" s="2" t="s">
        <v>37</v>
      </c>
      <c r="B14" s="11" t="s">
        <v>12</v>
      </c>
      <c r="C14" s="11" t="s">
        <v>42</v>
      </c>
      <c r="D14" s="31"/>
      <c r="E14" s="3"/>
    </row>
    <row r="15" spans="1:8" x14ac:dyDescent="0.2">
      <c r="A15" s="2" t="s">
        <v>31</v>
      </c>
      <c r="B15" s="11" t="s">
        <v>12</v>
      </c>
      <c r="C15" s="11" t="s">
        <v>44</v>
      </c>
      <c r="D15" s="27">
        <v>12500</v>
      </c>
      <c r="E15" s="3"/>
    </row>
    <row r="16" spans="1:8" x14ac:dyDescent="0.2">
      <c r="A16" s="2" t="s">
        <v>46</v>
      </c>
      <c r="B16" s="11" t="s">
        <v>12</v>
      </c>
      <c r="C16" s="11" t="s">
        <v>43</v>
      </c>
      <c r="D16" s="27">
        <v>11000</v>
      </c>
      <c r="E16" s="3"/>
    </row>
    <row r="17" spans="1:8" x14ac:dyDescent="0.2">
      <c r="A17" s="2" t="s">
        <v>32</v>
      </c>
      <c r="B17" s="11" t="s">
        <v>12</v>
      </c>
      <c r="C17" s="11" t="s">
        <v>45</v>
      </c>
      <c r="D17" s="27">
        <v>12708.5</v>
      </c>
      <c r="E17" s="3"/>
    </row>
    <row r="18" spans="1:8" s="7" customFormat="1" ht="18.75" customHeight="1" x14ac:dyDescent="0.25">
      <c r="A18" s="4" t="s">
        <v>4</v>
      </c>
      <c r="B18" s="12"/>
      <c r="C18" s="5"/>
      <c r="D18" s="6">
        <f>SUM(D10:D17)</f>
        <v>54108.5</v>
      </c>
      <c r="E18" s="6"/>
      <c r="H18" s="19"/>
    </row>
    <row r="19" spans="1:8" x14ac:dyDescent="0.2">
      <c r="D19" s="1"/>
      <c r="E19" s="1"/>
    </row>
    <row r="20" spans="1:8" x14ac:dyDescent="0.2">
      <c r="D20" s="1"/>
      <c r="E20" s="1"/>
    </row>
    <row r="21" spans="1:8" x14ac:dyDescent="0.2">
      <c r="D21" s="1"/>
      <c r="E21" s="1"/>
    </row>
    <row r="22" spans="1:8" x14ac:dyDescent="0.2">
      <c r="D22" s="1"/>
      <c r="E22" s="1"/>
    </row>
    <row r="23" spans="1:8" x14ac:dyDescent="0.2">
      <c r="D23" s="1"/>
      <c r="E23" s="1"/>
    </row>
    <row r="24" spans="1:8" ht="15" x14ac:dyDescent="0.25">
      <c r="A24" s="4"/>
      <c r="B24" s="5"/>
      <c r="C24" s="21" t="s">
        <v>15</v>
      </c>
      <c r="D24" s="21" t="s">
        <v>16</v>
      </c>
      <c r="E24" s="20" t="s">
        <v>24</v>
      </c>
    </row>
    <row r="25" spans="1:8" x14ac:dyDescent="0.2">
      <c r="A25" s="22" t="s">
        <v>14</v>
      </c>
      <c r="B25" s="23"/>
      <c r="C25" s="3">
        <v>275000</v>
      </c>
      <c r="D25" s="3">
        <f>C25*5%</f>
        <v>13750</v>
      </c>
      <c r="E25" s="2"/>
    </row>
    <row r="26" spans="1:8" x14ac:dyDescent="0.2">
      <c r="A26" s="22" t="s">
        <v>17</v>
      </c>
      <c r="B26" s="23"/>
      <c r="C26" s="3">
        <v>137500</v>
      </c>
      <c r="D26" s="3">
        <f>C26*5%</f>
        <v>6875</v>
      </c>
      <c r="E26" s="2"/>
    </row>
    <row r="27" spans="1:8" x14ac:dyDescent="0.2">
      <c r="A27" s="22"/>
      <c r="B27" s="23"/>
      <c r="C27" s="3"/>
      <c r="D27" s="3"/>
      <c r="E27" s="2"/>
    </row>
    <row r="28" spans="1:8" x14ac:dyDescent="0.2">
      <c r="A28" s="22"/>
      <c r="B28" s="23"/>
      <c r="C28" s="3"/>
      <c r="D28" s="26">
        <f>C28*5%</f>
        <v>0</v>
      </c>
      <c r="E28" s="2"/>
    </row>
    <row r="29" spans="1:8" x14ac:dyDescent="0.2">
      <c r="A29" s="22"/>
      <c r="B29" s="23"/>
      <c r="C29" s="3"/>
      <c r="D29" s="26"/>
      <c r="E29" s="2"/>
    </row>
    <row r="30" spans="1:8" x14ac:dyDescent="0.2">
      <c r="A30" s="22"/>
      <c r="B30" s="23"/>
      <c r="C30" s="3"/>
      <c r="D30" s="3"/>
      <c r="E30" s="2"/>
    </row>
    <row r="31" spans="1:8" x14ac:dyDescent="0.2">
      <c r="A31" s="22" t="s">
        <v>28</v>
      </c>
      <c r="B31" s="23"/>
      <c r="C31" s="3">
        <f>SUM(C25:C28)</f>
        <v>412500</v>
      </c>
      <c r="D31" s="3">
        <f>SUM(D25:D28)</f>
        <v>20625</v>
      </c>
      <c r="E31" s="2"/>
      <c r="G31" s="9"/>
    </row>
    <row r="32" spans="1:8" x14ac:dyDescent="0.2">
      <c r="D32" s="1"/>
      <c r="E32" s="1"/>
      <c r="G32" s="9"/>
    </row>
    <row r="33" spans="1:7" x14ac:dyDescent="0.2">
      <c r="A33" t="s">
        <v>25</v>
      </c>
      <c r="D33" s="1">
        <f>D5</f>
        <v>0</v>
      </c>
      <c r="E33" s="1"/>
    </row>
    <row r="34" spans="1:7" x14ac:dyDescent="0.2">
      <c r="A34" t="s">
        <v>26</v>
      </c>
      <c r="D34" s="9">
        <f>D25+D26</f>
        <v>20625</v>
      </c>
      <c r="E34" s="18"/>
      <c r="G34" s="9"/>
    </row>
    <row r="35" spans="1:7" ht="15" thickBot="1" x14ac:dyDescent="0.25">
      <c r="A35" t="s">
        <v>27</v>
      </c>
      <c r="D35" s="24">
        <f>D33-D34</f>
        <v>-20625</v>
      </c>
    </row>
    <row r="36" spans="1:7" ht="15" thickTop="1" x14ac:dyDescent="0.2"/>
    <row r="37" spans="1:7" x14ac:dyDescent="0.2">
      <c r="A37" t="s">
        <v>29</v>
      </c>
      <c r="D37" s="9">
        <f>E18</f>
        <v>0</v>
      </c>
    </row>
    <row r="38" spans="1:7" x14ac:dyDescent="0.2">
      <c r="A38" t="s">
        <v>30</v>
      </c>
      <c r="D38" s="9">
        <f>D27</f>
        <v>0</v>
      </c>
    </row>
    <row r="39" spans="1:7" ht="15" thickBot="1" x14ac:dyDescent="0.25">
      <c r="A39" t="s">
        <v>27</v>
      </c>
      <c r="D39" s="24">
        <f>D37-D38</f>
        <v>0</v>
      </c>
    </row>
    <row r="40" spans="1:7" ht="15" thickTop="1" x14ac:dyDescent="0.2"/>
  </sheetData>
  <mergeCells count="1">
    <mergeCell ref="D10:D14"/>
  </mergeCells>
  <pageMargins left="0.7" right="0.7" top="0.75" bottom="0.75" header="0.3" footer="0.3"/>
  <pageSetup paperSize="9" scale="87" orientation="portrait" horizontalDpi="300" verticalDpi="30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8"/>
  <sheetViews>
    <sheetView tabSelected="1" view="pageBreakPreview" zoomScale="115" zoomScaleNormal="100" zoomScaleSheetLayoutView="115" workbookViewId="0">
      <selection activeCell="L25" sqref="L25"/>
    </sheetView>
  </sheetViews>
  <sheetFormatPr defaultRowHeight="14.25" x14ac:dyDescent="0.2"/>
  <cols>
    <col min="1" max="1" width="26.375" customWidth="1"/>
    <col min="2" max="2" width="9.5" customWidth="1"/>
    <col min="3" max="3" width="12.25" bestFit="1" customWidth="1"/>
    <col min="4" max="4" width="17.875" customWidth="1"/>
    <col min="5" max="5" width="15.375" customWidth="1"/>
    <col min="6" max="6" width="12.5" customWidth="1"/>
    <col min="7" max="7" width="13.625" customWidth="1"/>
    <col min="8" max="8" width="10.125" bestFit="1" customWidth="1"/>
    <col min="9" max="9" width="14" customWidth="1"/>
    <col min="10" max="11" width="10.125" customWidth="1"/>
    <col min="12" max="12" width="10.125" bestFit="1" customWidth="1"/>
    <col min="13" max="13" width="11.125" bestFit="1" customWidth="1"/>
  </cols>
  <sheetData>
    <row r="5" spans="1:13" ht="30" x14ac:dyDescent="0.2">
      <c r="A5" s="13" t="s">
        <v>3</v>
      </c>
      <c r="B5" s="14" t="s">
        <v>2</v>
      </c>
      <c r="C5" s="14" t="s">
        <v>1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47</v>
      </c>
      <c r="J5" s="8" t="s">
        <v>49</v>
      </c>
      <c r="K5" s="8" t="s">
        <v>48</v>
      </c>
      <c r="L5" s="8" t="s">
        <v>23</v>
      </c>
      <c r="M5" s="8" t="s">
        <v>16</v>
      </c>
    </row>
    <row r="6" spans="1:13" x14ac:dyDescent="0.2">
      <c r="A6" s="2" t="s">
        <v>33</v>
      </c>
      <c r="B6" s="11" t="s">
        <v>12</v>
      </c>
      <c r="C6" s="11" t="s">
        <v>38</v>
      </c>
      <c r="D6" s="29">
        <v>17900</v>
      </c>
      <c r="E6" s="27">
        <v>510</v>
      </c>
      <c r="F6" s="27">
        <v>100</v>
      </c>
      <c r="G6" s="27">
        <v>50</v>
      </c>
      <c r="H6" s="3">
        <v>3000</v>
      </c>
      <c r="I6" s="3">
        <v>25</v>
      </c>
      <c r="J6" s="3">
        <v>10</v>
      </c>
      <c r="K6" s="3">
        <v>10</v>
      </c>
      <c r="L6" s="3">
        <f>SUM(D6:K6)</f>
        <v>21605</v>
      </c>
      <c r="M6" s="3">
        <f>L6*15%</f>
        <v>3240.75</v>
      </c>
    </row>
    <row r="7" spans="1:13" x14ac:dyDescent="0.2">
      <c r="A7" s="2" t="s">
        <v>34</v>
      </c>
      <c r="B7" s="11" t="s">
        <v>12</v>
      </c>
      <c r="C7" s="11" t="s">
        <v>39</v>
      </c>
      <c r="D7" s="30"/>
      <c r="E7" s="27">
        <v>510</v>
      </c>
      <c r="F7" s="27">
        <v>100</v>
      </c>
      <c r="G7" s="27">
        <v>50</v>
      </c>
      <c r="H7" s="3">
        <v>3000</v>
      </c>
      <c r="I7" s="3">
        <v>25</v>
      </c>
      <c r="J7" s="3">
        <v>10</v>
      </c>
      <c r="K7" s="3">
        <v>10</v>
      </c>
      <c r="L7" s="3">
        <f t="shared" ref="L7:L13" si="0">SUM(D7:K7)</f>
        <v>3705</v>
      </c>
      <c r="M7" s="3">
        <f t="shared" ref="M7:M13" si="1">L7*15%</f>
        <v>555.75</v>
      </c>
    </row>
    <row r="8" spans="1:13" x14ac:dyDescent="0.2">
      <c r="A8" s="2" t="s">
        <v>35</v>
      </c>
      <c r="B8" s="11" t="s">
        <v>12</v>
      </c>
      <c r="C8" s="11" t="s">
        <v>40</v>
      </c>
      <c r="D8" s="30"/>
      <c r="E8" s="27">
        <v>510</v>
      </c>
      <c r="F8" s="27">
        <v>100</v>
      </c>
      <c r="G8" s="27">
        <v>50</v>
      </c>
      <c r="H8" s="3">
        <v>3000</v>
      </c>
      <c r="I8" s="3">
        <v>25</v>
      </c>
      <c r="J8" s="3">
        <v>10</v>
      </c>
      <c r="K8" s="3">
        <v>10</v>
      </c>
      <c r="L8" s="3">
        <f t="shared" si="0"/>
        <v>3705</v>
      </c>
      <c r="M8" s="3">
        <f t="shared" si="1"/>
        <v>555.75</v>
      </c>
    </row>
    <row r="9" spans="1:13" x14ac:dyDescent="0.2">
      <c r="A9" s="2" t="s">
        <v>36</v>
      </c>
      <c r="B9" s="11" t="s">
        <v>12</v>
      </c>
      <c r="C9" s="11" t="s">
        <v>41</v>
      </c>
      <c r="D9" s="30"/>
      <c r="E9" s="27">
        <v>510</v>
      </c>
      <c r="F9" s="27">
        <v>100</v>
      </c>
      <c r="G9" s="27">
        <v>50</v>
      </c>
      <c r="H9" s="3">
        <v>3000</v>
      </c>
      <c r="I9" s="3">
        <v>25</v>
      </c>
      <c r="J9" s="3">
        <v>10</v>
      </c>
      <c r="K9" s="3">
        <v>10</v>
      </c>
      <c r="L9" s="3">
        <f t="shared" si="0"/>
        <v>3705</v>
      </c>
      <c r="M9" s="3">
        <f t="shared" si="1"/>
        <v>555.75</v>
      </c>
    </row>
    <row r="10" spans="1:13" x14ac:dyDescent="0.2">
      <c r="A10" s="2" t="s">
        <v>37</v>
      </c>
      <c r="B10" s="11" t="s">
        <v>12</v>
      </c>
      <c r="C10" s="11" t="s">
        <v>42</v>
      </c>
      <c r="D10" s="31"/>
      <c r="E10" s="27">
        <v>510</v>
      </c>
      <c r="F10" s="27">
        <v>100</v>
      </c>
      <c r="G10" s="27">
        <v>50</v>
      </c>
      <c r="H10" s="3">
        <v>3000</v>
      </c>
      <c r="I10" s="3">
        <v>25</v>
      </c>
      <c r="J10" s="3">
        <v>10</v>
      </c>
      <c r="K10" s="3">
        <v>10</v>
      </c>
      <c r="L10" s="3">
        <f t="shared" si="0"/>
        <v>3705</v>
      </c>
      <c r="M10" s="3">
        <f t="shared" si="1"/>
        <v>555.75</v>
      </c>
    </row>
    <row r="11" spans="1:13" x14ac:dyDescent="0.2">
      <c r="A11" s="2" t="s">
        <v>31</v>
      </c>
      <c r="B11" s="11" t="s">
        <v>12</v>
      </c>
      <c r="C11" s="11" t="s">
        <v>44</v>
      </c>
      <c r="D11" s="27">
        <v>12500</v>
      </c>
      <c r="E11" s="27">
        <v>510</v>
      </c>
      <c r="F11" s="27">
        <v>100</v>
      </c>
      <c r="G11" s="27">
        <v>50</v>
      </c>
      <c r="H11" s="3">
        <v>3000</v>
      </c>
      <c r="I11" s="3">
        <v>25</v>
      </c>
      <c r="J11" s="3">
        <v>10</v>
      </c>
      <c r="K11" s="3">
        <v>10</v>
      </c>
      <c r="L11" s="3">
        <f t="shared" si="0"/>
        <v>16205</v>
      </c>
      <c r="M11" s="3">
        <f t="shared" si="1"/>
        <v>2430.75</v>
      </c>
    </row>
    <row r="12" spans="1:13" x14ac:dyDescent="0.2">
      <c r="A12" s="2" t="s">
        <v>46</v>
      </c>
      <c r="B12" s="11" t="s">
        <v>12</v>
      </c>
      <c r="C12" s="11" t="s">
        <v>43</v>
      </c>
      <c r="D12" s="27">
        <v>11000</v>
      </c>
      <c r="E12" s="27">
        <v>510</v>
      </c>
      <c r="F12" s="27">
        <v>100</v>
      </c>
      <c r="G12" s="27">
        <v>50</v>
      </c>
      <c r="H12" s="3">
        <v>3000</v>
      </c>
      <c r="I12" s="3">
        <v>25</v>
      </c>
      <c r="J12" s="3">
        <v>10</v>
      </c>
      <c r="K12" s="3">
        <v>10</v>
      </c>
      <c r="L12" s="3">
        <f t="shared" si="0"/>
        <v>14705</v>
      </c>
      <c r="M12" s="3">
        <f t="shared" si="1"/>
        <v>2205.75</v>
      </c>
    </row>
    <row r="13" spans="1:13" x14ac:dyDescent="0.2">
      <c r="A13" s="2" t="s">
        <v>32</v>
      </c>
      <c r="B13" s="11" t="s">
        <v>12</v>
      </c>
      <c r="C13" s="11" t="s">
        <v>45</v>
      </c>
      <c r="D13" s="25">
        <v>12708.5</v>
      </c>
      <c r="E13" s="27">
        <v>510</v>
      </c>
      <c r="F13" s="28">
        <v>100</v>
      </c>
      <c r="G13" s="28">
        <v>50</v>
      </c>
      <c r="H13" s="3">
        <v>3000</v>
      </c>
      <c r="I13" s="3">
        <v>25</v>
      </c>
      <c r="J13" s="3">
        <v>10</v>
      </c>
      <c r="K13" s="3">
        <v>10</v>
      </c>
      <c r="L13" s="3">
        <f t="shared" si="0"/>
        <v>16413.5</v>
      </c>
      <c r="M13" s="3">
        <f t="shared" si="1"/>
        <v>2462.0250000000001</v>
      </c>
    </row>
    <row r="14" spans="1:13" x14ac:dyDescent="0.2">
      <c r="A14" s="2"/>
      <c r="B14" s="11"/>
      <c r="C14" s="11"/>
      <c r="D14" s="25"/>
      <c r="E14" s="25"/>
      <c r="F14" s="25"/>
      <c r="G14" s="25"/>
      <c r="H14" s="3"/>
      <c r="I14" s="3"/>
      <c r="J14" s="3"/>
      <c r="K14" s="3"/>
      <c r="L14" s="3"/>
      <c r="M14" s="3"/>
    </row>
    <row r="15" spans="1:13" x14ac:dyDescent="0.2">
      <c r="A15" s="2"/>
      <c r="B15" s="11"/>
      <c r="C15" s="11"/>
      <c r="D15" s="25"/>
      <c r="E15" s="25"/>
      <c r="F15" s="25"/>
      <c r="G15" s="25"/>
      <c r="H15" s="3"/>
      <c r="I15" s="3"/>
      <c r="J15" s="3"/>
      <c r="K15" s="3"/>
      <c r="L15" s="3"/>
      <c r="M15" s="3"/>
    </row>
    <row r="16" spans="1:13" x14ac:dyDescent="0.2">
      <c r="A16" s="2"/>
      <c r="B16" s="11"/>
      <c r="C16" s="11"/>
      <c r="D16" s="25"/>
      <c r="E16" s="25"/>
      <c r="F16" s="25"/>
      <c r="G16" s="25"/>
      <c r="H16" s="3"/>
      <c r="I16" s="3"/>
      <c r="J16" s="3"/>
      <c r="K16" s="3"/>
      <c r="L16" s="3"/>
      <c r="M16" s="3"/>
    </row>
    <row r="17" spans="1:13" x14ac:dyDescent="0.2">
      <c r="A17" s="2"/>
      <c r="B17" s="11" t="s">
        <v>12</v>
      </c>
      <c r="C17" s="11" t="s">
        <v>13</v>
      </c>
      <c r="D17" s="3"/>
      <c r="E17" s="3"/>
      <c r="F17" s="3"/>
      <c r="G17" s="3"/>
      <c r="H17" s="3"/>
      <c r="I17" s="3"/>
      <c r="J17" s="3"/>
      <c r="K17" s="3"/>
      <c r="L17" s="3">
        <f t="shared" ref="L7:L18" si="2">SUM(D17:H17)</f>
        <v>0</v>
      </c>
      <c r="M17" s="3"/>
    </row>
    <row r="18" spans="1:13" ht="15" x14ac:dyDescent="0.25">
      <c r="A18" s="4" t="s">
        <v>4</v>
      </c>
      <c r="B18" s="12"/>
      <c r="C18" s="5"/>
      <c r="D18" s="6">
        <f>SUM(D6:D17)</f>
        <v>54108.5</v>
      </c>
      <c r="E18" s="6">
        <f>SUM(E6:E17)</f>
        <v>4080</v>
      </c>
      <c r="F18" s="6">
        <f>SUM(F6:F17)</f>
        <v>800</v>
      </c>
      <c r="G18" s="6">
        <f>SUM(G6:G17)</f>
        <v>400</v>
      </c>
      <c r="H18" s="6">
        <f>SUM(H6:H17)</f>
        <v>24000</v>
      </c>
      <c r="I18" s="6">
        <f t="shared" ref="I18:K18" si="3">SUM(I6:I17)</f>
        <v>200</v>
      </c>
      <c r="J18" s="6">
        <f t="shared" si="3"/>
        <v>80</v>
      </c>
      <c r="K18" s="6">
        <f t="shared" si="3"/>
        <v>80</v>
      </c>
      <c r="L18" s="6">
        <f>SUM(D18:K18)</f>
        <v>83748.5</v>
      </c>
      <c r="M18" s="6">
        <f>SUM(M6:M13)</f>
        <v>12562.275</v>
      </c>
    </row>
  </sheetData>
  <mergeCells count="1">
    <mergeCell ref="D6:D10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incubus_skj</cp:lastModifiedBy>
  <cp:lastPrinted>2017-05-04T02:23:40Z</cp:lastPrinted>
  <dcterms:created xsi:type="dcterms:W3CDTF">2015-07-16T09:01:09Z</dcterms:created>
  <dcterms:modified xsi:type="dcterms:W3CDTF">2018-06-04T02:36:41Z</dcterms:modified>
</cp:coreProperties>
</file>