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18\"/>
    </mc:Choice>
  </mc:AlternateContent>
  <xr:revisionPtr revIDLastSave="0" documentId="13_ncr:1_{269E16C0-5E18-41E7-B4B3-F21BFFE13D51}" xr6:coauthVersionLast="40" xr6:coauthVersionMax="40" xr10:uidLastSave="{00000000-0000-0000-0000-000000000000}"/>
  <bookViews>
    <workbookView xWindow="0" yWindow="0" windowWidth="20355" windowHeight="6045" xr2:uid="{00000000-000D-0000-FFFF-FFFF00000000}"/>
  </bookViews>
  <sheets>
    <sheet name="Sheet1" sheetId="1" r:id="rId1"/>
  </sheets>
  <definedNames>
    <definedName name="_xlnm._FilterDatabase" localSheetId="0" hidden="1">Sheet1!$A$4:$J$108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7" i="1" l="1"/>
  <c r="I117" i="1" l="1"/>
  <c r="L30" i="1" l="1"/>
  <c r="K30" i="1"/>
  <c r="L19" i="1"/>
  <c r="K19" i="1"/>
  <c r="L16" i="1"/>
  <c r="K16" i="1"/>
  <c r="M19" i="1" l="1"/>
  <c r="M16" i="1"/>
  <c r="M30" i="1"/>
</calcChain>
</file>

<file path=xl/sharedStrings.xml><?xml version="1.0" encoding="utf-8"?>
<sst xmlns="http://schemas.openxmlformats.org/spreadsheetml/2006/main" count="518" uniqueCount="230">
  <si>
    <t xml:space="preserve">PENANG CENTRE OF MEDICAL TOURISM        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</si>
  <si>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</si>
  <si>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</si>
  <si>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</si>
  <si>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</si>
  <si>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</si>
  <si>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</si>
  <si>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</si>
  <si>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</si>
  <si>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</si>
  <si>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</si>
  <si>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</si>
  <si>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</si>
  <si>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V2018/031</t>
  </si>
  <si>
    <t>PGTEFT2902</t>
  </si>
  <si>
    <t>SE VENA NETWORKS SDN BHD</t>
  </si>
  <si>
    <t>DOMAIN &amp; HOSTING RENEWAL-31/12-30/12/18</t>
  </si>
  <si>
    <t>6% GST</t>
  </si>
  <si>
    <t>V2018/032</t>
  </si>
  <si>
    <t>PGTEFT2903</t>
  </si>
  <si>
    <t>ROD CREATIVE SDN BHD</t>
  </si>
  <si>
    <t>PMED NAME CARD FR MR TAN SEANG AUN</t>
  </si>
  <si>
    <t/>
  </si>
  <si>
    <t>INV0001/18</t>
  </si>
  <si>
    <t>GENESIS IVF &amp; WOMEN'S SPECIALIST CENTRE</t>
  </si>
  <si>
    <t>MEMBERSHIP FEE - ORDINARY</t>
  </si>
  <si>
    <t>INV0002/18</t>
  </si>
  <si>
    <t>ISEC SPECIALIST EYE CENTRE PENANG</t>
  </si>
  <si>
    <t>INV0003/18</t>
  </si>
  <si>
    <t>SPINE JOINT &amp; MUSCLE SOLUTIONS</t>
  </si>
  <si>
    <t>MEMBERSHIP FEE - ASSOCIATE</t>
  </si>
  <si>
    <t>INV0004/18</t>
  </si>
  <si>
    <t>PENANG SPECIALIST HOSPITAL S/B(KPJ)</t>
  </si>
  <si>
    <t>INV0005/18</t>
  </si>
  <si>
    <t>ISLAND HOSPITAL</t>
  </si>
  <si>
    <t>INV0009/18</t>
  </si>
  <si>
    <t>MOUNT MIRIAM CANCER HOSPITAL</t>
  </si>
  <si>
    <t>V2018/088</t>
  </si>
  <si>
    <t>PGTEFT2935</t>
  </si>
  <si>
    <t>TAN SEANG AUN</t>
  </si>
  <si>
    <t>SERVICE RENDERED TO PMED FOR JAN'18</t>
  </si>
  <si>
    <t>INV0013/18</t>
  </si>
  <si>
    <t>ADVENTIST HOSPITAL &amp; CLINIC SERVICES (M)</t>
  </si>
  <si>
    <t>INV0014/18</t>
  </si>
  <si>
    <t>CARL CORRYNTON MEDICAL CENTRE</t>
  </si>
  <si>
    <t>V2018/195</t>
  </si>
  <si>
    <t>PGTEFT3007</t>
  </si>
  <si>
    <t>SERVICE RENDERED TO PMED-FEB'18</t>
  </si>
  <si>
    <t>V2018/255</t>
  </si>
  <si>
    <t>PGTEFT3057</t>
  </si>
  <si>
    <t>WEBSITE MAINTENANCE-JAN-MAR 2018</t>
  </si>
  <si>
    <t>VIETNAMESE WEBSITE MAINTENANCE-JAN-MAR18</t>
  </si>
  <si>
    <t>V2018/256</t>
  </si>
  <si>
    <t>PGTEFT3058</t>
  </si>
  <si>
    <t>REFRESHMENT FR MEETING ON 08/03/18</t>
  </si>
  <si>
    <t>INV0015/18</t>
  </si>
  <si>
    <t>OPTIMAX EYE SPECIALIST CENTRE</t>
  </si>
  <si>
    <t>V2018/300</t>
  </si>
  <si>
    <t>PGTEFT3082</t>
  </si>
  <si>
    <t>BIZ MATCH PEKANRAYA.SUMATERA MEDAN-AFARE</t>
  </si>
  <si>
    <t>BIZ MATCH PEKANRAYA.SUMATERA MEDAN-HOTEL</t>
  </si>
  <si>
    <t>BIZ MATCH PEKANRAYA.SUMATERA MEDAN-MEAL</t>
  </si>
  <si>
    <t>BIZ MATCH PEKANRAYA.SUMATERA MEDAN-TRANS</t>
  </si>
  <si>
    <t>V2018/304</t>
  </si>
  <si>
    <t>PGETFT3084</t>
  </si>
  <si>
    <t>BEING SERVICE RENDERED TO PMED FOR MAR18</t>
  </si>
  <si>
    <t>V2018/311</t>
  </si>
  <si>
    <t>PGTEFT3089</t>
  </si>
  <si>
    <t>BOLD INSPIRATION SDN BHD</t>
  </si>
  <si>
    <t>STICKER FA FR PMED BOOK-VIET,CHI,EG,THAI</t>
  </si>
  <si>
    <t>V2018/327</t>
  </si>
  <si>
    <t>PGTEFT3105</t>
  </si>
  <si>
    <t>PRINT NAME CARD-TAN SEANG AUN</t>
  </si>
  <si>
    <t>INV0019/18</t>
  </si>
  <si>
    <t>CLINICAL HYPNOTHERAPY PRACTITIONERS M'SA</t>
  </si>
  <si>
    <t>INV0021/18</t>
  </si>
  <si>
    <t>LOH GUAN LYE SPECIALIST CENTRE</t>
  </si>
  <si>
    <t>OR 00879</t>
  </si>
  <si>
    <t>RHB040263</t>
  </si>
  <si>
    <t>GLENEAGLES PENANG</t>
  </si>
  <si>
    <t>V2018/394</t>
  </si>
  <si>
    <t>PGTEFT3153</t>
  </si>
  <si>
    <t>CHEONG SENG CHAN SDN BHD</t>
  </si>
  <si>
    <t>PMED BOOKLET INDONESIA-3,000BKS</t>
  </si>
  <si>
    <t>V2018/412</t>
  </si>
  <si>
    <t>PGTEFT3169</t>
  </si>
  <si>
    <t>BEING SERVICE RENDERED TO PMED FOR APR18</t>
  </si>
  <si>
    <t>V2018/444</t>
  </si>
  <si>
    <t>688201</t>
  </si>
  <si>
    <t>STICKER FOR PMED BROCHURE-10,000PCS</t>
  </si>
  <si>
    <t>STICKER CHARGE</t>
  </si>
  <si>
    <t>ADD STICKER FR PMED BROCHURE(EG)-10,000</t>
  </si>
  <si>
    <t>ADD STICKER FR PMED BROCHURE(CH)-3,000PC</t>
  </si>
  <si>
    <t>LABOUR CHARGE</t>
  </si>
  <si>
    <t>OR 00893</t>
  </si>
  <si>
    <t>EFT</t>
  </si>
  <si>
    <t>SPINECARE CHIROPRATIC</t>
  </si>
  <si>
    <t>MEMBERSHIP FEE - ASSOCIATES</t>
  </si>
  <si>
    <t>V2018/470</t>
  </si>
  <si>
    <t>PGTEFT3209</t>
  </si>
  <si>
    <t>BEING SERVICE RENDERED TO PMED FOR MAY18</t>
  </si>
  <si>
    <t>JV18/05/04</t>
  </si>
  <si>
    <t>BAGAN SPECIALIST CENTRE SDN BHD</t>
  </si>
  <si>
    <t>Website</t>
  </si>
  <si>
    <t>Name Card</t>
  </si>
  <si>
    <t>Membership</t>
  </si>
  <si>
    <t>Service Fee</t>
  </si>
  <si>
    <t>Roadshow</t>
  </si>
  <si>
    <t>Printing</t>
  </si>
  <si>
    <t>V2018/498</t>
  </si>
  <si>
    <t>PGTEFT3237</t>
  </si>
  <si>
    <t>WEBSITE MAINTENANCE-APR-JUN 2018</t>
  </si>
  <si>
    <t>V2018/552</t>
  </si>
  <si>
    <t>PGTEFT3276</t>
  </si>
  <si>
    <t>PMED NAME CARD PRINTING-TAN SEANG AUN</t>
  </si>
  <si>
    <t>V2018/578</t>
  </si>
  <si>
    <t>PGTEFT3297</t>
  </si>
  <si>
    <t>BEING SERVICE RENDERED TO PMED FOR JUN18</t>
  </si>
  <si>
    <t>OR 00903</t>
  </si>
  <si>
    <t>CIMB696905</t>
  </si>
  <si>
    <t>SYARIKAT TUNAS PANTAI SDN BHD</t>
  </si>
  <si>
    <t>MEMBERSHIP FEE-ORDINARY</t>
  </si>
  <si>
    <t>V2018/586</t>
  </si>
  <si>
    <t>PGTEFT3305</t>
  </si>
  <si>
    <t>BANER&amp;STREAMER-DESIGN CONCEPT,VISUAL LAY</t>
  </si>
  <si>
    <t>V2018/677</t>
  </si>
  <si>
    <t>PGTEFT3379</t>
  </si>
  <si>
    <t>SERVICE RENDERED TO PMED FOR JUL'18</t>
  </si>
  <si>
    <t>V2018/750</t>
  </si>
  <si>
    <t>PGTEFT3426</t>
  </si>
  <si>
    <t>BRAND-NEW BANNERSHOP SDN BHD</t>
  </si>
  <si>
    <t>ROLL UP STREAMER 30"x78"(2UNITS)</t>
  </si>
  <si>
    <t>PRINT FABRIC BANNER 90CMx200CM(2UNITS)</t>
  </si>
  <si>
    <t>V2018/757</t>
  </si>
  <si>
    <t>PGTEFT3433</t>
  </si>
  <si>
    <t>WEBSITE MAINTENANCE-JUL-SEP 2018</t>
  </si>
  <si>
    <t>V2018/776</t>
  </si>
  <si>
    <t>PGTEFT3450</t>
  </si>
  <si>
    <t>REFRESHMENT FR PMED MEETING ON 14/08/18</t>
  </si>
  <si>
    <t>V2018/792</t>
  </si>
  <si>
    <t>PGTEFT3458</t>
  </si>
  <si>
    <t>BEING SERVICE RENDERED TO PMED FOR AUG18</t>
  </si>
  <si>
    <t>Meeting</t>
  </si>
  <si>
    <t>V2018/806</t>
  </si>
  <si>
    <t>PGTEFT3472</t>
  </si>
  <si>
    <t>AASIA TRVL FAIR@JAKARTA-MEAL ALLOWANCE</t>
  </si>
  <si>
    <t>AASIA TRVL FAIR@JAKARTA-A.FARE-PG-GCK-PG</t>
  </si>
  <si>
    <t>AASIA TRVL FAIR@JAKARTA-A.FARE-TRANSPORT</t>
  </si>
  <si>
    <t>AASIA TRVL FAIR@JAKARTA-A.FARE-VISA</t>
  </si>
  <si>
    <t>AASIA TRVL FAIR@JAKARTA-A.FARE-HOTEL</t>
  </si>
  <si>
    <t>V2018/858</t>
  </si>
  <si>
    <t>PGTEFT3516</t>
  </si>
  <si>
    <t>PMED-ITE HCM FAIR-MEAL ALLOWANCE</t>
  </si>
  <si>
    <t>PMED-ITE HCM FAIR-TRANSPORTATION</t>
  </si>
  <si>
    <t>PMED-ITE HCM FAIR-HOTEL ACCOMMODATION</t>
  </si>
  <si>
    <t>PMED-ITE HCM FAIR-AIR FARE</t>
  </si>
  <si>
    <t>V2018/872</t>
  </si>
  <si>
    <t>PGTEFT3522</t>
  </si>
  <si>
    <t>SERVICE RENDERED TO PMED FOR SEP'18</t>
  </si>
  <si>
    <t>JV18/09/09</t>
  </si>
  <si>
    <t>BEING PARTICIPATION FEE FOR ITE HCM</t>
  </si>
  <si>
    <t>PMED-3 HOSPITALS</t>
  </si>
  <si>
    <t>V2018/893</t>
  </si>
  <si>
    <t>PGTEFT3539</t>
  </si>
  <si>
    <t>MHTC INSIGHT 2018 MEDICAL TRVL MKT-A.FAR</t>
  </si>
  <si>
    <t>MHTC INSIGHT 2018 MEDICAL TRVL MKT-MEAL</t>
  </si>
  <si>
    <t>MHTC INSIGHT 2018 MEDICAL TRVL MKT-TRANS</t>
  </si>
  <si>
    <t>V2018/939</t>
  </si>
  <si>
    <t>PGTEFT3572</t>
  </si>
  <si>
    <t>PCMT NAME CARD PRINT-TAN SEANG AUN-2BOX</t>
  </si>
  <si>
    <t>V2018/963</t>
  </si>
  <si>
    <t>PGTEFT3592</t>
  </si>
  <si>
    <t>BIZ OPORTUNITIES FORUM'18 ON 28/9-AFARE</t>
  </si>
  <si>
    <t>BIZ OPORTUNITIES FORUM'18 ON 28/9-MEAL</t>
  </si>
  <si>
    <t>BIZ OPORTUNITIES FORUM'18 ON 28/9-HOTEL</t>
  </si>
  <si>
    <t>BIZ OPORTUNITIES FORUM'18 ON 28/9-TRANSP</t>
  </si>
  <si>
    <t>V2018/983</t>
  </si>
  <si>
    <t>PGTEFT3609</t>
  </si>
  <si>
    <t>PG SEMINAR@GUANGZHOU-11-13/10-AFARE</t>
  </si>
  <si>
    <t>PG SEMINAR@GUANGZHOU-11-13/10-VISA APPLI</t>
  </si>
  <si>
    <t>PG SEMINAR@GUANGZHOU-11-13/10-HOTEL</t>
  </si>
  <si>
    <t>PG SEMINAR@GUANGZHOU-11-13/10-TRANSPORT</t>
  </si>
  <si>
    <t>PG SEMINAR@GUANGZHOU-11-13/10-MEAL ALLOW</t>
  </si>
  <si>
    <t>V2018/991</t>
  </si>
  <si>
    <t>PGTEFT3615</t>
  </si>
  <si>
    <t>BEING SERVICE RENDERED TO PMED FOR OCT18</t>
  </si>
  <si>
    <t>V2018/1048</t>
  </si>
  <si>
    <t>PGTEFT3660</t>
  </si>
  <si>
    <t>BEING SERVICE RENDERED TO PMED FOR NOV18</t>
  </si>
  <si>
    <t>V2018/1090</t>
  </si>
  <si>
    <t>PGTEFT3696</t>
  </si>
  <si>
    <t>TAN LIU CHIN</t>
  </si>
  <si>
    <t>PMED-IN-FLIGHT MAGAZINE DESIGNING FEE</t>
  </si>
  <si>
    <t>V2018/1095</t>
  </si>
  <si>
    <t>PGTEFT3698</t>
  </si>
  <si>
    <t>ADV-FAM TRIP-INDO BLG-COVERAGE TO OLIVE</t>
  </si>
  <si>
    <t>ADV-FAM TRIP-INDO BLG-COVERAGE TVRI-LUKM</t>
  </si>
  <si>
    <t>V2018/1100</t>
  </si>
  <si>
    <t>688326</t>
  </si>
  <si>
    <t>LEADER ASIA-PACIFIC SDN BHD</t>
  </si>
  <si>
    <t>INDO MEDIA/BLOGER FAM-5-9/12-HOTEL 14PX</t>
  </si>
  <si>
    <t>6% SST</t>
  </si>
  <si>
    <t>INDO MEDIA/BLOGER FAM-5-9/12-TOURISM TAX</t>
  </si>
  <si>
    <t>INDO MEDIA/BLOGER FAM-5-9/12-LOCAL GOV</t>
  </si>
  <si>
    <t>INDO MEDIA/BLOGER FAM-5-9/12-BUFFET DINR</t>
  </si>
  <si>
    <t>V2018/1123</t>
  </si>
  <si>
    <t>PGTEFT3719</t>
  </si>
  <si>
    <t>MAXIM HOLIDAYS SDN BHD</t>
  </si>
  <si>
    <t>INDO MEDIA/BOG FAM-5-9/12-TRNSPRT-6-9/12</t>
  </si>
  <si>
    <t>V2018/1141</t>
  </si>
  <si>
    <t>PGTEFT3737</t>
  </si>
  <si>
    <t>FAM TRIP-INDO MEDIA/BLOGER-STATIONERY</t>
  </si>
  <si>
    <t>FAM TRIP-MEDIA COVERAGE PAS FM-RUSMIYATU</t>
  </si>
  <si>
    <t>FAM TRIP-MEDIA COVERAGE BY LIPUTAN QIAN</t>
  </si>
  <si>
    <t>FAM TRIP-MEDIA COVERAGE BY SINGGALANG</t>
  </si>
  <si>
    <t>V2018/1154</t>
  </si>
  <si>
    <t>PGTEFT3740</t>
  </si>
  <si>
    <t>BUMI MAJU SENTRAL SDN BHD</t>
  </si>
  <si>
    <t>PMED-INDO MEDIA/BLOG 5-9/12 DINNER 9/12</t>
  </si>
  <si>
    <t>V2018/1204</t>
  </si>
  <si>
    <t>PGTEFT3777</t>
  </si>
  <si>
    <t>INDO MEDIA/BLOGGER FAM PMED-5-9/12-A.TIC</t>
  </si>
  <si>
    <t>JV18/12/20</t>
  </si>
  <si>
    <t>BEING ACCRUED EXP AS OF 31.12.2018</t>
  </si>
  <si>
    <t>Ads</t>
  </si>
  <si>
    <t>FAM</t>
  </si>
  <si>
    <t>Ads on Citilink In-flight Magazine - Dec &amp; Jan (PMED)</t>
  </si>
  <si>
    <t>Website Maintenance for PMED Vietnamese Language Jul-Sep</t>
  </si>
  <si>
    <t>Website Maintenance for PMED Website Oct-Dec</t>
  </si>
  <si>
    <t>Website Maintenance for PMED Vietnamese Language Oct-Dec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</si>
</sst>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167" fontId="0" fillId="0" borderId="0" xfId="0" applyNumberFormat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6" fontId="0" fillId="0" borderId="2" xfId="0" applyNumberFormat="1" applyBorder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43" fontId="0" fillId="0" borderId="0" xfId="1" applyFon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0" fontId="4" fillId="0" borderId="0" xfId="0" applyFont="1"/>
    <xf numFmtId="49" fontId="0" fillId="0" borderId="2" xfId="0" applyNumberFormat="1" applyBorder="1"/>
    <xf numFmtId="0" fontId="0" fillId="2" borderId="0" xfId="0" applyFill="1"/>
    <xf numFmtId="166" fontId="0" fillId="0" borderId="0" xfId="0" applyNumberFormat="1" applyBorder="1"/>
    <xf numFmtId="43" fontId="0" fillId="0" borderId="2" xfId="1" applyFon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49" fontId="0" fillId="0" borderId="0" xfId="0" applyNumberFormat="1" applyFill="1" applyBorder="1"/>
    <xf numFmtId="49" fontId="0" fillId="0" borderId="0" xfId="0" applyNumberFormat="1" applyFill="1"/>
    <xf numFmtId="43" fontId="0" fillId="2" borderId="0" xfId="1" applyFont="1" applyFill="1"/>
    <xf numFmtId="49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2" xfId="0" applyBorder="1"/>
    <xf numFmtId="43" fontId="0" fillId="0" borderId="0" xfId="1" applyFont="1" applyBorder="1"/>
    <xf numFmtId="49" fontId="0" fillId="0" borderId="2" xfId="0" applyNumberFormat="1" applyFill="1" applyBorder="1"/>
    <xf numFmtId="14" fontId="0" fillId="0" borderId="0" xfId="0" applyNumberFormat="1" applyFont="1"/>
    <xf numFmtId="43" fontId="0" fillId="2" borderId="2" xfId="1" applyFon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workbookViewId="0">
      <selection activeCell="H117" sqref="H11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37.5" bestFit="1" customWidth="1"/>
    <col min="6" max="6" width="38.625" bestFit="1" customWidth="1"/>
    <col min="7" max="7" width="15.375" style="34" customWidth="1"/>
    <col min="8" max="10" width="12.625" customWidth="1"/>
  </cols>
  <sheetData>
    <row r="1" spans="1:13" ht="23.1" customHeight="1" x14ac:dyDescent="0.15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</row>
    <row r="2" spans="1:13" ht="20.100000000000001" customHeight="1" x14ac:dyDescent="0.15">
      <c r="A2" s="77" t="s">
        <v>1</v>
      </c>
      <c r="B2" s="77"/>
      <c r="C2" s="77"/>
      <c r="D2" s="77"/>
      <c r="E2" s="77"/>
      <c r="F2" s="77"/>
      <c r="G2" s="77"/>
      <c r="H2" s="77"/>
      <c r="I2" s="77"/>
      <c r="J2" s="77"/>
    </row>
    <row r="3" spans="1:13" ht="20.100000000000001" customHeight="1" x14ac:dyDescent="0.1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3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35"/>
      <c r="H4" s="1" t="s">
        <v>9</v>
      </c>
      <c r="I4" s="1" t="s">
        <v>10</v>
      </c>
      <c r="J4" s="1" t="s">
        <v>11</v>
      </c>
    </row>
    <row r="5" spans="1:13" ht="12" thickTop="1" x14ac:dyDescent="0.15">
      <c r="A5" s="2"/>
      <c r="B5" s="3"/>
      <c r="C5" s="4"/>
      <c r="D5" s="4"/>
      <c r="E5" s="4" t="s">
        <v>12</v>
      </c>
      <c r="F5" s="4"/>
      <c r="G5" s="38"/>
      <c r="H5" s="5"/>
      <c r="I5" s="5"/>
      <c r="J5" s="5">
        <v>101593.43</v>
      </c>
    </row>
    <row r="6" spans="1:13" x14ac:dyDescent="0.15">
      <c r="A6" s="2">
        <v>43110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38" t="s">
        <v>103</v>
      </c>
      <c r="H6" s="33">
        <v>480</v>
      </c>
      <c r="I6" s="5"/>
      <c r="J6" s="5">
        <v>102073.43</v>
      </c>
    </row>
    <row r="7" spans="1:13" x14ac:dyDescent="0.15">
      <c r="A7" s="2">
        <v>43110</v>
      </c>
      <c r="B7" s="3">
        <v>121</v>
      </c>
      <c r="C7" s="4" t="s">
        <v>13</v>
      </c>
      <c r="D7" s="4" t="s">
        <v>14</v>
      </c>
      <c r="E7" s="4" t="s">
        <v>15</v>
      </c>
      <c r="F7" s="4" t="s">
        <v>17</v>
      </c>
      <c r="G7" s="38" t="s">
        <v>103</v>
      </c>
      <c r="H7" s="33">
        <v>28.8</v>
      </c>
      <c r="I7" s="5"/>
      <c r="J7" s="5">
        <v>102102.23</v>
      </c>
    </row>
    <row r="8" spans="1:13" x14ac:dyDescent="0.15">
      <c r="A8" s="2">
        <v>43110</v>
      </c>
      <c r="B8" s="3">
        <v>121</v>
      </c>
      <c r="C8" s="4" t="s">
        <v>18</v>
      </c>
      <c r="D8" s="4" t="s">
        <v>19</v>
      </c>
      <c r="E8" s="4" t="s">
        <v>20</v>
      </c>
      <c r="F8" s="4" t="s">
        <v>21</v>
      </c>
      <c r="G8" s="38" t="s">
        <v>104</v>
      </c>
      <c r="H8" s="33">
        <v>60</v>
      </c>
      <c r="I8" s="5"/>
      <c r="J8" s="5">
        <v>102162.23</v>
      </c>
    </row>
    <row r="9" spans="1:13" x14ac:dyDescent="0.15">
      <c r="A9" s="2">
        <v>43110</v>
      </c>
      <c r="B9" s="3">
        <v>121</v>
      </c>
      <c r="C9" s="4" t="s">
        <v>18</v>
      </c>
      <c r="D9" s="4" t="s">
        <v>19</v>
      </c>
      <c r="E9" s="4" t="s">
        <v>20</v>
      </c>
      <c r="F9" s="4" t="s">
        <v>17</v>
      </c>
      <c r="G9" s="38" t="s">
        <v>104</v>
      </c>
      <c r="H9" s="33">
        <v>3.6</v>
      </c>
      <c r="I9" s="5"/>
      <c r="J9" s="5">
        <v>102165.83</v>
      </c>
    </row>
    <row r="10" spans="1:13" x14ac:dyDescent="0.15">
      <c r="A10" s="20">
        <v>43125</v>
      </c>
      <c r="B10" s="26">
        <v>124</v>
      </c>
      <c r="C10" s="27" t="s">
        <v>23</v>
      </c>
      <c r="D10" s="27" t="s">
        <v>22</v>
      </c>
      <c r="E10" s="27" t="s">
        <v>24</v>
      </c>
      <c r="F10" s="27" t="s">
        <v>25</v>
      </c>
      <c r="G10" s="27" t="s">
        <v>105</v>
      </c>
      <c r="H10" s="53"/>
      <c r="I10" s="28">
        <v>2000</v>
      </c>
      <c r="J10" s="5">
        <v>100165.83</v>
      </c>
    </row>
    <row r="11" spans="1:13" x14ac:dyDescent="0.15">
      <c r="A11" s="20">
        <v>43125</v>
      </c>
      <c r="B11" s="26">
        <v>124</v>
      </c>
      <c r="C11" s="27" t="s">
        <v>26</v>
      </c>
      <c r="D11" s="27" t="s">
        <v>22</v>
      </c>
      <c r="E11" s="27" t="s">
        <v>27</v>
      </c>
      <c r="F11" s="27" t="s">
        <v>25</v>
      </c>
      <c r="G11" s="27" t="s">
        <v>105</v>
      </c>
      <c r="H11" s="53"/>
      <c r="I11" s="28">
        <v>2000</v>
      </c>
      <c r="J11" s="5">
        <v>98165.83</v>
      </c>
    </row>
    <row r="12" spans="1:13" x14ac:dyDescent="0.15">
      <c r="A12" s="20">
        <v>43125</v>
      </c>
      <c r="B12" s="26">
        <v>124</v>
      </c>
      <c r="C12" s="27" t="s">
        <v>28</v>
      </c>
      <c r="D12" s="27" t="s">
        <v>22</v>
      </c>
      <c r="E12" s="27" t="s">
        <v>29</v>
      </c>
      <c r="F12" s="27" t="s">
        <v>30</v>
      </c>
      <c r="G12" s="27" t="s">
        <v>105</v>
      </c>
      <c r="H12" s="53"/>
      <c r="I12" s="28">
        <v>1000</v>
      </c>
      <c r="J12" s="5">
        <v>97165.83</v>
      </c>
    </row>
    <row r="13" spans="1:13" x14ac:dyDescent="0.15">
      <c r="A13" s="20">
        <v>43125</v>
      </c>
      <c r="B13" s="26">
        <v>124</v>
      </c>
      <c r="C13" s="27" t="s">
        <v>31</v>
      </c>
      <c r="D13" s="27" t="s">
        <v>22</v>
      </c>
      <c r="E13" s="27" t="s">
        <v>32</v>
      </c>
      <c r="F13" s="27" t="s">
        <v>25</v>
      </c>
      <c r="G13" s="27" t="s">
        <v>105</v>
      </c>
      <c r="H13" s="53"/>
      <c r="I13" s="28">
        <v>2000</v>
      </c>
      <c r="J13" s="5">
        <v>95165.83</v>
      </c>
    </row>
    <row r="14" spans="1:13" x14ac:dyDescent="0.15">
      <c r="A14" s="20">
        <v>43125</v>
      </c>
      <c r="B14" s="26">
        <v>124</v>
      </c>
      <c r="C14" s="27" t="s">
        <v>33</v>
      </c>
      <c r="D14" s="27" t="s">
        <v>22</v>
      </c>
      <c r="E14" s="27" t="s">
        <v>34</v>
      </c>
      <c r="F14" s="27" t="s">
        <v>25</v>
      </c>
      <c r="G14" s="27" t="s">
        <v>105</v>
      </c>
      <c r="H14" s="53"/>
      <c r="I14" s="28">
        <v>2000</v>
      </c>
      <c r="J14" s="5">
        <v>93165.83</v>
      </c>
    </row>
    <row r="15" spans="1:13" x14ac:dyDescent="0.15">
      <c r="A15" s="20">
        <v>43125</v>
      </c>
      <c r="B15" s="26">
        <v>124</v>
      </c>
      <c r="C15" s="27" t="s">
        <v>35</v>
      </c>
      <c r="D15" s="27" t="s">
        <v>22</v>
      </c>
      <c r="E15" s="27" t="s">
        <v>36</v>
      </c>
      <c r="F15" s="27" t="s">
        <v>25</v>
      </c>
      <c r="G15" s="27" t="s">
        <v>105</v>
      </c>
      <c r="H15" s="53"/>
      <c r="I15" s="28">
        <v>2000</v>
      </c>
      <c r="J15" s="5">
        <v>91165.83</v>
      </c>
    </row>
    <row r="16" spans="1:13" x14ac:dyDescent="0.15">
      <c r="A16" s="2">
        <v>43130</v>
      </c>
      <c r="B16" s="3">
        <v>121</v>
      </c>
      <c r="C16" s="4" t="s">
        <v>37</v>
      </c>
      <c r="D16" s="4" t="s">
        <v>38</v>
      </c>
      <c r="E16" s="4" t="s">
        <v>39</v>
      </c>
      <c r="F16" s="4" t="s">
        <v>40</v>
      </c>
      <c r="G16" s="38" t="s">
        <v>106</v>
      </c>
      <c r="H16" s="33">
        <v>1500</v>
      </c>
      <c r="I16" s="5"/>
      <c r="J16" s="5">
        <v>92665.83</v>
      </c>
      <c r="K16" s="14">
        <f>SUM(H6:H16)</f>
        <v>2072.4</v>
      </c>
      <c r="L16" s="14">
        <f>SUM(I9:I16)</f>
        <v>11000</v>
      </c>
      <c r="M16" s="19">
        <f>K16-L16</f>
        <v>-8927.6</v>
      </c>
    </row>
    <row r="17" spans="1:13" x14ac:dyDescent="0.15">
      <c r="A17" s="20">
        <v>43152</v>
      </c>
      <c r="B17" s="26">
        <v>134</v>
      </c>
      <c r="C17" s="27" t="s">
        <v>41</v>
      </c>
      <c r="D17" s="27" t="s">
        <v>22</v>
      </c>
      <c r="E17" s="27" t="s">
        <v>42</v>
      </c>
      <c r="F17" s="27" t="s">
        <v>25</v>
      </c>
      <c r="G17" s="27" t="s">
        <v>105</v>
      </c>
      <c r="H17" s="53"/>
      <c r="I17" s="28">
        <v>2000</v>
      </c>
      <c r="J17" s="5">
        <v>90665.83</v>
      </c>
    </row>
    <row r="18" spans="1:13" x14ac:dyDescent="0.15">
      <c r="A18" s="20">
        <v>43152</v>
      </c>
      <c r="B18" s="26">
        <v>134</v>
      </c>
      <c r="C18" s="27" t="s">
        <v>43</v>
      </c>
      <c r="D18" s="27" t="s">
        <v>22</v>
      </c>
      <c r="E18" s="27" t="s">
        <v>44</v>
      </c>
      <c r="F18" s="27" t="s">
        <v>25</v>
      </c>
      <c r="G18" s="27" t="s">
        <v>105</v>
      </c>
      <c r="H18" s="53"/>
      <c r="I18" s="28">
        <v>2000</v>
      </c>
      <c r="J18" s="5">
        <v>88665.83</v>
      </c>
    </row>
    <row r="19" spans="1:13" x14ac:dyDescent="0.15">
      <c r="A19" s="6">
        <v>43159</v>
      </c>
      <c r="B19" s="7">
        <v>131</v>
      </c>
      <c r="C19" s="8" t="s">
        <v>45</v>
      </c>
      <c r="D19" s="8" t="s">
        <v>46</v>
      </c>
      <c r="E19" s="8" t="s">
        <v>39</v>
      </c>
      <c r="F19" s="8" t="s">
        <v>47</v>
      </c>
      <c r="G19" s="41" t="s">
        <v>106</v>
      </c>
      <c r="H19" s="44">
        <v>1500</v>
      </c>
      <c r="I19" s="9"/>
      <c r="J19" s="9">
        <v>90165.83</v>
      </c>
      <c r="K19" s="14">
        <f>H19</f>
        <v>1500</v>
      </c>
      <c r="L19" s="10">
        <f>I17+I18</f>
        <v>4000</v>
      </c>
      <c r="M19" s="10">
        <f>K19-L19</f>
        <v>-2500</v>
      </c>
    </row>
    <row r="20" spans="1:13" x14ac:dyDescent="0.15">
      <c r="A20" s="11">
        <v>43174</v>
      </c>
      <c r="B20" s="12">
        <v>141</v>
      </c>
      <c r="C20" s="13" t="s">
        <v>48</v>
      </c>
      <c r="D20" s="13" t="s">
        <v>49</v>
      </c>
      <c r="E20" s="13" t="s">
        <v>15</v>
      </c>
      <c r="F20" s="13" t="s">
        <v>50</v>
      </c>
      <c r="G20" s="38" t="s">
        <v>103</v>
      </c>
      <c r="H20" s="33">
        <v>450</v>
      </c>
      <c r="I20" s="14"/>
      <c r="J20" s="14">
        <v>90615.83</v>
      </c>
    </row>
    <row r="21" spans="1:13" x14ac:dyDescent="0.15">
      <c r="A21" s="11">
        <v>43174</v>
      </c>
      <c r="B21" s="12">
        <v>141</v>
      </c>
      <c r="C21" s="13" t="s">
        <v>48</v>
      </c>
      <c r="D21" s="13" t="s">
        <v>49</v>
      </c>
      <c r="E21" s="13" t="s">
        <v>15</v>
      </c>
      <c r="F21" s="13" t="s">
        <v>17</v>
      </c>
      <c r="G21" s="38" t="s">
        <v>103</v>
      </c>
      <c r="H21" s="33">
        <v>27</v>
      </c>
      <c r="I21" s="14"/>
      <c r="J21" s="14">
        <v>90642.83</v>
      </c>
    </row>
    <row r="22" spans="1:13" x14ac:dyDescent="0.15">
      <c r="A22" s="11">
        <v>43174</v>
      </c>
      <c r="B22" s="12">
        <v>141</v>
      </c>
      <c r="C22" s="13" t="s">
        <v>48</v>
      </c>
      <c r="D22" s="13" t="s">
        <v>49</v>
      </c>
      <c r="E22" s="13" t="s">
        <v>15</v>
      </c>
      <c r="F22" s="13" t="s">
        <v>51</v>
      </c>
      <c r="G22" s="38" t="s">
        <v>103</v>
      </c>
      <c r="H22" s="33">
        <v>450</v>
      </c>
      <c r="I22" s="14"/>
      <c r="J22" s="14">
        <v>91092.83</v>
      </c>
    </row>
    <row r="23" spans="1:13" x14ac:dyDescent="0.15">
      <c r="A23" s="11">
        <v>43174</v>
      </c>
      <c r="B23" s="12">
        <v>141</v>
      </c>
      <c r="C23" s="13" t="s">
        <v>48</v>
      </c>
      <c r="D23" s="13" t="s">
        <v>49</v>
      </c>
      <c r="E23" s="13" t="s">
        <v>15</v>
      </c>
      <c r="F23" s="13" t="s">
        <v>17</v>
      </c>
      <c r="G23" s="38" t="s">
        <v>103</v>
      </c>
      <c r="H23" s="33">
        <v>27</v>
      </c>
      <c r="I23" s="14"/>
      <c r="J23" s="14">
        <v>91119.83</v>
      </c>
    </row>
    <row r="24" spans="1:13" x14ac:dyDescent="0.15">
      <c r="A24" s="11">
        <v>43174</v>
      </c>
      <c r="B24" s="12">
        <v>141</v>
      </c>
      <c r="C24" s="13" t="s">
        <v>52</v>
      </c>
      <c r="D24" s="13" t="s">
        <v>53</v>
      </c>
      <c r="E24" s="13" t="s">
        <v>39</v>
      </c>
      <c r="F24" s="13" t="s">
        <v>54</v>
      </c>
      <c r="G24" s="38" t="s">
        <v>142</v>
      </c>
      <c r="H24" s="33">
        <v>44.05</v>
      </c>
      <c r="I24" s="14"/>
      <c r="J24" s="14">
        <v>91163.88</v>
      </c>
    </row>
    <row r="25" spans="1:13" x14ac:dyDescent="0.15">
      <c r="A25" s="20">
        <v>43180</v>
      </c>
      <c r="B25" s="26">
        <v>144</v>
      </c>
      <c r="C25" s="27" t="s">
        <v>55</v>
      </c>
      <c r="D25" s="27" t="s">
        <v>22</v>
      </c>
      <c r="E25" s="27" t="s">
        <v>56</v>
      </c>
      <c r="F25" s="27" t="s">
        <v>25</v>
      </c>
      <c r="G25" s="27" t="s">
        <v>105</v>
      </c>
      <c r="H25" s="53"/>
      <c r="I25" s="28">
        <v>2000</v>
      </c>
      <c r="J25" s="14">
        <v>89163.88</v>
      </c>
    </row>
    <row r="26" spans="1:13" x14ac:dyDescent="0.15">
      <c r="A26" s="11">
        <v>43188</v>
      </c>
      <c r="B26" s="12">
        <v>141</v>
      </c>
      <c r="C26" s="13" t="s">
        <v>57</v>
      </c>
      <c r="D26" s="13" t="s">
        <v>58</v>
      </c>
      <c r="E26" s="13" t="s">
        <v>39</v>
      </c>
      <c r="F26" s="13" t="s">
        <v>59</v>
      </c>
      <c r="G26" s="38" t="s">
        <v>107</v>
      </c>
      <c r="H26" s="33">
        <v>301.3</v>
      </c>
      <c r="I26" s="14"/>
      <c r="J26" s="14">
        <v>89465.18</v>
      </c>
    </row>
    <row r="27" spans="1:13" x14ac:dyDescent="0.15">
      <c r="A27" s="11">
        <v>43188</v>
      </c>
      <c r="B27" s="12">
        <v>141</v>
      </c>
      <c r="C27" s="13" t="s">
        <v>57</v>
      </c>
      <c r="D27" s="13" t="s">
        <v>58</v>
      </c>
      <c r="E27" s="13" t="s">
        <v>39</v>
      </c>
      <c r="F27" s="13" t="s">
        <v>60</v>
      </c>
      <c r="G27" s="38" t="s">
        <v>107</v>
      </c>
      <c r="H27" s="33">
        <v>168.82</v>
      </c>
      <c r="I27" s="14"/>
      <c r="J27" s="14">
        <v>89634</v>
      </c>
    </row>
    <row r="28" spans="1:13" x14ac:dyDescent="0.15">
      <c r="A28" s="11">
        <v>43188</v>
      </c>
      <c r="B28" s="12">
        <v>141</v>
      </c>
      <c r="C28" s="13" t="s">
        <v>57</v>
      </c>
      <c r="D28" s="13" t="s">
        <v>58</v>
      </c>
      <c r="E28" s="13" t="s">
        <v>39</v>
      </c>
      <c r="F28" s="13" t="s">
        <v>61</v>
      </c>
      <c r="G28" s="38" t="s">
        <v>107</v>
      </c>
      <c r="H28" s="33">
        <v>540</v>
      </c>
      <c r="I28" s="14"/>
      <c r="J28" s="14">
        <v>90174</v>
      </c>
    </row>
    <row r="29" spans="1:13" x14ac:dyDescent="0.15">
      <c r="A29" s="11">
        <v>43188</v>
      </c>
      <c r="B29" s="12">
        <v>141</v>
      </c>
      <c r="C29" s="13" t="s">
        <v>57</v>
      </c>
      <c r="D29" s="13" t="s">
        <v>58</v>
      </c>
      <c r="E29" s="13" t="s">
        <v>39</v>
      </c>
      <c r="F29" s="13" t="s">
        <v>62</v>
      </c>
      <c r="G29" s="38" t="s">
        <v>107</v>
      </c>
      <c r="H29" s="33">
        <v>16</v>
      </c>
      <c r="I29" s="14"/>
      <c r="J29" s="14">
        <v>90190</v>
      </c>
    </row>
    <row r="30" spans="1:13" x14ac:dyDescent="0.15">
      <c r="A30" s="15">
        <v>43190</v>
      </c>
      <c r="B30" s="16">
        <v>141</v>
      </c>
      <c r="C30" s="17" t="s">
        <v>63</v>
      </c>
      <c r="D30" s="17" t="s">
        <v>64</v>
      </c>
      <c r="E30" s="17" t="s">
        <v>39</v>
      </c>
      <c r="F30" s="17" t="s">
        <v>65</v>
      </c>
      <c r="G30" s="41" t="s">
        <v>106</v>
      </c>
      <c r="H30" s="44">
        <v>1500</v>
      </c>
      <c r="I30" s="18"/>
      <c r="J30" s="18">
        <v>91690</v>
      </c>
      <c r="K30" s="14">
        <f>SUM(H20:H30)</f>
        <v>3524.17</v>
      </c>
      <c r="L30" s="14">
        <f>SUM(I20:I30)</f>
        <v>2000</v>
      </c>
      <c r="M30" s="10">
        <f>K30-L30</f>
        <v>1524.17</v>
      </c>
    </row>
    <row r="31" spans="1:13" x14ac:dyDescent="0.15">
      <c r="A31" s="21">
        <v>43193</v>
      </c>
      <c r="B31" s="22">
        <v>151</v>
      </c>
      <c r="C31" s="23" t="s">
        <v>66</v>
      </c>
      <c r="D31" s="23" t="s">
        <v>67</v>
      </c>
      <c r="E31" s="23" t="s">
        <v>68</v>
      </c>
      <c r="F31" s="23" t="s">
        <v>69</v>
      </c>
      <c r="G31" s="38" t="s">
        <v>108</v>
      </c>
      <c r="H31" s="33">
        <v>500</v>
      </c>
      <c r="I31" s="24"/>
      <c r="J31" s="24">
        <v>92190</v>
      </c>
      <c r="K31" s="14"/>
      <c r="L31" s="14"/>
      <c r="M31" s="10"/>
    </row>
    <row r="32" spans="1:13" x14ac:dyDescent="0.15">
      <c r="A32" s="21">
        <v>43193</v>
      </c>
      <c r="B32" s="22">
        <v>151</v>
      </c>
      <c r="C32" s="23" t="s">
        <v>66</v>
      </c>
      <c r="D32" s="23" t="s">
        <v>67</v>
      </c>
      <c r="E32" s="23" t="s">
        <v>68</v>
      </c>
      <c r="F32" s="23" t="s">
        <v>17</v>
      </c>
      <c r="G32" s="38" t="s">
        <v>108</v>
      </c>
      <c r="H32" s="33">
        <v>30</v>
      </c>
      <c r="I32" s="24"/>
      <c r="J32" s="24">
        <v>92220</v>
      </c>
      <c r="K32" s="14"/>
      <c r="L32" s="14"/>
      <c r="M32" s="10"/>
    </row>
    <row r="33" spans="1:13" x14ac:dyDescent="0.15">
      <c r="A33" s="21">
        <v>43193</v>
      </c>
      <c r="B33" s="22">
        <v>151</v>
      </c>
      <c r="C33" s="23" t="s">
        <v>70</v>
      </c>
      <c r="D33" s="23" t="s">
        <v>71</v>
      </c>
      <c r="E33" s="23" t="s">
        <v>20</v>
      </c>
      <c r="F33" s="23" t="s">
        <v>72</v>
      </c>
      <c r="G33" s="38" t="s">
        <v>104</v>
      </c>
      <c r="H33" s="33">
        <v>30</v>
      </c>
      <c r="I33" s="24"/>
      <c r="J33" s="24">
        <v>92250</v>
      </c>
      <c r="K33" s="14"/>
      <c r="L33" s="14"/>
      <c r="M33" s="10"/>
    </row>
    <row r="34" spans="1:13" x14ac:dyDescent="0.15">
      <c r="A34" s="21">
        <v>43193</v>
      </c>
      <c r="B34" s="22">
        <v>151</v>
      </c>
      <c r="C34" s="23" t="s">
        <v>70</v>
      </c>
      <c r="D34" s="23" t="s">
        <v>71</v>
      </c>
      <c r="E34" s="23" t="s">
        <v>20</v>
      </c>
      <c r="F34" s="23" t="s">
        <v>17</v>
      </c>
      <c r="G34" s="38" t="s">
        <v>104</v>
      </c>
      <c r="H34" s="33">
        <v>1.8</v>
      </c>
      <c r="I34" s="24"/>
      <c r="J34" s="24">
        <v>92251.8</v>
      </c>
      <c r="K34" s="14"/>
      <c r="L34" s="14"/>
      <c r="M34" s="10"/>
    </row>
    <row r="35" spans="1:13" x14ac:dyDescent="0.15">
      <c r="A35" s="20">
        <v>43200</v>
      </c>
      <c r="B35" s="26">
        <v>154</v>
      </c>
      <c r="C35" s="27" t="s">
        <v>73</v>
      </c>
      <c r="D35" s="27" t="s">
        <v>22</v>
      </c>
      <c r="E35" s="27" t="s">
        <v>74</v>
      </c>
      <c r="F35" s="27" t="s">
        <v>30</v>
      </c>
      <c r="G35" s="27" t="s">
        <v>105</v>
      </c>
      <c r="H35" s="53"/>
      <c r="I35" s="28">
        <v>1000</v>
      </c>
      <c r="J35" s="24">
        <v>91251.8</v>
      </c>
      <c r="K35" s="14"/>
      <c r="L35" s="14"/>
      <c r="M35" s="10"/>
    </row>
    <row r="36" spans="1:13" x14ac:dyDescent="0.15">
      <c r="A36" s="20">
        <v>43201</v>
      </c>
      <c r="B36" s="26">
        <v>154</v>
      </c>
      <c r="C36" s="27" t="s">
        <v>75</v>
      </c>
      <c r="D36" s="27" t="s">
        <v>22</v>
      </c>
      <c r="E36" s="27" t="s">
        <v>76</v>
      </c>
      <c r="F36" s="27" t="s">
        <v>25</v>
      </c>
      <c r="G36" s="27" t="s">
        <v>105</v>
      </c>
      <c r="H36" s="53"/>
      <c r="I36" s="28">
        <v>2000</v>
      </c>
      <c r="J36" s="24">
        <v>89251.8</v>
      </c>
      <c r="K36" s="14"/>
      <c r="L36" s="14"/>
      <c r="M36" s="10"/>
    </row>
    <row r="37" spans="1:13" x14ac:dyDescent="0.15">
      <c r="A37" s="29">
        <v>43208</v>
      </c>
      <c r="B37" s="30">
        <v>152</v>
      </c>
      <c r="C37" s="31" t="s">
        <v>77</v>
      </c>
      <c r="D37" s="31" t="s">
        <v>78</v>
      </c>
      <c r="E37" s="31" t="s">
        <v>79</v>
      </c>
      <c r="F37" s="31" t="s">
        <v>25</v>
      </c>
      <c r="G37" s="31" t="s">
        <v>105</v>
      </c>
      <c r="H37" s="67"/>
      <c r="I37" s="32">
        <v>2000</v>
      </c>
      <c r="J37" s="25">
        <v>87251.8</v>
      </c>
      <c r="K37" s="14"/>
      <c r="L37" s="14"/>
      <c r="M37" s="10"/>
    </row>
    <row r="38" spans="1:13" x14ac:dyDescent="0.15">
      <c r="A38" s="36">
        <v>43215</v>
      </c>
      <c r="B38" s="37">
        <v>151</v>
      </c>
      <c r="C38" s="38" t="s">
        <v>80</v>
      </c>
      <c r="D38" s="38" t="s">
        <v>81</v>
      </c>
      <c r="E38" s="38" t="s">
        <v>82</v>
      </c>
      <c r="F38" s="38" t="s">
        <v>83</v>
      </c>
      <c r="G38" s="38" t="s">
        <v>108</v>
      </c>
      <c r="H38" s="33">
        <v>870</v>
      </c>
      <c r="I38" s="39"/>
      <c r="J38" s="39">
        <v>88121.8</v>
      </c>
      <c r="K38" s="24"/>
      <c r="L38" s="24"/>
      <c r="M38" s="10"/>
    </row>
    <row r="39" spans="1:13" x14ac:dyDescent="0.15">
      <c r="A39" s="36">
        <v>43215</v>
      </c>
      <c r="B39" s="37">
        <v>151</v>
      </c>
      <c r="C39" s="38" t="s">
        <v>80</v>
      </c>
      <c r="D39" s="38" t="s">
        <v>81</v>
      </c>
      <c r="E39" s="38" t="s">
        <v>82</v>
      </c>
      <c r="F39" s="38" t="s">
        <v>17</v>
      </c>
      <c r="G39" s="38" t="s">
        <v>108</v>
      </c>
      <c r="H39" s="33">
        <v>52.2</v>
      </c>
      <c r="I39" s="39"/>
      <c r="J39" s="39">
        <v>88174</v>
      </c>
      <c r="K39" s="14"/>
      <c r="L39" s="14"/>
      <c r="M39" s="10"/>
    </row>
    <row r="40" spans="1:13" x14ac:dyDescent="0.15">
      <c r="A40" s="36">
        <v>43220</v>
      </c>
      <c r="B40" s="37">
        <v>151</v>
      </c>
      <c r="C40" s="38" t="s">
        <v>84</v>
      </c>
      <c r="D40" s="38" t="s">
        <v>85</v>
      </c>
      <c r="E40" s="38" t="s">
        <v>39</v>
      </c>
      <c r="F40" s="38" t="s">
        <v>86</v>
      </c>
      <c r="G40" s="38" t="s">
        <v>106</v>
      </c>
      <c r="H40" s="33">
        <v>1500</v>
      </c>
      <c r="I40" s="39"/>
      <c r="J40" s="39">
        <v>89674</v>
      </c>
      <c r="K40" s="14"/>
      <c r="L40" s="14"/>
      <c r="M40" s="10"/>
    </row>
    <row r="41" spans="1:13" x14ac:dyDescent="0.15">
      <c r="A41" s="36">
        <v>43224</v>
      </c>
      <c r="B41" s="37">
        <v>161</v>
      </c>
      <c r="C41" s="38" t="s">
        <v>87</v>
      </c>
      <c r="D41" s="38" t="s">
        <v>88</v>
      </c>
      <c r="E41" s="38" t="s">
        <v>82</v>
      </c>
      <c r="F41" s="38" t="s">
        <v>89</v>
      </c>
      <c r="G41" s="38" t="s">
        <v>108</v>
      </c>
      <c r="H41" s="33">
        <v>1250</v>
      </c>
      <c r="I41" s="39"/>
      <c r="J41" s="39">
        <v>90924</v>
      </c>
      <c r="K41" s="14"/>
      <c r="L41" s="14"/>
      <c r="M41" s="10"/>
    </row>
    <row r="42" spans="1:13" x14ac:dyDescent="0.15">
      <c r="A42" s="36">
        <v>43224</v>
      </c>
      <c r="B42" s="37">
        <v>161</v>
      </c>
      <c r="C42" s="38" t="s">
        <v>87</v>
      </c>
      <c r="D42" s="38" t="s">
        <v>88</v>
      </c>
      <c r="E42" s="38" t="s">
        <v>82</v>
      </c>
      <c r="F42" s="38" t="s">
        <v>90</v>
      </c>
      <c r="G42" s="38" t="s">
        <v>108</v>
      </c>
      <c r="H42" s="33">
        <v>500</v>
      </c>
      <c r="I42" s="39"/>
      <c r="J42" s="39">
        <v>91424</v>
      </c>
    </row>
    <row r="43" spans="1:13" x14ac:dyDescent="0.15">
      <c r="A43" s="36">
        <v>43224</v>
      </c>
      <c r="B43" s="37">
        <v>161</v>
      </c>
      <c r="C43" s="38" t="s">
        <v>87</v>
      </c>
      <c r="D43" s="38" t="s">
        <v>88</v>
      </c>
      <c r="E43" s="38" t="s">
        <v>82</v>
      </c>
      <c r="F43" s="38" t="s">
        <v>17</v>
      </c>
      <c r="G43" s="38" t="s">
        <v>108</v>
      </c>
      <c r="H43" s="33">
        <v>105</v>
      </c>
      <c r="I43" s="39"/>
      <c r="J43" s="39">
        <v>91529</v>
      </c>
    </row>
    <row r="44" spans="1:13" x14ac:dyDescent="0.15">
      <c r="A44" s="36">
        <v>43224</v>
      </c>
      <c r="B44" s="37">
        <v>161</v>
      </c>
      <c r="C44" s="38" t="s">
        <v>87</v>
      </c>
      <c r="D44" s="38" t="s">
        <v>88</v>
      </c>
      <c r="E44" s="38" t="s">
        <v>82</v>
      </c>
      <c r="F44" s="38" t="s">
        <v>91</v>
      </c>
      <c r="G44" s="38" t="s">
        <v>108</v>
      </c>
      <c r="H44" s="33">
        <v>500</v>
      </c>
      <c r="I44" s="39"/>
      <c r="J44" s="39">
        <v>92029</v>
      </c>
    </row>
    <row r="45" spans="1:13" x14ac:dyDescent="0.15">
      <c r="A45" s="36">
        <v>43224</v>
      </c>
      <c r="B45" s="37">
        <v>161</v>
      </c>
      <c r="C45" s="38" t="s">
        <v>87</v>
      </c>
      <c r="D45" s="38" t="s">
        <v>88</v>
      </c>
      <c r="E45" s="38" t="s">
        <v>82</v>
      </c>
      <c r="F45" s="38" t="s">
        <v>92</v>
      </c>
      <c r="G45" s="38" t="s">
        <v>108</v>
      </c>
      <c r="H45" s="33">
        <v>465</v>
      </c>
      <c r="I45" s="39"/>
      <c r="J45" s="39">
        <v>92494</v>
      </c>
    </row>
    <row r="46" spans="1:13" x14ac:dyDescent="0.15">
      <c r="A46" s="36">
        <v>43224</v>
      </c>
      <c r="B46" s="37">
        <v>161</v>
      </c>
      <c r="C46" s="38" t="s">
        <v>87</v>
      </c>
      <c r="D46" s="38" t="s">
        <v>88</v>
      </c>
      <c r="E46" s="38" t="s">
        <v>82</v>
      </c>
      <c r="F46" s="38" t="s">
        <v>93</v>
      </c>
      <c r="G46" s="38" t="s">
        <v>108</v>
      </c>
      <c r="H46" s="33">
        <v>650</v>
      </c>
      <c r="I46" s="39"/>
      <c r="J46" s="39">
        <v>93144</v>
      </c>
    </row>
    <row r="47" spans="1:13" x14ac:dyDescent="0.15">
      <c r="A47" s="36">
        <v>43224</v>
      </c>
      <c r="B47" s="37">
        <v>161</v>
      </c>
      <c r="C47" s="38" t="s">
        <v>87</v>
      </c>
      <c r="D47" s="38" t="s">
        <v>88</v>
      </c>
      <c r="E47" s="38" t="s">
        <v>82</v>
      </c>
      <c r="F47" s="38" t="s">
        <v>17</v>
      </c>
      <c r="G47" s="38" t="s">
        <v>108</v>
      </c>
      <c r="H47" s="33">
        <v>96.9</v>
      </c>
      <c r="I47" s="39"/>
      <c r="J47" s="39">
        <v>93240.9</v>
      </c>
    </row>
    <row r="48" spans="1:13" s="42" customFormat="1" x14ac:dyDescent="0.15">
      <c r="A48" s="20">
        <v>43242</v>
      </c>
      <c r="B48" s="26">
        <v>162</v>
      </c>
      <c r="C48" s="27" t="s">
        <v>94</v>
      </c>
      <c r="D48" s="27" t="s">
        <v>95</v>
      </c>
      <c r="E48" s="27" t="s">
        <v>96</v>
      </c>
      <c r="F48" s="27" t="s">
        <v>97</v>
      </c>
      <c r="G48" s="27" t="s">
        <v>105</v>
      </c>
      <c r="H48" s="53"/>
      <c r="I48" s="28">
        <v>1000</v>
      </c>
      <c r="J48" s="28">
        <v>92240.9</v>
      </c>
    </row>
    <row r="49" spans="1:10" x14ac:dyDescent="0.15">
      <c r="A49" s="36">
        <v>43251</v>
      </c>
      <c r="B49" s="37">
        <v>161</v>
      </c>
      <c r="C49" s="38" t="s">
        <v>98</v>
      </c>
      <c r="D49" s="38" t="s">
        <v>99</v>
      </c>
      <c r="E49" s="38" t="s">
        <v>39</v>
      </c>
      <c r="F49" s="38" t="s">
        <v>100</v>
      </c>
      <c r="G49" s="38" t="s">
        <v>106</v>
      </c>
      <c r="H49" s="33">
        <v>1500</v>
      </c>
      <c r="I49" s="39"/>
      <c r="J49" s="39">
        <v>93740.9</v>
      </c>
    </row>
    <row r="50" spans="1:10" s="42" customFormat="1" x14ac:dyDescent="0.15">
      <c r="A50" s="29">
        <v>43251</v>
      </c>
      <c r="B50" s="30">
        <v>166</v>
      </c>
      <c r="C50" s="31" t="s">
        <v>101</v>
      </c>
      <c r="D50" s="31" t="s">
        <v>22</v>
      </c>
      <c r="E50" s="31" t="s">
        <v>102</v>
      </c>
      <c r="F50" s="31" t="s">
        <v>25</v>
      </c>
      <c r="G50" s="31" t="s">
        <v>105</v>
      </c>
      <c r="H50" s="67"/>
      <c r="I50" s="32">
        <v>2000</v>
      </c>
      <c r="J50" s="32">
        <v>91740.9</v>
      </c>
    </row>
    <row r="51" spans="1:10" x14ac:dyDescent="0.15">
      <c r="A51" s="45">
        <v>43252</v>
      </c>
      <c r="B51" s="46">
        <v>51</v>
      </c>
      <c r="C51" s="47" t="s">
        <v>109</v>
      </c>
      <c r="D51" s="47" t="s">
        <v>110</v>
      </c>
      <c r="E51" s="47" t="s">
        <v>15</v>
      </c>
      <c r="F51" s="47" t="s">
        <v>111</v>
      </c>
      <c r="G51" s="47" t="s">
        <v>103</v>
      </c>
      <c r="H51" s="33">
        <v>450</v>
      </c>
      <c r="I51" s="33"/>
      <c r="J51" s="33">
        <v>-9402.5300000000007</v>
      </c>
    </row>
    <row r="52" spans="1:10" s="34" customFormat="1" x14ac:dyDescent="0.15">
      <c r="A52" s="45">
        <v>43252</v>
      </c>
      <c r="B52" s="46">
        <v>51</v>
      </c>
      <c r="C52" s="47" t="s">
        <v>109</v>
      </c>
      <c r="D52" s="47" t="s">
        <v>110</v>
      </c>
      <c r="E52" s="47" t="s">
        <v>15</v>
      </c>
      <c r="F52" s="47" t="s">
        <v>17</v>
      </c>
      <c r="G52" s="51" t="s">
        <v>103</v>
      </c>
      <c r="H52" s="33">
        <v>27</v>
      </c>
      <c r="I52" s="33"/>
      <c r="J52" s="33">
        <v>-9375.5300000000007</v>
      </c>
    </row>
    <row r="53" spans="1:10" s="34" customFormat="1" x14ac:dyDescent="0.15">
      <c r="A53" s="45">
        <v>43265</v>
      </c>
      <c r="B53" s="46">
        <v>51</v>
      </c>
      <c r="C53" s="47" t="s">
        <v>112</v>
      </c>
      <c r="D53" s="47" t="s">
        <v>113</v>
      </c>
      <c r="E53" s="47" t="s">
        <v>20</v>
      </c>
      <c r="F53" s="47" t="s">
        <v>114</v>
      </c>
      <c r="G53" s="52" t="s">
        <v>104</v>
      </c>
      <c r="H53" s="33">
        <v>30</v>
      </c>
      <c r="I53" s="33"/>
      <c r="J53" s="33">
        <v>-9345.5300000000007</v>
      </c>
    </row>
    <row r="54" spans="1:10" s="34" customFormat="1" x14ac:dyDescent="0.15">
      <c r="A54" s="45">
        <v>43281</v>
      </c>
      <c r="B54" s="46">
        <v>51</v>
      </c>
      <c r="C54" s="47" t="s">
        <v>115</v>
      </c>
      <c r="D54" s="47" t="s">
        <v>116</v>
      </c>
      <c r="E54" s="47" t="s">
        <v>39</v>
      </c>
      <c r="F54" s="47" t="s">
        <v>117</v>
      </c>
      <c r="G54" s="51" t="s">
        <v>106</v>
      </c>
      <c r="H54" s="33">
        <v>1500</v>
      </c>
      <c r="I54" s="33"/>
      <c r="J54" s="33">
        <v>-7845.53</v>
      </c>
    </row>
    <row r="55" spans="1:10" s="42" customFormat="1" x14ac:dyDescent="0.15">
      <c r="A55" s="20">
        <v>43284</v>
      </c>
      <c r="B55" s="26">
        <v>62</v>
      </c>
      <c r="C55" s="27" t="s">
        <v>118</v>
      </c>
      <c r="D55" s="27" t="s">
        <v>119</v>
      </c>
      <c r="E55" s="27" t="s">
        <v>120</v>
      </c>
      <c r="F55" s="27" t="s">
        <v>121</v>
      </c>
      <c r="G55" s="27" t="s">
        <v>105</v>
      </c>
      <c r="H55" s="53"/>
      <c r="I55" s="53">
        <v>2000</v>
      </c>
      <c r="J55" s="53">
        <v>-9845.5300000000007</v>
      </c>
    </row>
    <row r="56" spans="1:10" s="34" customFormat="1" x14ac:dyDescent="0.15">
      <c r="A56" s="45">
        <v>43285</v>
      </c>
      <c r="B56" s="46">
        <v>61</v>
      </c>
      <c r="C56" s="47" t="s">
        <v>122</v>
      </c>
      <c r="D56" s="47" t="s">
        <v>123</v>
      </c>
      <c r="E56" s="47" t="s">
        <v>68</v>
      </c>
      <c r="F56" s="54" t="s">
        <v>124</v>
      </c>
      <c r="G56" s="51" t="s">
        <v>108</v>
      </c>
      <c r="H56" s="64">
        <v>1800</v>
      </c>
      <c r="I56" s="33"/>
      <c r="J56" s="33">
        <v>-8045.53</v>
      </c>
    </row>
    <row r="57" spans="1:10" s="34" customFormat="1" x14ac:dyDescent="0.15">
      <c r="A57" s="48">
        <v>43312</v>
      </c>
      <c r="B57" s="49">
        <v>61</v>
      </c>
      <c r="C57" s="50" t="s">
        <v>125</v>
      </c>
      <c r="D57" s="50" t="s">
        <v>126</v>
      </c>
      <c r="E57" s="50" t="s">
        <v>39</v>
      </c>
      <c r="F57" s="61" t="s">
        <v>127</v>
      </c>
      <c r="G57" s="65" t="s">
        <v>106</v>
      </c>
      <c r="H57" s="44">
        <v>1500</v>
      </c>
      <c r="I57" s="44"/>
      <c r="J57" s="44">
        <v>-6545.53</v>
      </c>
    </row>
    <row r="58" spans="1:10" s="34" customFormat="1" x14ac:dyDescent="0.15">
      <c r="A58" s="55">
        <v>43333</v>
      </c>
      <c r="B58" s="56">
        <v>71</v>
      </c>
      <c r="C58" s="57" t="s">
        <v>128</v>
      </c>
      <c r="D58" s="57" t="s">
        <v>129</v>
      </c>
      <c r="E58" s="57" t="s">
        <v>130</v>
      </c>
      <c r="F58" s="57" t="s">
        <v>131</v>
      </c>
      <c r="G58" s="51" t="s">
        <v>108</v>
      </c>
      <c r="H58" s="33">
        <v>300</v>
      </c>
      <c r="I58" s="58"/>
      <c r="J58" s="58">
        <v>-6245.53</v>
      </c>
    </row>
    <row r="59" spans="1:10" s="34" customFormat="1" x14ac:dyDescent="0.15">
      <c r="A59" s="55">
        <v>43333</v>
      </c>
      <c r="B59" s="56">
        <v>71</v>
      </c>
      <c r="C59" s="57" t="s">
        <v>128</v>
      </c>
      <c r="D59" s="57" t="s">
        <v>129</v>
      </c>
      <c r="E59" s="57" t="s">
        <v>130</v>
      </c>
      <c r="F59" s="57" t="s">
        <v>132</v>
      </c>
      <c r="G59" s="51" t="s">
        <v>108</v>
      </c>
      <c r="H59" s="33">
        <v>190</v>
      </c>
      <c r="I59" s="58"/>
      <c r="J59" s="58">
        <v>-6055.53</v>
      </c>
    </row>
    <row r="60" spans="1:10" s="34" customFormat="1" x14ac:dyDescent="0.15">
      <c r="A60" s="55">
        <v>43333</v>
      </c>
      <c r="B60" s="56">
        <v>71</v>
      </c>
      <c r="C60" s="57" t="s">
        <v>133</v>
      </c>
      <c r="D60" s="57" t="s">
        <v>134</v>
      </c>
      <c r="E60" s="57" t="s">
        <v>15</v>
      </c>
      <c r="F60" s="57" t="s">
        <v>135</v>
      </c>
      <c r="G60" s="57" t="s">
        <v>103</v>
      </c>
      <c r="H60" s="33">
        <v>450</v>
      </c>
      <c r="I60" s="58"/>
      <c r="J60" s="58">
        <v>-5605.53</v>
      </c>
    </row>
    <row r="61" spans="1:10" s="34" customFormat="1" x14ac:dyDescent="0.15">
      <c r="A61" s="55">
        <v>43335</v>
      </c>
      <c r="B61" s="56">
        <v>71</v>
      </c>
      <c r="C61" s="57" t="s">
        <v>136</v>
      </c>
      <c r="D61" s="57" t="s">
        <v>137</v>
      </c>
      <c r="E61" s="57" t="s">
        <v>39</v>
      </c>
      <c r="F61" s="54" t="s">
        <v>138</v>
      </c>
      <c r="G61" s="51" t="s">
        <v>142</v>
      </c>
      <c r="H61" s="64">
        <v>51</v>
      </c>
      <c r="I61" s="58"/>
      <c r="J61" s="58">
        <v>-5554.53</v>
      </c>
    </row>
    <row r="62" spans="1:10" s="34" customFormat="1" x14ac:dyDescent="0.15">
      <c r="A62" s="59">
        <v>43343</v>
      </c>
      <c r="B62" s="60">
        <v>71</v>
      </c>
      <c r="C62" s="61" t="s">
        <v>139</v>
      </c>
      <c r="D62" s="61" t="s">
        <v>140</v>
      </c>
      <c r="E62" s="61" t="s">
        <v>39</v>
      </c>
      <c r="F62" s="61" t="s">
        <v>141</v>
      </c>
      <c r="G62" s="63" t="s">
        <v>106</v>
      </c>
      <c r="H62" s="44">
        <v>1500</v>
      </c>
      <c r="I62" s="62"/>
      <c r="J62" s="62">
        <v>-4054.53</v>
      </c>
    </row>
    <row r="63" spans="1:10" s="34" customFormat="1" x14ac:dyDescent="0.15">
      <c r="A63" s="66">
        <v>43349</v>
      </c>
      <c r="B63" s="34">
        <v>81</v>
      </c>
      <c r="C63" s="34" t="s">
        <v>143</v>
      </c>
      <c r="D63" s="34" t="s">
        <v>144</v>
      </c>
      <c r="E63" s="34" t="s">
        <v>39</v>
      </c>
      <c r="F63" s="34" t="s">
        <v>145</v>
      </c>
      <c r="G63" s="10" t="s">
        <v>107</v>
      </c>
      <c r="H63" s="33">
        <v>1404</v>
      </c>
      <c r="I63" s="43"/>
      <c r="J63" s="43">
        <v>-2650.53</v>
      </c>
    </row>
    <row r="64" spans="1:10" s="34" customFormat="1" x14ac:dyDescent="0.15">
      <c r="A64" s="66">
        <v>43349</v>
      </c>
      <c r="B64" s="34">
        <v>81</v>
      </c>
      <c r="C64" s="34" t="s">
        <v>143</v>
      </c>
      <c r="D64" s="34" t="s">
        <v>144</v>
      </c>
      <c r="E64" s="34" t="s">
        <v>39</v>
      </c>
      <c r="F64" s="34" t="s">
        <v>146</v>
      </c>
      <c r="G64" s="51" t="s">
        <v>107</v>
      </c>
      <c r="H64" s="33">
        <v>815.2</v>
      </c>
      <c r="I64" s="43"/>
      <c r="J64" s="43">
        <v>-1835.33</v>
      </c>
    </row>
    <row r="65" spans="1:10" s="34" customFormat="1" x14ac:dyDescent="0.15">
      <c r="A65" s="66">
        <v>43349</v>
      </c>
      <c r="B65" s="34">
        <v>81</v>
      </c>
      <c r="C65" s="34" t="s">
        <v>143</v>
      </c>
      <c r="D65" s="34" t="s">
        <v>144</v>
      </c>
      <c r="E65" s="34" t="s">
        <v>39</v>
      </c>
      <c r="F65" s="34" t="s">
        <v>147</v>
      </c>
      <c r="G65" s="51" t="s">
        <v>107</v>
      </c>
      <c r="H65" s="33">
        <v>283</v>
      </c>
      <c r="I65" s="43"/>
      <c r="J65" s="43">
        <v>-1552.33</v>
      </c>
    </row>
    <row r="66" spans="1:10" s="34" customFormat="1" x14ac:dyDescent="0.15">
      <c r="A66" s="66">
        <v>43349</v>
      </c>
      <c r="B66" s="34">
        <v>81</v>
      </c>
      <c r="C66" s="34" t="s">
        <v>143</v>
      </c>
      <c r="D66" s="34" t="s">
        <v>144</v>
      </c>
      <c r="E66" s="34" t="s">
        <v>39</v>
      </c>
      <c r="F66" s="34" t="s">
        <v>148</v>
      </c>
      <c r="G66" s="51" t="s">
        <v>107</v>
      </c>
      <c r="H66" s="33">
        <v>205</v>
      </c>
      <c r="I66" s="43"/>
      <c r="J66" s="43">
        <v>-1347.33</v>
      </c>
    </row>
    <row r="67" spans="1:10" s="34" customFormat="1" x14ac:dyDescent="0.15">
      <c r="A67" s="66">
        <v>43349</v>
      </c>
      <c r="B67" s="34">
        <v>81</v>
      </c>
      <c r="C67" s="34" t="s">
        <v>143</v>
      </c>
      <c r="D67" s="34" t="s">
        <v>144</v>
      </c>
      <c r="E67" s="34" t="s">
        <v>39</v>
      </c>
      <c r="F67" s="34" t="s">
        <v>149</v>
      </c>
      <c r="G67" s="10" t="s">
        <v>107</v>
      </c>
      <c r="H67" s="33">
        <v>1104.6099999999999</v>
      </c>
      <c r="I67" s="43"/>
      <c r="J67" s="43">
        <v>-242.72</v>
      </c>
    </row>
    <row r="68" spans="1:10" s="34" customFormat="1" x14ac:dyDescent="0.15">
      <c r="A68" s="66">
        <v>43364</v>
      </c>
      <c r="B68" s="34">
        <v>81</v>
      </c>
      <c r="C68" s="34" t="s">
        <v>150</v>
      </c>
      <c r="D68" s="34" t="s">
        <v>151</v>
      </c>
      <c r="E68" s="34" t="s">
        <v>39</v>
      </c>
      <c r="F68" s="34" t="s">
        <v>152</v>
      </c>
      <c r="G68" s="10" t="s">
        <v>107</v>
      </c>
      <c r="H68" s="33">
        <v>1579.5</v>
      </c>
      <c r="I68" s="43"/>
      <c r="J68" s="43">
        <v>1336.78</v>
      </c>
    </row>
    <row r="69" spans="1:10" s="34" customFormat="1" x14ac:dyDescent="0.15">
      <c r="A69" s="66">
        <v>43364</v>
      </c>
      <c r="B69" s="34">
        <v>81</v>
      </c>
      <c r="C69" s="34" t="s">
        <v>150</v>
      </c>
      <c r="D69" s="34" t="s">
        <v>151</v>
      </c>
      <c r="E69" s="34" t="s">
        <v>39</v>
      </c>
      <c r="F69" s="34" t="s">
        <v>153</v>
      </c>
      <c r="G69" s="51" t="s">
        <v>107</v>
      </c>
      <c r="H69" s="33">
        <v>83.08</v>
      </c>
      <c r="I69" s="43"/>
      <c r="J69" s="43">
        <v>1419.86</v>
      </c>
    </row>
    <row r="70" spans="1:10" s="34" customFormat="1" x14ac:dyDescent="0.15">
      <c r="A70" s="66">
        <v>43364</v>
      </c>
      <c r="B70" s="34">
        <v>81</v>
      </c>
      <c r="C70" s="34" t="s">
        <v>150</v>
      </c>
      <c r="D70" s="34" t="s">
        <v>151</v>
      </c>
      <c r="E70" s="34" t="s">
        <v>39</v>
      </c>
      <c r="F70" s="34" t="s">
        <v>154</v>
      </c>
      <c r="G70" s="10" t="s">
        <v>107</v>
      </c>
      <c r="H70" s="33">
        <v>1284.19</v>
      </c>
      <c r="I70" s="43"/>
      <c r="J70" s="43">
        <v>2704.05</v>
      </c>
    </row>
    <row r="71" spans="1:10" s="34" customFormat="1" x14ac:dyDescent="0.15">
      <c r="A71" s="66">
        <v>43364</v>
      </c>
      <c r="B71" s="34">
        <v>81</v>
      </c>
      <c r="C71" s="34" t="s">
        <v>150</v>
      </c>
      <c r="D71" s="34" t="s">
        <v>151</v>
      </c>
      <c r="E71" s="34" t="s">
        <v>39</v>
      </c>
      <c r="F71" s="34" t="s">
        <v>155</v>
      </c>
      <c r="G71" s="10" t="s">
        <v>107</v>
      </c>
      <c r="H71" s="33">
        <v>674.4</v>
      </c>
      <c r="I71" s="43"/>
      <c r="J71" s="43">
        <v>3378.45</v>
      </c>
    </row>
    <row r="72" spans="1:10" s="34" customFormat="1" x14ac:dyDescent="0.15">
      <c r="A72" s="66">
        <v>43373</v>
      </c>
      <c r="B72" s="34">
        <v>81</v>
      </c>
      <c r="C72" s="34" t="s">
        <v>156</v>
      </c>
      <c r="D72" s="34" t="s">
        <v>157</v>
      </c>
      <c r="E72" s="34" t="s">
        <v>39</v>
      </c>
      <c r="F72" s="34" t="s">
        <v>158</v>
      </c>
      <c r="G72" s="10" t="s">
        <v>106</v>
      </c>
      <c r="H72" s="33">
        <v>1500</v>
      </c>
      <c r="I72" s="43"/>
      <c r="J72" s="43">
        <v>4878.45</v>
      </c>
    </row>
    <row r="73" spans="1:10" s="34" customFormat="1" x14ac:dyDescent="0.15">
      <c r="A73" s="66">
        <v>43373</v>
      </c>
      <c r="B73" s="34">
        <v>86</v>
      </c>
      <c r="C73" s="34" t="s">
        <v>159</v>
      </c>
      <c r="E73" s="34" t="s">
        <v>160</v>
      </c>
      <c r="F73" s="34" t="s">
        <v>161</v>
      </c>
      <c r="G73" s="10" t="s">
        <v>107</v>
      </c>
      <c r="H73" s="33">
        <v>6000</v>
      </c>
      <c r="I73" s="43"/>
      <c r="J73" s="43">
        <v>10878.45</v>
      </c>
    </row>
    <row r="74" spans="1:10" s="34" customFormat="1" x14ac:dyDescent="0.15">
      <c r="A74" s="68">
        <v>43375</v>
      </c>
      <c r="B74" s="69">
        <v>91</v>
      </c>
      <c r="C74" s="70" t="s">
        <v>162</v>
      </c>
      <c r="D74" s="70" t="s">
        <v>163</v>
      </c>
      <c r="E74" s="70" t="s">
        <v>39</v>
      </c>
      <c r="F74" s="70" t="s">
        <v>164</v>
      </c>
      <c r="G74" s="10" t="s">
        <v>107</v>
      </c>
      <c r="H74" s="71">
        <v>378</v>
      </c>
      <c r="I74" s="71"/>
      <c r="J74" s="71">
        <v>11256.45</v>
      </c>
    </row>
    <row r="75" spans="1:10" s="34" customFormat="1" x14ac:dyDescent="0.15">
      <c r="A75" s="68">
        <v>43375</v>
      </c>
      <c r="B75" s="69">
        <v>91</v>
      </c>
      <c r="C75" s="70" t="s">
        <v>162</v>
      </c>
      <c r="D75" s="70" t="s">
        <v>163</v>
      </c>
      <c r="E75" s="70" t="s">
        <v>39</v>
      </c>
      <c r="F75" s="70" t="s">
        <v>165</v>
      </c>
      <c r="G75" s="10" t="s">
        <v>107</v>
      </c>
      <c r="H75" s="71">
        <v>42.5</v>
      </c>
      <c r="I75" s="71"/>
      <c r="J75" s="71">
        <v>11298.95</v>
      </c>
    </row>
    <row r="76" spans="1:10" s="34" customFormat="1" x14ac:dyDescent="0.15">
      <c r="A76" s="68">
        <v>43375</v>
      </c>
      <c r="B76" s="69">
        <v>91</v>
      </c>
      <c r="C76" s="70" t="s">
        <v>162</v>
      </c>
      <c r="D76" s="70" t="s">
        <v>163</v>
      </c>
      <c r="E76" s="70" t="s">
        <v>39</v>
      </c>
      <c r="F76" s="70" t="s">
        <v>166</v>
      </c>
      <c r="G76" s="10" t="s">
        <v>107</v>
      </c>
      <c r="H76" s="71">
        <v>114</v>
      </c>
      <c r="I76" s="71"/>
      <c r="J76" s="71">
        <v>11412.95</v>
      </c>
    </row>
    <row r="77" spans="1:10" s="34" customFormat="1" x14ac:dyDescent="0.15">
      <c r="A77" s="68">
        <v>43388</v>
      </c>
      <c r="B77" s="69">
        <v>91</v>
      </c>
      <c r="C77" s="70" t="s">
        <v>167</v>
      </c>
      <c r="D77" s="70" t="s">
        <v>168</v>
      </c>
      <c r="E77" s="70" t="s">
        <v>20</v>
      </c>
      <c r="F77" s="70" t="s">
        <v>169</v>
      </c>
      <c r="G77" s="10" t="s">
        <v>104</v>
      </c>
      <c r="H77" s="71">
        <v>40</v>
      </c>
      <c r="I77" s="71"/>
      <c r="J77" s="71">
        <v>11452.95</v>
      </c>
    </row>
    <row r="78" spans="1:10" s="34" customFormat="1" x14ac:dyDescent="0.15">
      <c r="A78" s="68">
        <v>43395</v>
      </c>
      <c r="B78" s="69">
        <v>91</v>
      </c>
      <c r="C78" s="70" t="s">
        <v>170</v>
      </c>
      <c r="D78" s="70" t="s">
        <v>171</v>
      </c>
      <c r="E78" s="70" t="s">
        <v>39</v>
      </c>
      <c r="F78" s="70" t="s">
        <v>172</v>
      </c>
      <c r="G78" s="10" t="s">
        <v>107</v>
      </c>
      <c r="H78" s="71">
        <v>488.49</v>
      </c>
      <c r="I78" s="71"/>
      <c r="J78" s="71">
        <v>11941.44</v>
      </c>
    </row>
    <row r="79" spans="1:10" s="34" customFormat="1" x14ac:dyDescent="0.15">
      <c r="A79" s="68">
        <v>43395</v>
      </c>
      <c r="B79" s="69">
        <v>91</v>
      </c>
      <c r="C79" s="70" t="s">
        <v>170</v>
      </c>
      <c r="D79" s="70" t="s">
        <v>171</v>
      </c>
      <c r="E79" s="70" t="s">
        <v>39</v>
      </c>
      <c r="F79" s="70" t="s">
        <v>173</v>
      </c>
      <c r="G79" s="10" t="s">
        <v>107</v>
      </c>
      <c r="H79" s="71">
        <v>212.5</v>
      </c>
      <c r="I79" s="71"/>
      <c r="J79" s="71">
        <v>12153.94</v>
      </c>
    </row>
    <row r="80" spans="1:10" s="34" customFormat="1" x14ac:dyDescent="0.15">
      <c r="A80" s="68">
        <v>43395</v>
      </c>
      <c r="B80" s="69">
        <v>91</v>
      </c>
      <c r="C80" s="70" t="s">
        <v>170</v>
      </c>
      <c r="D80" s="70" t="s">
        <v>171</v>
      </c>
      <c r="E80" s="70" t="s">
        <v>39</v>
      </c>
      <c r="F80" s="70" t="s">
        <v>174</v>
      </c>
      <c r="G80" s="10" t="s">
        <v>107</v>
      </c>
      <c r="H80" s="71">
        <v>536</v>
      </c>
      <c r="I80" s="71"/>
      <c r="J80" s="71">
        <v>12689.94</v>
      </c>
    </row>
    <row r="81" spans="1:10" s="34" customFormat="1" x14ac:dyDescent="0.15">
      <c r="A81" s="68">
        <v>43395</v>
      </c>
      <c r="B81" s="69">
        <v>91</v>
      </c>
      <c r="C81" s="70" t="s">
        <v>170</v>
      </c>
      <c r="D81" s="70" t="s">
        <v>171</v>
      </c>
      <c r="E81" s="70" t="s">
        <v>39</v>
      </c>
      <c r="F81" s="70" t="s">
        <v>175</v>
      </c>
      <c r="G81" s="10" t="s">
        <v>107</v>
      </c>
      <c r="H81" s="71">
        <v>81</v>
      </c>
      <c r="I81" s="71"/>
      <c r="J81" s="71">
        <v>12770.94</v>
      </c>
    </row>
    <row r="82" spans="1:10" s="34" customFormat="1" x14ac:dyDescent="0.15">
      <c r="A82" s="68">
        <v>43402</v>
      </c>
      <c r="B82" s="69">
        <v>91</v>
      </c>
      <c r="C82" s="70" t="s">
        <v>176</v>
      </c>
      <c r="D82" s="70" t="s">
        <v>177</v>
      </c>
      <c r="E82" s="70" t="s">
        <v>39</v>
      </c>
      <c r="F82" s="70" t="s">
        <v>178</v>
      </c>
      <c r="G82" s="10" t="s">
        <v>107</v>
      </c>
      <c r="H82" s="71">
        <v>1780</v>
      </c>
      <c r="I82" s="71"/>
      <c r="J82" s="71">
        <v>14550.94</v>
      </c>
    </row>
    <row r="83" spans="1:10" s="34" customFormat="1" x14ac:dyDescent="0.15">
      <c r="A83" s="68">
        <v>43402</v>
      </c>
      <c r="B83" s="69">
        <v>91</v>
      </c>
      <c r="C83" s="70" t="s">
        <v>176</v>
      </c>
      <c r="D83" s="70" t="s">
        <v>177</v>
      </c>
      <c r="E83" s="70" t="s">
        <v>39</v>
      </c>
      <c r="F83" s="70" t="s">
        <v>179</v>
      </c>
      <c r="G83" s="10" t="s">
        <v>107</v>
      </c>
      <c r="H83" s="71">
        <v>190</v>
      </c>
      <c r="I83" s="71"/>
      <c r="J83" s="71">
        <v>14740.94</v>
      </c>
    </row>
    <row r="84" spans="1:10" s="34" customFormat="1" x14ac:dyDescent="0.15">
      <c r="A84" s="68">
        <v>43402</v>
      </c>
      <c r="B84" s="69">
        <v>91</v>
      </c>
      <c r="C84" s="70" t="s">
        <v>176</v>
      </c>
      <c r="D84" s="70" t="s">
        <v>177</v>
      </c>
      <c r="E84" s="70" t="s">
        <v>39</v>
      </c>
      <c r="F84" s="70" t="s">
        <v>180</v>
      </c>
      <c r="G84" s="10" t="s">
        <v>107</v>
      </c>
      <c r="H84" s="71">
        <v>1478.87</v>
      </c>
      <c r="I84" s="71"/>
      <c r="J84" s="71">
        <v>16219.81</v>
      </c>
    </row>
    <row r="85" spans="1:10" s="34" customFormat="1" x14ac:dyDescent="0.15">
      <c r="A85" s="68">
        <v>43402</v>
      </c>
      <c r="B85" s="69">
        <v>91</v>
      </c>
      <c r="C85" s="70" t="s">
        <v>176</v>
      </c>
      <c r="D85" s="70" t="s">
        <v>177</v>
      </c>
      <c r="E85" s="70" t="s">
        <v>39</v>
      </c>
      <c r="F85" s="70" t="s">
        <v>181</v>
      </c>
      <c r="G85" s="10" t="s">
        <v>107</v>
      </c>
      <c r="H85" s="71">
        <v>70</v>
      </c>
      <c r="I85" s="71"/>
      <c r="J85" s="71">
        <v>16289.81</v>
      </c>
    </row>
    <row r="86" spans="1:10" s="34" customFormat="1" x14ac:dyDescent="0.15">
      <c r="A86" s="68">
        <v>43402</v>
      </c>
      <c r="B86" s="69">
        <v>91</v>
      </c>
      <c r="C86" s="70" t="s">
        <v>176</v>
      </c>
      <c r="D86" s="70" t="s">
        <v>177</v>
      </c>
      <c r="E86" s="70" t="s">
        <v>39</v>
      </c>
      <c r="F86" s="70" t="s">
        <v>182</v>
      </c>
      <c r="G86" s="10" t="s">
        <v>107</v>
      </c>
      <c r="H86" s="71">
        <v>877.5</v>
      </c>
      <c r="I86" s="71"/>
      <c r="J86" s="71">
        <v>17167.310000000001</v>
      </c>
    </row>
    <row r="87" spans="1:10" s="34" customFormat="1" x14ac:dyDescent="0.15">
      <c r="A87" s="68">
        <v>43402</v>
      </c>
      <c r="B87" s="69">
        <v>91</v>
      </c>
      <c r="C87" s="70" t="s">
        <v>183</v>
      </c>
      <c r="D87" s="70" t="s">
        <v>184</v>
      </c>
      <c r="E87" s="70" t="s">
        <v>39</v>
      </c>
      <c r="F87" s="70" t="s">
        <v>185</v>
      </c>
      <c r="G87" s="10" t="s">
        <v>106</v>
      </c>
      <c r="H87" s="71">
        <v>1500</v>
      </c>
      <c r="I87" s="71"/>
      <c r="J87" s="71">
        <v>18667.310000000001</v>
      </c>
    </row>
    <row r="88" spans="1:10" s="34" customFormat="1" x14ac:dyDescent="0.15">
      <c r="A88" s="68">
        <v>43434</v>
      </c>
      <c r="B88" s="69">
        <v>101</v>
      </c>
      <c r="C88" s="70" t="s">
        <v>186</v>
      </c>
      <c r="D88" s="70" t="s">
        <v>187</v>
      </c>
      <c r="E88" s="70" t="s">
        <v>39</v>
      </c>
      <c r="F88" s="70" t="s">
        <v>188</v>
      </c>
      <c r="G88" s="10" t="s">
        <v>106</v>
      </c>
      <c r="H88" s="71">
        <v>1500</v>
      </c>
      <c r="I88" s="71"/>
      <c r="J88" s="71">
        <v>20167.310000000001</v>
      </c>
    </row>
    <row r="89" spans="1:10" s="34" customFormat="1" x14ac:dyDescent="0.15">
      <c r="A89" s="68">
        <v>43434</v>
      </c>
      <c r="B89" s="69">
        <v>101</v>
      </c>
      <c r="C89" s="70" t="s">
        <v>189</v>
      </c>
      <c r="D89" s="70" t="s">
        <v>190</v>
      </c>
      <c r="E89" s="70" t="s">
        <v>191</v>
      </c>
      <c r="F89" s="70" t="s">
        <v>192</v>
      </c>
      <c r="G89" s="10" t="s">
        <v>224</v>
      </c>
      <c r="H89" s="71">
        <v>1200</v>
      </c>
      <c r="I89" s="71"/>
      <c r="J89" s="71">
        <v>21367.31</v>
      </c>
    </row>
    <row r="90" spans="1:10" s="34" customFormat="1" x14ac:dyDescent="0.15">
      <c r="A90" s="68">
        <v>43438</v>
      </c>
      <c r="B90" s="69">
        <v>111</v>
      </c>
      <c r="C90" s="70" t="s">
        <v>193</v>
      </c>
      <c r="D90" s="70" t="s">
        <v>194</v>
      </c>
      <c r="E90" s="70" t="s">
        <v>39</v>
      </c>
      <c r="F90" s="70" t="s">
        <v>195</v>
      </c>
      <c r="G90" s="10" t="s">
        <v>225</v>
      </c>
      <c r="H90" s="71">
        <v>1700</v>
      </c>
      <c r="I90" s="71"/>
      <c r="J90" s="71">
        <v>23067.31</v>
      </c>
    </row>
    <row r="91" spans="1:10" s="34" customFormat="1" x14ac:dyDescent="0.15">
      <c r="A91" s="68">
        <v>43438</v>
      </c>
      <c r="B91" s="69">
        <v>111</v>
      </c>
      <c r="C91" s="70" t="s">
        <v>193</v>
      </c>
      <c r="D91" s="70" t="s">
        <v>194</v>
      </c>
      <c r="E91" s="70" t="s">
        <v>39</v>
      </c>
      <c r="F91" s="70" t="s">
        <v>196</v>
      </c>
      <c r="G91" s="10" t="s">
        <v>225</v>
      </c>
      <c r="H91" s="71">
        <v>1722</v>
      </c>
      <c r="I91" s="71"/>
      <c r="J91" s="71">
        <v>24789.31</v>
      </c>
    </row>
    <row r="92" spans="1:10" s="34" customFormat="1" x14ac:dyDescent="0.15">
      <c r="A92" s="68">
        <v>43447</v>
      </c>
      <c r="B92" s="69">
        <v>111</v>
      </c>
      <c r="C92" s="70" t="s">
        <v>197</v>
      </c>
      <c r="D92" s="70" t="s">
        <v>198</v>
      </c>
      <c r="E92" s="70" t="s">
        <v>199</v>
      </c>
      <c r="F92" s="70" t="s">
        <v>200</v>
      </c>
      <c r="G92" s="10" t="s">
        <v>225</v>
      </c>
      <c r="H92" s="71">
        <v>11547.08</v>
      </c>
      <c r="I92" s="71"/>
      <c r="J92" s="71">
        <v>36336.39</v>
      </c>
    </row>
    <row r="93" spans="1:10" s="34" customFormat="1" x14ac:dyDescent="0.15">
      <c r="A93" s="68">
        <v>43447</v>
      </c>
      <c r="B93" s="69">
        <v>111</v>
      </c>
      <c r="C93" s="70" t="s">
        <v>197</v>
      </c>
      <c r="D93" s="70" t="s">
        <v>198</v>
      </c>
      <c r="E93" s="70" t="s">
        <v>199</v>
      </c>
      <c r="F93" s="70" t="s">
        <v>201</v>
      </c>
      <c r="G93" s="10" t="s">
        <v>225</v>
      </c>
      <c r="H93" s="71">
        <v>692.92</v>
      </c>
      <c r="I93" s="71"/>
      <c r="J93" s="71">
        <v>37029.31</v>
      </c>
    </row>
    <row r="94" spans="1:10" s="34" customFormat="1" x14ac:dyDescent="0.15">
      <c r="A94" s="68">
        <v>43447</v>
      </c>
      <c r="B94" s="69">
        <v>111</v>
      </c>
      <c r="C94" s="70" t="s">
        <v>197</v>
      </c>
      <c r="D94" s="70" t="s">
        <v>198</v>
      </c>
      <c r="E94" s="70" t="s">
        <v>199</v>
      </c>
      <c r="F94" s="70" t="s">
        <v>202</v>
      </c>
      <c r="G94" s="10" t="s">
        <v>225</v>
      </c>
      <c r="H94" s="71">
        <v>630</v>
      </c>
      <c r="I94" s="71"/>
      <c r="J94" s="71">
        <v>37659.31</v>
      </c>
    </row>
    <row r="95" spans="1:10" s="34" customFormat="1" x14ac:dyDescent="0.15">
      <c r="A95" s="68">
        <v>43447</v>
      </c>
      <c r="B95" s="69">
        <v>111</v>
      </c>
      <c r="C95" s="70" t="s">
        <v>197</v>
      </c>
      <c r="D95" s="70" t="s">
        <v>198</v>
      </c>
      <c r="E95" s="70" t="s">
        <v>199</v>
      </c>
      <c r="F95" s="70" t="s">
        <v>203</v>
      </c>
      <c r="G95" s="10" t="s">
        <v>225</v>
      </c>
      <c r="H95" s="71">
        <v>204</v>
      </c>
      <c r="I95" s="71"/>
      <c r="J95" s="71">
        <v>37863.31</v>
      </c>
    </row>
    <row r="96" spans="1:10" s="34" customFormat="1" x14ac:dyDescent="0.15">
      <c r="A96" s="68">
        <v>43447</v>
      </c>
      <c r="B96" s="69">
        <v>111</v>
      </c>
      <c r="C96" s="70" t="s">
        <v>197</v>
      </c>
      <c r="D96" s="70" t="s">
        <v>198</v>
      </c>
      <c r="E96" s="70" t="s">
        <v>199</v>
      </c>
      <c r="F96" s="70" t="s">
        <v>204</v>
      </c>
      <c r="G96" s="10" t="s">
        <v>225</v>
      </c>
      <c r="H96" s="71">
        <v>5188.68</v>
      </c>
      <c r="I96" s="71"/>
      <c r="J96" s="71">
        <v>43051.99</v>
      </c>
    </row>
    <row r="97" spans="1:10" s="34" customFormat="1" x14ac:dyDescent="0.15">
      <c r="A97" s="68">
        <v>43447</v>
      </c>
      <c r="B97" s="69">
        <v>111</v>
      </c>
      <c r="C97" s="70" t="s">
        <v>197</v>
      </c>
      <c r="D97" s="70" t="s">
        <v>198</v>
      </c>
      <c r="E97" s="70" t="s">
        <v>199</v>
      </c>
      <c r="F97" s="70" t="s">
        <v>201</v>
      </c>
      <c r="G97" s="10" t="s">
        <v>225</v>
      </c>
      <c r="H97" s="71">
        <v>311.32</v>
      </c>
      <c r="I97" s="71"/>
      <c r="J97" s="71">
        <v>43363.31</v>
      </c>
    </row>
    <row r="98" spans="1:10" s="34" customFormat="1" x14ac:dyDescent="0.15">
      <c r="A98" s="68">
        <v>43451</v>
      </c>
      <c r="B98" s="69">
        <v>111</v>
      </c>
      <c r="C98" s="70" t="s">
        <v>205</v>
      </c>
      <c r="D98" s="70" t="s">
        <v>206</v>
      </c>
      <c r="E98" s="70" t="s">
        <v>207</v>
      </c>
      <c r="F98" s="70" t="s">
        <v>208</v>
      </c>
      <c r="G98" s="10" t="s">
        <v>225</v>
      </c>
      <c r="H98" s="71">
        <v>4400</v>
      </c>
      <c r="I98" s="71"/>
      <c r="J98" s="71">
        <v>47763.31</v>
      </c>
    </row>
    <row r="99" spans="1:10" s="34" customFormat="1" x14ac:dyDescent="0.15">
      <c r="A99" s="68">
        <v>43451</v>
      </c>
      <c r="B99" s="69">
        <v>111</v>
      </c>
      <c r="C99" s="70" t="s">
        <v>209</v>
      </c>
      <c r="D99" s="70" t="s">
        <v>210</v>
      </c>
      <c r="E99" s="70" t="s">
        <v>39</v>
      </c>
      <c r="F99" s="70" t="s">
        <v>211</v>
      </c>
      <c r="G99" s="10" t="s">
        <v>225</v>
      </c>
      <c r="H99" s="71">
        <v>54.65</v>
      </c>
      <c r="I99" s="71"/>
      <c r="J99" s="71">
        <v>47817.96</v>
      </c>
    </row>
    <row r="100" spans="1:10" s="34" customFormat="1" x14ac:dyDescent="0.15">
      <c r="A100" s="68">
        <v>43451</v>
      </c>
      <c r="B100" s="69">
        <v>111</v>
      </c>
      <c r="C100" s="70" t="s">
        <v>209</v>
      </c>
      <c r="D100" s="70" t="s">
        <v>210</v>
      </c>
      <c r="E100" s="70" t="s">
        <v>39</v>
      </c>
      <c r="F100" s="70" t="s">
        <v>212</v>
      </c>
      <c r="G100" s="10" t="s">
        <v>225</v>
      </c>
      <c r="H100" s="71">
        <v>500</v>
      </c>
      <c r="I100" s="71"/>
      <c r="J100" s="71">
        <v>48317.96</v>
      </c>
    </row>
    <row r="101" spans="1:10" s="34" customFormat="1" x14ac:dyDescent="0.15">
      <c r="A101" s="68">
        <v>43451</v>
      </c>
      <c r="B101" s="69">
        <v>111</v>
      </c>
      <c r="C101" s="70" t="s">
        <v>209</v>
      </c>
      <c r="D101" s="70" t="s">
        <v>210</v>
      </c>
      <c r="E101" s="70" t="s">
        <v>39</v>
      </c>
      <c r="F101" s="70" t="s">
        <v>213</v>
      </c>
      <c r="G101" s="10" t="s">
        <v>225</v>
      </c>
      <c r="H101" s="71">
        <v>500</v>
      </c>
      <c r="I101" s="71"/>
      <c r="J101" s="71">
        <v>48817.96</v>
      </c>
    </row>
    <row r="102" spans="1:10" s="34" customFormat="1" x14ac:dyDescent="0.15">
      <c r="A102" s="68">
        <v>43451</v>
      </c>
      <c r="B102" s="69">
        <v>111</v>
      </c>
      <c r="C102" s="70" t="s">
        <v>209</v>
      </c>
      <c r="D102" s="70" t="s">
        <v>210</v>
      </c>
      <c r="E102" s="70" t="s">
        <v>39</v>
      </c>
      <c r="F102" s="70" t="s">
        <v>214</v>
      </c>
      <c r="G102" s="10" t="s">
        <v>225</v>
      </c>
      <c r="H102" s="71">
        <v>300</v>
      </c>
      <c r="I102" s="71"/>
      <c r="J102" s="71">
        <v>49117.96</v>
      </c>
    </row>
    <row r="103" spans="1:10" s="34" customFormat="1" x14ac:dyDescent="0.15">
      <c r="A103" s="68">
        <v>43453</v>
      </c>
      <c r="B103" s="69">
        <v>111</v>
      </c>
      <c r="C103" s="70" t="s">
        <v>215</v>
      </c>
      <c r="D103" s="70" t="s">
        <v>216</v>
      </c>
      <c r="E103" s="70" t="s">
        <v>217</v>
      </c>
      <c r="F103" s="70" t="s">
        <v>218</v>
      </c>
      <c r="G103" s="10" t="s">
        <v>225</v>
      </c>
      <c r="H103" s="71">
        <v>2750</v>
      </c>
      <c r="I103" s="71"/>
      <c r="J103" s="71">
        <v>51867.96</v>
      </c>
    </row>
    <row r="104" spans="1:10" s="34" customFormat="1" x14ac:dyDescent="0.15">
      <c r="A104" s="68">
        <v>43462</v>
      </c>
      <c r="B104" s="69">
        <v>111</v>
      </c>
      <c r="C104" s="70" t="s">
        <v>219</v>
      </c>
      <c r="D104" s="70" t="s">
        <v>220</v>
      </c>
      <c r="E104" s="70" t="s">
        <v>207</v>
      </c>
      <c r="F104" s="70" t="s">
        <v>221</v>
      </c>
      <c r="G104" s="10" t="s">
        <v>225</v>
      </c>
      <c r="H104" s="71">
        <v>7941.47</v>
      </c>
      <c r="I104" s="71"/>
      <c r="J104" s="71">
        <v>59809.43</v>
      </c>
    </row>
    <row r="105" spans="1:10" s="34" customFormat="1" x14ac:dyDescent="0.15">
      <c r="A105" s="72">
        <v>43465</v>
      </c>
      <c r="B105" s="73">
        <v>116</v>
      </c>
      <c r="C105" s="74" t="s">
        <v>222</v>
      </c>
      <c r="D105" s="74" t="s">
        <v>22</v>
      </c>
      <c r="E105" s="74" t="s">
        <v>223</v>
      </c>
      <c r="F105" s="74" t="s">
        <v>226</v>
      </c>
      <c r="G105" s="10" t="s">
        <v>224</v>
      </c>
      <c r="H105" s="75">
        <v>38566</v>
      </c>
      <c r="I105" s="75"/>
      <c r="J105" s="75">
        <v>99806.43</v>
      </c>
    </row>
    <row r="106" spans="1:10" s="34" customFormat="1" x14ac:dyDescent="0.15">
      <c r="A106" s="66"/>
      <c r="F106" s="34" t="s">
        <v>227</v>
      </c>
      <c r="G106" s="10" t="s">
        <v>103</v>
      </c>
      <c r="H106" s="33">
        <v>477</v>
      </c>
      <c r="I106" s="43"/>
      <c r="J106" s="43"/>
    </row>
    <row r="107" spans="1:10" s="34" customFormat="1" x14ac:dyDescent="0.15">
      <c r="A107" s="66"/>
      <c r="F107" s="34" t="s">
        <v>228</v>
      </c>
      <c r="G107" s="10" t="s">
        <v>103</v>
      </c>
      <c r="H107" s="33">
        <v>477</v>
      </c>
      <c r="I107" s="43"/>
      <c r="J107" s="43"/>
    </row>
    <row r="108" spans="1:10" s="34" customFormat="1" x14ac:dyDescent="0.15">
      <c r="A108" s="66"/>
      <c r="F108" s="34" t="s">
        <v>229</v>
      </c>
      <c r="G108" s="10" t="s">
        <v>103</v>
      </c>
      <c r="H108" s="33">
        <v>477</v>
      </c>
      <c r="I108" s="43"/>
      <c r="J108" s="43"/>
    </row>
    <row r="109" spans="1:10" s="34" customFormat="1" x14ac:dyDescent="0.15">
      <c r="A109" s="66"/>
      <c r="G109" s="10"/>
      <c r="H109" s="33"/>
      <c r="I109" s="43"/>
      <c r="J109" s="43"/>
    </row>
    <row r="110" spans="1:10" s="34" customFormat="1" x14ac:dyDescent="0.15">
      <c r="A110" s="66"/>
      <c r="G110" s="10"/>
      <c r="H110" s="33"/>
      <c r="I110" s="43"/>
      <c r="J110" s="43"/>
    </row>
    <row r="111" spans="1:10" s="34" customFormat="1" x14ac:dyDescent="0.15">
      <c r="A111" s="66"/>
      <c r="G111" s="10"/>
      <c r="H111" s="33"/>
      <c r="I111" s="43"/>
      <c r="J111" s="43"/>
    </row>
    <row r="112" spans="1:10" s="34" customFormat="1" x14ac:dyDescent="0.15">
      <c r="A112" s="66"/>
      <c r="G112" s="10"/>
      <c r="H112" s="33"/>
      <c r="I112" s="43"/>
      <c r="J112" s="43"/>
    </row>
    <row r="113" spans="1:9" s="34" customFormat="1" x14ac:dyDescent="0.15">
      <c r="A113" s="40"/>
      <c r="H113" s="64"/>
      <c r="I113" s="43"/>
    </row>
    <row r="114" spans="1:9" s="34" customFormat="1" x14ac:dyDescent="0.15">
      <c r="A114" s="40"/>
      <c r="H114" s="64"/>
      <c r="I114" s="43"/>
    </row>
    <row r="115" spans="1:9" s="34" customFormat="1" x14ac:dyDescent="0.15">
      <c r="A115" s="40"/>
      <c r="H115" s="64"/>
      <c r="I115" s="43"/>
    </row>
    <row r="116" spans="1:9" x14ac:dyDescent="0.15">
      <c r="H116" s="33"/>
    </row>
    <row r="117" spans="1:9" x14ac:dyDescent="0.15">
      <c r="H117" s="33">
        <f>SUBTOTAL(9,H6:H115)</f>
        <v>126806.43000000001</v>
      </c>
      <c r="I117" s="33">
        <f>SUBTOTAL(9,I6:I71)</f>
        <v>27000</v>
      </c>
    </row>
  </sheetData>
  <autoFilter ref="A4:J108" xr:uid="{881CE8A9-EBD5-425B-8151-2EF9E14A7137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2018-02-12T15:08:56Z</dcterms:created>
  <dcterms:modified xsi:type="dcterms:W3CDTF">2019-01-23T03:49:09Z</dcterms:modified>
</cp:coreProperties>
</file>