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PCMT\"/>
    </mc:Choice>
  </mc:AlternateContent>
  <bookViews>
    <workbookView xWindow="0" yWindow="0" windowWidth="20490" windowHeight="8820"/>
  </bookViews>
  <sheets>
    <sheet name="PCET" sheetId="3" r:id="rId1"/>
  </sheets>
  <definedNames>
    <definedName name="_xlnm._FilterDatabase" localSheetId="0" hidden="1">PCET!$B$15:$J$37</definedName>
    <definedName name="_xlnm.Print_Area" localSheetId="0">PCET!$B$1:$J$38</definedName>
    <definedName name="valuevx">42.314159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3" l="1"/>
  <c r="J22" i="3"/>
  <c r="H7" i="3" s="1"/>
  <c r="J21" i="3"/>
  <c r="J20" i="3"/>
  <c r="J19" i="3"/>
  <c r="J18" i="3"/>
  <c r="J17" i="3"/>
  <c r="H5" i="3" s="1"/>
  <c r="J16" i="3"/>
  <c r="J23" i="3"/>
  <c r="H9" i="3" l="1"/>
  <c r="J25" i="3"/>
  <c r="H8" i="3" s="1"/>
  <c r="J26" i="3"/>
  <c r="J27" i="3"/>
  <c r="J28" i="3"/>
  <c r="J29" i="3"/>
  <c r="J30" i="3"/>
  <c r="J31" i="3"/>
  <c r="H6" i="3" s="1"/>
  <c r="J32" i="3"/>
  <c r="J33" i="3"/>
  <c r="J34" i="3"/>
  <c r="J35" i="3"/>
  <c r="J36" i="3"/>
  <c r="J37" i="3"/>
  <c r="J38" i="3" l="1"/>
  <c r="C7" i="3" s="1"/>
  <c r="G5" i="3" l="1"/>
  <c r="G9" i="3"/>
  <c r="G7" i="3"/>
  <c r="I6" i="3"/>
  <c r="G6" i="3"/>
  <c r="C10" i="3"/>
  <c r="G8" i="3"/>
</calcChain>
</file>

<file path=xl/sharedStrings.xml><?xml version="1.0" encoding="utf-8"?>
<sst xmlns="http://schemas.openxmlformats.org/spreadsheetml/2006/main" count="39" uniqueCount="27">
  <si>
    <t>Total Expenses</t>
  </si>
  <si>
    <t>Total Budget</t>
  </si>
  <si>
    <t>Difference</t>
  </si>
  <si>
    <t>Breakdown of Expenses</t>
  </si>
  <si>
    <t>Roadshow</t>
  </si>
  <si>
    <t>Website</t>
  </si>
  <si>
    <t>Printing/Stationery</t>
  </si>
  <si>
    <t>Others</t>
  </si>
  <si>
    <t>Budget &amp; Expenses</t>
  </si>
  <si>
    <t>Stamps</t>
  </si>
  <si>
    <t>Description</t>
  </si>
  <si>
    <t>Category</t>
  </si>
  <si>
    <t>Quantity</t>
  </si>
  <si>
    <t>Unit cost</t>
  </si>
  <si>
    <t xml:space="preserve">Amount </t>
  </si>
  <si>
    <t>Penang Global Torism Sdn Bhd</t>
  </si>
  <si>
    <t xml:space="preserve">Artwork PMED Logo </t>
  </si>
  <si>
    <t>PG Fair @ Bandung</t>
  </si>
  <si>
    <t>PG Fair @ HCM</t>
  </si>
  <si>
    <t xml:space="preserve">Membership fee collection (11 Ordinary,2 Associates) </t>
  </si>
  <si>
    <t>Meeting refreshment</t>
  </si>
  <si>
    <t>Translation from Eng to Vietnamese</t>
  </si>
  <si>
    <t>Welcoming dinner for Phuket Governor</t>
  </si>
  <si>
    <t>PG Fair @ Yangon</t>
  </si>
  <si>
    <t>Hosting of fams</t>
  </si>
  <si>
    <t>Penang Centre of Medical Tourism (Actual Expenditure as of 31.12.16)</t>
  </si>
  <si>
    <t xml:space="preserve">Printing of PMED booklet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</si>
</sst>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RM&quot;#,##0.00_);[Red]\(&quot;RM&quot;#,##0.00\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&quot;$&quot;#,##0_);[Red]\(&quot;$&quot;#,##0\)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11"/>
      <color theme="0"/>
      <name val="Arial"/>
      <family val="2"/>
    </font>
    <font>
      <b/>
      <sz val="10"/>
      <color theme="4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sz val="8"/>
      <color theme="4"/>
      <name val="Arial"/>
      <family val="2"/>
    </font>
    <font>
      <u/>
      <sz val="8"/>
      <color theme="4"/>
      <name val="Arial"/>
      <family val="2"/>
    </font>
    <font>
      <b/>
      <sz val="12"/>
      <color theme="4" tint="-0.249977111117893"/>
      <name val="Arial"/>
      <family val="2"/>
    </font>
    <font>
      <b/>
      <sz val="12"/>
      <color theme="0"/>
      <name val="Arial"/>
      <family val="2"/>
    </font>
    <font>
      <u/>
      <sz val="8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4" tint="-0.249977111117893"/>
      <name val="Arial"/>
      <family val="2"/>
    </font>
    <font>
      <sz val="9"/>
      <color theme="1"/>
      <name val="Arial"/>
      <family val="2"/>
    </font>
    <font>
      <sz val="16"/>
      <color theme="4"/>
      <name val="Arial"/>
      <family val="2"/>
    </font>
    <font>
      <b/>
      <sz val="22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/>
      <top style="double">
        <color theme="4"/>
      </top>
      <bottom/>
      <diagonal/>
    </border>
    <border>
      <left/>
      <right/>
      <top style="hair">
        <color theme="4"/>
      </top>
      <bottom/>
      <diagonal/>
    </border>
    <border>
      <left/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3" fillId="5" borderId="0" xfId="0" applyFont="1" applyFill="1" applyAlignment="1">
      <alignment horizontal="left" vertical="center" indent="1"/>
    </xf>
    <xf numFmtId="0" fontId="1" fillId="9" borderId="0" xfId="0" applyFont="1" applyFill="1" applyAlignment="1">
      <alignment vertical="center"/>
    </xf>
    <xf numFmtId="9" fontId="7" fillId="2" borderId="1" xfId="0" applyNumberFormat="1" applyFont="1" applyFill="1" applyBorder="1" applyAlignment="1">
      <alignment horizontal="center" vertical="center"/>
    </xf>
    <xf numFmtId="9" fontId="7" fillId="4" borderId="2" xfId="0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 indent="2"/>
    </xf>
    <xf numFmtId="0" fontId="3" fillId="5" borderId="0" xfId="0" applyFont="1" applyFill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vertical="center"/>
    </xf>
    <xf numFmtId="4" fontId="1" fillId="3" borderId="6" xfId="0" applyNumberFormat="1" applyFont="1" applyFill="1" applyBorder="1" applyAlignment="1">
      <alignment horizontal="right" vertical="center" indent="2"/>
    </xf>
    <xf numFmtId="4" fontId="1" fillId="3" borderId="9" xfId="0" applyNumberFormat="1" applyFont="1" applyFill="1" applyBorder="1" applyAlignment="1">
      <alignment horizontal="right" vertical="center" indent="2"/>
    </xf>
    <xf numFmtId="38" fontId="3" fillId="6" borderId="1" xfId="0" applyNumberFormat="1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4" fontId="1" fillId="3" borderId="15" xfId="0" applyNumberFormat="1" applyFont="1" applyFill="1" applyBorder="1" applyAlignment="1">
      <alignment horizontal="right" vertical="center" indent="2"/>
    </xf>
    <xf numFmtId="0" fontId="3" fillId="5" borderId="12" xfId="0" applyFont="1" applyFill="1" applyBorder="1"/>
    <xf numFmtId="0" fontId="3" fillId="5" borderId="12" xfId="0" applyFont="1" applyFill="1" applyBorder="1" applyAlignment="1">
      <alignment horizontal="left" indent="1"/>
    </xf>
    <xf numFmtId="0" fontId="4" fillId="5" borderId="12" xfId="0" applyFont="1" applyFill="1" applyBorder="1" applyAlignment="1">
      <alignment horizontal="right" vertical="center"/>
    </xf>
    <xf numFmtId="43" fontId="1" fillId="8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top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5" fillId="5" borderId="0" xfId="0" applyFont="1" applyFill="1" applyAlignment="1">
      <alignment horizontal="right" vertical="center" indent="1"/>
    </xf>
    <xf numFmtId="8" fontId="11" fillId="3" borderId="4" xfId="0" applyNumberFormat="1" applyFont="1" applyFill="1" applyBorder="1" applyAlignment="1">
      <alignment horizontal="center" vertical="center"/>
    </xf>
    <xf numFmtId="8" fontId="11" fillId="6" borderId="0" xfId="0" applyNumberFormat="1" applyFont="1" applyFill="1" applyBorder="1" applyAlignment="1">
      <alignment horizontal="center" vertical="center"/>
    </xf>
    <xf numFmtId="44" fontId="4" fillId="5" borderId="12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43" fontId="7" fillId="2" borderId="0" xfId="2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7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44" fontId="12" fillId="2" borderId="0" xfId="0" applyNumberFormat="1" applyFont="1" applyFill="1" applyBorder="1" applyAlignment="1">
      <alignment horizontal="center" vertical="center"/>
    </xf>
    <xf numFmtId="9" fontId="7" fillId="10" borderId="3" xfId="0" applyNumberFormat="1" applyFont="1" applyFill="1" applyBorder="1" applyAlignment="1">
      <alignment horizontal="center" vertical="center"/>
    </xf>
    <xf numFmtId="9" fontId="7" fillId="12" borderId="3" xfId="0" applyNumberFormat="1" applyFont="1" applyFill="1" applyBorder="1" applyAlignment="1">
      <alignment horizontal="center" vertical="center"/>
    </xf>
    <xf numFmtId="165" fontId="7" fillId="11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5" borderId="0" xfId="0" applyFont="1" applyFill="1" applyAlignment="1">
      <alignment horizontal="left" vertical="center" indent="1"/>
    </xf>
    <xf numFmtId="0" fontId="2" fillId="7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3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164" fontId="4" fillId="5" borderId="0" xfId="0" applyNumberFormat="1" applyFont="1" applyFill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382789229998"/>
          <c:y val="0.15288148410436084"/>
          <c:w val="0.59963932879176618"/>
          <c:h val="0.78771839022126289"/>
        </c:manualLayout>
      </c:layout>
      <c:doughnutChart>
        <c:varyColors val="1"/>
        <c:ser>
          <c:idx val="0"/>
          <c:order val="0"/>
          <c:dLbls>
            <c:dLbl>
              <c:idx val="3"/>
              <c:layout>
                <c:manualLayout>
                  <c:x val="-7.116104868913864E-2"/>
                  <c:y val="-0.18021876019360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32-40FE-8F8F-42CED4F59870}"/>
                </c:ext>
              </c:extLst>
            </c:dLbl>
            <c:dLbl>
              <c:idx val="4"/>
              <c:layout>
                <c:manualLayout>
                  <c:x val="3.4265534223952274E-2"/>
                  <c:y val="-0.1819717705288164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32-40FE-8F8F-42CED4F59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PCET!$F$5:$F$9</c:f>
              <c:strCache>
                <c:ptCount val="5"/>
                <c:pt idx="0">
                  <c:v>Roadshow</c:v>
                </c:pt>
                <c:pt idx="1">
                  <c:v>Hosting of fams</c:v>
                </c:pt>
                <c:pt idx="2">
                  <c:v>Website</c:v>
                </c:pt>
                <c:pt idx="3">
                  <c:v>Printing/Stationery</c:v>
                </c:pt>
                <c:pt idx="4">
                  <c:v>Others</c:v>
                </c:pt>
              </c:strCache>
            </c:strRef>
          </c:cat>
          <c:val>
            <c:numRef>
              <c:f>PCET!$H$5:$H$9</c:f>
              <c:numCache>
                <c:formatCode>#,##0_);[Red]\(#,##0\)</c:formatCode>
                <c:ptCount val="5"/>
                <c:pt idx="0">
                  <c:v>15586.080000000002</c:v>
                </c:pt>
                <c:pt idx="1">
                  <c:v>1760</c:v>
                </c:pt>
                <c:pt idx="2">
                  <c:v>5488.8</c:v>
                </c:pt>
                <c:pt idx="3">
                  <c:v>50072.9</c:v>
                </c:pt>
                <c:pt idx="4">
                  <c:v>386.5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04B-489B-92EA-416A1528C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1</xdr:row>
      <xdr:rowOff>361951</xdr:rowOff>
    </xdr:from>
    <xdr:to>
      <xdr:col>10</xdr:col>
      <xdr:colOff>180975</xdr:colOff>
      <xdr:row>11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TravelBudget">
      <a:dk1>
        <a:sysClr val="windowText" lastClr="000000"/>
      </a:dk1>
      <a:lt1>
        <a:sysClr val="window" lastClr="FFFFFF"/>
      </a:lt1>
      <a:dk2>
        <a:srgbClr val="204559"/>
      </a:dk2>
      <a:lt2>
        <a:srgbClr val="F4EDE4"/>
      </a:lt2>
      <a:accent1>
        <a:srgbClr val="418AB3"/>
      </a:accent1>
      <a:accent2>
        <a:srgbClr val="87A33D"/>
      </a:accent2>
      <a:accent3>
        <a:srgbClr val="C34141"/>
      </a:accent3>
      <a:accent4>
        <a:srgbClr val="E68422"/>
      </a:accent4>
      <a:accent5>
        <a:srgbClr val="7F7F7F"/>
      </a:accent5>
      <a:accent6>
        <a:srgbClr val="925DB3"/>
      </a:accent6>
      <a:hlink>
        <a:srgbClr val="7F7F7F"/>
      </a:hlink>
      <a:folHlink>
        <a:srgbClr val="A5A5A5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showGridLines="0" tabSelected="1" topLeftCell="B8" zoomScaleNormal="100" workbookViewId="0">
      <selection activeCell="L8" sqref="L8"/>
    </sheetView>
  </sheetViews>
  <sheetFormatPr defaultRowHeight="14.25" x14ac:dyDescent="0.2"/>
  <cols>
    <col min="1" max="1" width="2.85546875" style="1" customWidth="1"/>
    <col min="2" max="2" width="2.140625" style="1" customWidth="1"/>
    <col min="3" max="3" width="23.85546875" style="1" customWidth="1"/>
    <col min="4" max="5" width="7.28515625" style="1" customWidth="1"/>
    <col min="6" max="6" width="18.42578125" style="1" customWidth="1"/>
    <col min="7" max="7" width="7.85546875" style="1" customWidth="1"/>
    <col min="8" max="8" width="9.140625" style="1" customWidth="1"/>
    <col min="9" max="9" width="16.5703125" style="1" customWidth="1"/>
    <col min="10" max="10" width="16.7109375" style="1" customWidth="1"/>
    <col min="11" max="11" width="4.28515625" style="1" customWidth="1"/>
    <col min="12" max="12" width="40" style="1" customWidth="1"/>
    <col min="13" max="16384" width="9.140625" style="1"/>
  </cols>
  <sheetData>
    <row r="1" spans="2:12" ht="27" customHeight="1" x14ac:dyDescent="0.2">
      <c r="B1" s="46" t="s">
        <v>15</v>
      </c>
    </row>
    <row r="2" spans="2:12" s="2" customFormat="1" ht="32.25" customHeight="1" x14ac:dyDescent="0.25">
      <c r="B2" s="45" t="s">
        <v>25</v>
      </c>
      <c r="C2" s="44"/>
      <c r="D2" s="3"/>
      <c r="E2" s="3"/>
      <c r="F2" s="3"/>
      <c r="G2" s="3"/>
      <c r="H2" s="3"/>
      <c r="I2" s="3"/>
      <c r="J2" s="3"/>
      <c r="L2" s="51"/>
    </row>
    <row r="3" spans="2:12" s="2" customFormat="1" ht="22.5" customHeight="1" x14ac:dyDescent="0.25">
      <c r="B3" s="53" t="s">
        <v>8</v>
      </c>
      <c r="C3" s="53"/>
      <c r="D3" s="53"/>
      <c r="E3" s="54" t="s">
        <v>3</v>
      </c>
      <c r="F3" s="54"/>
      <c r="G3" s="54"/>
      <c r="H3" s="54"/>
      <c r="I3" s="54"/>
      <c r="J3" s="54"/>
      <c r="L3" s="51"/>
    </row>
    <row r="4" spans="2:12" s="2" customFormat="1" ht="22.5" customHeight="1" x14ac:dyDescent="0.25">
      <c r="B4" s="7"/>
      <c r="C4" s="10" t="s">
        <v>1</v>
      </c>
      <c r="D4" s="7"/>
      <c r="E4" s="4"/>
      <c r="F4" s="4"/>
      <c r="G4" s="6"/>
      <c r="H4" s="6"/>
      <c r="I4" s="4"/>
      <c r="J4" s="4"/>
      <c r="L4" s="5"/>
    </row>
    <row r="5" spans="2:12" s="2" customFormat="1" ht="22.5" customHeight="1" thickBot="1" x14ac:dyDescent="0.3">
      <c r="B5" s="7"/>
      <c r="C5" s="39">
        <v>200000</v>
      </c>
      <c r="D5" s="7"/>
      <c r="E5" s="4"/>
      <c r="F5" s="38" t="s">
        <v>4</v>
      </c>
      <c r="G5" s="8">
        <f>H5/$C$7</f>
        <v>0.21265070070952333</v>
      </c>
      <c r="H5" s="26">
        <f>SUMIF($F$16:$F$37,"="&amp;F5,$J$16:$J$37)</f>
        <v>15586.080000000002</v>
      </c>
      <c r="I5" s="4"/>
      <c r="J5" s="4"/>
    </row>
    <row r="6" spans="2:12" s="2" customFormat="1" ht="22.5" customHeight="1" thickTop="1" thickBot="1" x14ac:dyDescent="0.3">
      <c r="B6" s="7"/>
      <c r="C6" s="11" t="s">
        <v>0</v>
      </c>
      <c r="D6" s="7"/>
      <c r="E6" s="4"/>
      <c r="F6" s="38" t="s">
        <v>24</v>
      </c>
      <c r="G6" s="9">
        <f>H6/$C$7</f>
        <v>2.4012787901047668E-2</v>
      </c>
      <c r="H6" s="26">
        <f>SUMIF($F$16:$F$37,"="&amp;F6,$J$16:$J$37)</f>
        <v>1760</v>
      </c>
      <c r="I6" s="58">
        <f>C7</f>
        <v>73294.28</v>
      </c>
      <c r="J6" s="58"/>
      <c r="L6" s="35"/>
    </row>
    <row r="7" spans="2:12" s="2" customFormat="1" ht="22.5" customHeight="1" thickTop="1" thickBot="1" x14ac:dyDescent="0.3">
      <c r="B7" s="7"/>
      <c r="C7" s="47">
        <f>J38</f>
        <v>73294.28</v>
      </c>
      <c r="D7" s="7"/>
      <c r="E7" s="4"/>
      <c r="F7" s="38" t="s">
        <v>5</v>
      </c>
      <c r="G7" s="48">
        <f>H7/$C$7</f>
        <v>7.4887153540494564E-2</v>
      </c>
      <c r="H7" s="26">
        <f>SUMIF($F$16:$F$37,"="&amp;F7,$J$16:$J$37)</f>
        <v>5488.8</v>
      </c>
      <c r="I7" s="58"/>
      <c r="J7" s="58"/>
      <c r="L7" s="35"/>
    </row>
    <row r="8" spans="2:12" s="2" customFormat="1" ht="22.5" customHeight="1" thickTop="1" thickBot="1" x14ac:dyDescent="0.3">
      <c r="B8" s="7"/>
      <c r="C8" s="10" t="s">
        <v>2</v>
      </c>
      <c r="D8" s="7"/>
      <c r="E8" s="4"/>
      <c r="F8" s="38" t="s">
        <v>6</v>
      </c>
      <c r="G8" s="50">
        <f>H8/$C$7</f>
        <v>0.68317609505134647</v>
      </c>
      <c r="H8" s="26">
        <f>SUMIF($F$16:$F$37,"="&amp;F8,$J$16:$J$37)</f>
        <v>50072.9</v>
      </c>
      <c r="I8" s="4"/>
      <c r="J8" s="4"/>
      <c r="L8" s="35"/>
    </row>
    <row r="9" spans="2:12" s="2" customFormat="1" ht="22.5" customHeight="1" thickTop="1" thickBot="1" x14ac:dyDescent="0.3">
      <c r="B9" s="7"/>
      <c r="C9" s="10"/>
      <c r="D9" s="7"/>
      <c r="E9" s="4"/>
      <c r="F9" s="38" t="s">
        <v>7</v>
      </c>
      <c r="G9" s="49">
        <f>H9/$C$7</f>
        <v>5.2732627975880251E-3</v>
      </c>
      <c r="H9" s="26">
        <f>SUMIF($F$16:$F$37,"="&amp;F9,$J$16:$J$37)</f>
        <v>386.5</v>
      </c>
      <c r="I9" s="4"/>
      <c r="J9" s="4"/>
      <c r="L9" s="35"/>
    </row>
    <row r="10" spans="2:12" s="2" customFormat="1" ht="22.5" customHeight="1" thickTop="1" x14ac:dyDescent="0.25">
      <c r="B10" s="7"/>
      <c r="C10" s="40">
        <f>C5-C7</f>
        <v>126705.72</v>
      </c>
      <c r="D10" s="7"/>
      <c r="E10" s="4"/>
      <c r="F10" s="4"/>
      <c r="G10" s="4"/>
      <c r="H10" s="4"/>
      <c r="I10" s="4"/>
      <c r="J10" s="4"/>
      <c r="L10" s="35"/>
    </row>
    <row r="11" spans="2:12" s="2" customFormat="1" ht="18.75" customHeight="1" x14ac:dyDescent="0.25">
      <c r="B11" s="7"/>
      <c r="C11" s="7"/>
      <c r="D11" s="7"/>
      <c r="E11" s="4"/>
      <c r="F11" s="4"/>
      <c r="G11" s="4"/>
      <c r="H11" s="4"/>
      <c r="I11" s="4"/>
      <c r="J11" s="4"/>
    </row>
    <row r="12" spans="2:12" s="2" customFormat="1" ht="15.75" customHeight="1" x14ac:dyDescent="0.25">
      <c r="B12" s="55"/>
      <c r="C12" s="56"/>
      <c r="D12" s="56"/>
      <c r="E12" s="56"/>
      <c r="F12" s="56"/>
      <c r="G12" s="56"/>
      <c r="H12" s="56"/>
      <c r="I12" s="57"/>
      <c r="J12" s="57"/>
    </row>
    <row r="13" spans="2:12" s="2" customFormat="1" x14ac:dyDescent="0.25">
      <c r="B13" s="3"/>
      <c r="C13" s="3"/>
      <c r="D13" s="3"/>
      <c r="E13" s="3"/>
      <c r="F13" s="3"/>
      <c r="G13" s="3"/>
      <c r="H13" s="3"/>
      <c r="I13" s="3"/>
      <c r="J13" s="3"/>
    </row>
    <row r="14" spans="2:12" s="2" customFormat="1" ht="22.5" customHeight="1" x14ac:dyDescent="0.25">
      <c r="B14" s="12"/>
      <c r="C14" s="42" t="s">
        <v>19</v>
      </c>
      <c r="D14" s="13"/>
      <c r="E14" s="13"/>
      <c r="F14" s="13"/>
      <c r="G14" s="13"/>
      <c r="H14" s="13"/>
      <c r="I14" s="13"/>
      <c r="J14" s="43">
        <v>24000</v>
      </c>
    </row>
    <row r="15" spans="2:12" ht="22.5" customHeight="1" x14ac:dyDescent="0.2">
      <c r="B15" s="52" t="s">
        <v>10</v>
      </c>
      <c r="C15" s="52"/>
      <c r="D15" s="52"/>
      <c r="E15" s="52"/>
      <c r="F15" s="14" t="s">
        <v>11</v>
      </c>
      <c r="G15" s="14"/>
      <c r="H15" s="15" t="s">
        <v>12</v>
      </c>
      <c r="I15" s="16" t="s">
        <v>13</v>
      </c>
      <c r="J15" s="17" t="s">
        <v>14</v>
      </c>
    </row>
    <row r="16" spans="2:12" ht="18.75" customHeight="1" x14ac:dyDescent="0.2">
      <c r="B16" s="36"/>
      <c r="C16" s="36" t="s">
        <v>16</v>
      </c>
      <c r="D16" s="36"/>
      <c r="E16" s="36"/>
      <c r="F16" s="20" t="s">
        <v>7</v>
      </c>
      <c r="G16" s="21"/>
      <c r="H16" s="18"/>
      <c r="I16" s="24">
        <v>330</v>
      </c>
      <c r="J16" s="34">
        <f t="shared" ref="J16:J22" si="0">IF(ISBLANK(I16),0,IF(ISBLANK(H16),I16,H16*I16))</f>
        <v>330</v>
      </c>
      <c r="L16" s="5"/>
    </row>
    <row r="17" spans="2:12" ht="18.75" customHeight="1" x14ac:dyDescent="0.2">
      <c r="B17" s="37"/>
      <c r="C17" s="37" t="s">
        <v>17</v>
      </c>
      <c r="D17" s="37"/>
      <c r="E17" s="37"/>
      <c r="F17" s="22" t="s">
        <v>4</v>
      </c>
      <c r="G17" s="23"/>
      <c r="H17" s="19"/>
      <c r="I17" s="25">
        <v>4022.9</v>
      </c>
      <c r="J17" s="34">
        <f t="shared" si="0"/>
        <v>4022.9</v>
      </c>
    </row>
    <row r="18" spans="2:12" ht="18.75" customHeight="1" x14ac:dyDescent="0.2">
      <c r="B18" s="37"/>
      <c r="C18" s="37" t="s">
        <v>18</v>
      </c>
      <c r="D18" s="37"/>
      <c r="E18" s="37"/>
      <c r="F18" s="22" t="s">
        <v>4</v>
      </c>
      <c r="G18" s="23"/>
      <c r="H18" s="19"/>
      <c r="I18" s="25">
        <v>1448.64</v>
      </c>
      <c r="J18" s="34">
        <f t="shared" si="0"/>
        <v>1448.64</v>
      </c>
      <c r="L18" s="5"/>
    </row>
    <row r="19" spans="2:12" ht="18.75" customHeight="1" x14ac:dyDescent="0.2">
      <c r="B19" s="37"/>
      <c r="C19" s="37" t="s">
        <v>20</v>
      </c>
      <c r="D19" s="37"/>
      <c r="E19" s="37"/>
      <c r="F19" s="22" t="s">
        <v>7</v>
      </c>
      <c r="G19" s="23"/>
      <c r="H19" s="19"/>
      <c r="I19" s="25">
        <v>56.5</v>
      </c>
      <c r="J19" s="34">
        <f t="shared" si="0"/>
        <v>56.5</v>
      </c>
      <c r="L19" s="5"/>
    </row>
    <row r="20" spans="2:12" ht="18.75" customHeight="1" x14ac:dyDescent="0.2">
      <c r="B20" s="37"/>
      <c r="C20" s="37" t="s">
        <v>9</v>
      </c>
      <c r="D20" s="37"/>
      <c r="E20" s="37"/>
      <c r="F20" s="22" t="s">
        <v>6</v>
      </c>
      <c r="G20" s="23"/>
      <c r="H20" s="19"/>
      <c r="I20" s="25">
        <v>6.9</v>
      </c>
      <c r="J20" s="34">
        <f t="shared" si="0"/>
        <v>6.9</v>
      </c>
    </row>
    <row r="21" spans="2:12" ht="18.75" customHeight="1" x14ac:dyDescent="0.2">
      <c r="B21" s="37"/>
      <c r="C21" s="37" t="s">
        <v>21</v>
      </c>
      <c r="D21" s="37"/>
      <c r="E21" s="37"/>
      <c r="F21" s="22" t="s">
        <v>6</v>
      </c>
      <c r="G21" s="23"/>
      <c r="H21" s="19"/>
      <c r="I21" s="25">
        <v>126</v>
      </c>
      <c r="J21" s="34">
        <f t="shared" si="0"/>
        <v>126</v>
      </c>
    </row>
    <row r="22" spans="2:12" ht="18.75" customHeight="1" x14ac:dyDescent="0.2">
      <c r="B22" s="37"/>
      <c r="C22" s="37" t="s">
        <v>5</v>
      </c>
      <c r="D22" s="37"/>
      <c r="E22" s="37"/>
      <c r="F22" s="22" t="s">
        <v>5</v>
      </c>
      <c r="G22" s="23"/>
      <c r="H22" s="19"/>
      <c r="I22" s="25">
        <v>5488.8</v>
      </c>
      <c r="J22" s="34">
        <f t="shared" si="0"/>
        <v>5488.8</v>
      </c>
    </row>
    <row r="23" spans="2:12" ht="18.75" customHeight="1" x14ac:dyDescent="0.2">
      <c r="B23" s="37"/>
      <c r="C23" s="37" t="s">
        <v>22</v>
      </c>
      <c r="D23" s="37"/>
      <c r="E23" s="37"/>
      <c r="F23" s="22" t="s">
        <v>24</v>
      </c>
      <c r="G23" s="23"/>
      <c r="H23" s="19"/>
      <c r="I23" s="25">
        <v>1760</v>
      </c>
      <c r="J23" s="34">
        <f>IF(ISBLANK(I23),0,IF(ISBLANK(H23),I23,H23*I23))</f>
        <v>1760</v>
      </c>
    </row>
    <row r="24" spans="2:12" ht="18.75" customHeight="1" x14ac:dyDescent="0.2">
      <c r="B24" s="37"/>
      <c r="C24" s="37" t="s">
        <v>23</v>
      </c>
      <c r="D24" s="37"/>
      <c r="E24" s="37"/>
      <c r="F24" s="22" t="s">
        <v>4</v>
      </c>
      <c r="G24" s="23"/>
      <c r="H24" s="19"/>
      <c r="I24" s="25">
        <v>10114.540000000001</v>
      </c>
      <c r="J24" s="34">
        <f t="shared" ref="J24" si="1">IF(ISBLANK(I24),0,IF(ISBLANK(H24),I24,H24*I24))</f>
        <v>10114.540000000001</v>
      </c>
      <c r="L24" s="5"/>
    </row>
    <row r="25" spans="2:12" ht="18.75" customHeight="1" x14ac:dyDescent="0.2">
      <c r="B25" s="37"/>
      <c r="C25" s="37" t="s">
        <v>26</v>
      </c>
      <c r="D25" s="37"/>
      <c r="E25" s="37"/>
      <c r="F25" s="22" t="s">
        <v>6</v>
      </c>
      <c r="G25" s="23"/>
      <c r="H25" s="19"/>
      <c r="I25" s="25">
        <v>49940</v>
      </c>
      <c r="J25" s="34">
        <f t="shared" ref="J25:J37" si="2">IF(ISBLANK(I25),0,IF(ISBLANK(H25),I25,H25*I25))</f>
        <v>49940</v>
      </c>
    </row>
    <row r="26" spans="2:12" ht="18.75" customHeight="1" x14ac:dyDescent="0.2">
      <c r="B26" s="37"/>
      <c r="C26" s="37"/>
      <c r="D26" s="37"/>
      <c r="E26" s="37"/>
      <c r="F26" s="22"/>
      <c r="G26" s="23"/>
      <c r="H26" s="19"/>
      <c r="I26" s="25"/>
      <c r="J26" s="34">
        <f t="shared" si="2"/>
        <v>0</v>
      </c>
    </row>
    <row r="27" spans="2:12" ht="18.75" customHeight="1" x14ac:dyDescent="0.2">
      <c r="B27" s="37"/>
      <c r="C27" s="37"/>
      <c r="D27" s="37"/>
      <c r="E27" s="37"/>
      <c r="F27" s="22"/>
      <c r="G27" s="23"/>
      <c r="H27" s="19"/>
      <c r="I27" s="25"/>
      <c r="J27" s="34">
        <f t="shared" si="2"/>
        <v>0</v>
      </c>
    </row>
    <row r="28" spans="2:12" ht="18.75" customHeight="1" x14ac:dyDescent="0.2">
      <c r="B28" s="37"/>
      <c r="C28" s="37"/>
      <c r="D28" s="37"/>
      <c r="E28" s="37"/>
      <c r="F28" s="22"/>
      <c r="G28" s="23"/>
      <c r="H28" s="19"/>
      <c r="I28" s="25"/>
      <c r="J28" s="34">
        <f t="shared" si="2"/>
        <v>0</v>
      </c>
    </row>
    <row r="29" spans="2:12" ht="18.75" customHeight="1" x14ac:dyDescent="0.2">
      <c r="B29" s="37"/>
      <c r="C29" s="37"/>
      <c r="D29" s="37"/>
      <c r="E29" s="37"/>
      <c r="F29" s="22"/>
      <c r="G29" s="23"/>
      <c r="H29" s="19"/>
      <c r="I29" s="25"/>
      <c r="J29" s="34">
        <f t="shared" si="2"/>
        <v>0</v>
      </c>
    </row>
    <row r="30" spans="2:12" ht="18.75" customHeight="1" x14ac:dyDescent="0.2">
      <c r="B30" s="37"/>
      <c r="C30" s="37"/>
      <c r="D30" s="37"/>
      <c r="E30" s="37"/>
      <c r="F30" s="22"/>
      <c r="G30" s="23"/>
      <c r="H30" s="19"/>
      <c r="I30" s="25"/>
      <c r="J30" s="34">
        <f t="shared" si="2"/>
        <v>0</v>
      </c>
    </row>
    <row r="31" spans="2:12" ht="18.75" customHeight="1" x14ac:dyDescent="0.2">
      <c r="B31" s="37"/>
      <c r="C31" s="37"/>
      <c r="D31" s="37"/>
      <c r="E31" s="37"/>
      <c r="F31" s="22"/>
      <c r="G31" s="23"/>
      <c r="H31" s="19"/>
      <c r="I31" s="25"/>
      <c r="J31" s="34">
        <f t="shared" si="2"/>
        <v>0</v>
      </c>
    </row>
    <row r="32" spans="2:12" ht="18.75" customHeight="1" x14ac:dyDescent="0.2">
      <c r="B32" s="37"/>
      <c r="C32" s="37"/>
      <c r="D32" s="37"/>
      <c r="E32" s="37"/>
      <c r="F32" s="22"/>
      <c r="G32" s="23"/>
      <c r="H32" s="19"/>
      <c r="I32" s="25"/>
      <c r="J32" s="34">
        <f t="shared" si="2"/>
        <v>0</v>
      </c>
    </row>
    <row r="33" spans="2:12" ht="18.75" customHeight="1" x14ac:dyDescent="0.2">
      <c r="B33" s="37"/>
      <c r="C33" s="37"/>
      <c r="D33" s="37"/>
      <c r="E33" s="37"/>
      <c r="F33" s="22"/>
      <c r="G33" s="23"/>
      <c r="H33" s="19"/>
      <c r="I33" s="25"/>
      <c r="J33" s="34">
        <f t="shared" si="2"/>
        <v>0</v>
      </c>
    </row>
    <row r="34" spans="2:12" ht="18.75" customHeight="1" x14ac:dyDescent="0.2">
      <c r="B34" s="37"/>
      <c r="C34" s="37"/>
      <c r="D34" s="37"/>
      <c r="E34" s="37"/>
      <c r="F34" s="22"/>
      <c r="G34" s="23"/>
      <c r="H34" s="19"/>
      <c r="I34" s="25"/>
      <c r="J34" s="34">
        <f t="shared" si="2"/>
        <v>0</v>
      </c>
    </row>
    <row r="35" spans="2:12" ht="18.75" customHeight="1" x14ac:dyDescent="0.2">
      <c r="B35" s="37"/>
      <c r="C35" s="37"/>
      <c r="D35" s="37"/>
      <c r="E35" s="37"/>
      <c r="F35" s="22"/>
      <c r="G35" s="23"/>
      <c r="H35" s="19"/>
      <c r="I35" s="25"/>
      <c r="J35" s="34">
        <f t="shared" si="2"/>
        <v>0</v>
      </c>
    </row>
    <row r="36" spans="2:12" ht="18.75" customHeight="1" x14ac:dyDescent="0.2">
      <c r="B36" s="37"/>
      <c r="C36" s="37"/>
      <c r="D36" s="37"/>
      <c r="E36" s="37"/>
      <c r="F36" s="22"/>
      <c r="G36" s="23"/>
      <c r="H36" s="19"/>
      <c r="I36" s="25"/>
      <c r="J36" s="34">
        <f t="shared" si="2"/>
        <v>0</v>
      </c>
    </row>
    <row r="37" spans="2:12" ht="18.75" customHeight="1" thickBot="1" x14ac:dyDescent="0.25">
      <c r="B37" s="37"/>
      <c r="C37" s="37"/>
      <c r="D37" s="37"/>
      <c r="E37" s="37"/>
      <c r="F37" s="27"/>
      <c r="G37" s="28"/>
      <c r="H37" s="29"/>
      <c r="I37" s="30"/>
      <c r="J37" s="34">
        <f t="shared" si="2"/>
        <v>0</v>
      </c>
      <c r="L37" s="5"/>
    </row>
    <row r="38" spans="2:12" ht="27" customHeight="1" thickTop="1" x14ac:dyDescent="0.2">
      <c r="B38" s="31"/>
      <c r="C38" s="32"/>
      <c r="D38" s="31"/>
      <c r="E38" s="31"/>
      <c r="F38" s="31"/>
      <c r="G38" s="31"/>
      <c r="H38" s="31"/>
      <c r="I38" s="33" t="s">
        <v>0</v>
      </c>
      <c r="J38" s="41">
        <f>SUBTOTAL(9,J16:J37)</f>
        <v>73294.28</v>
      </c>
    </row>
  </sheetData>
  <autoFilter ref="B15:J37">
    <filterColumn colId="0" showButton="0"/>
    <filterColumn colId="1" showButton="0"/>
    <filterColumn colId="2" showButton="0"/>
  </autoFilter>
  <mergeCells count="7">
    <mergeCell ref="L2:L3"/>
    <mergeCell ref="B15:E15"/>
    <mergeCell ref="B3:D3"/>
    <mergeCell ref="E3:J3"/>
    <mergeCell ref="B12:H12"/>
    <mergeCell ref="I12:J12"/>
    <mergeCell ref="I6:J7"/>
  </mergeCells>
  <dataValidations count="1">
    <dataValidation type="list" allowBlank="1" showInputMessage="1" showErrorMessage="1" sqref="F16:F37">
      <formula1>$F$5:$F$10</formula1>
    </dataValidation>
  </dataValidations>
  <pageMargins left="0.5" right="0.5" top="0.5" bottom="0.5" header="0.25" footer="0.25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PCET</vt:lpstr>
      <vt:lpstr>PCET!Print_Area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&amp; Actual</dc:title>
  <dc:creator>MICHELLE</dc:creator>
  <cp:lastModifiedBy>MICHELLE</cp:lastModifiedBy>
  <cp:lastPrinted>2017-01-23T06:36:39Z</cp:lastPrinted>
  <dcterms:created xsi:type="dcterms:W3CDTF">2013-07-16T19:32:53Z</dcterms:created>
  <dcterms:modified xsi:type="dcterms:W3CDTF">2017-01-23T06:36:40Z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1.0.0</vt:lpwstr>
  </property>
  <property fmtid="{D5CDD505-2E9C-101B-9397-08002B2CF9AE}" pid="3" name="Copyright">
    <vt:lpwstr>2014 Vertex42 LLC</vt:lpwstr>
  </property>
  <property fmtid="{D5CDD505-2E9C-101B-9397-08002B2CF9AE}" pid="4" name="Source">
    <vt:lpwstr>http://www.vertex42.com/ExcelTemplates/travel-budget-worksheet.html</vt:lpwstr>
  </property>
</Properties>
</file>