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4815" windowWidth="24075" windowHeight="5835"/>
  </bookViews>
  <sheets>
    <sheet name="2015" sheetId="1" r:id="rId1"/>
    <sheet name="Sheet2" sheetId="2" r:id="rId2"/>
    <sheet name="Sheet3" sheetId="3" r:id="rId3"/>
  </sheets>
  <definedNames>
    <definedName name="_xlnm.Print_Area" localSheetId="0">'2015'!$A$1:$I$16</definedName>
  </definedNames>
  <calcPr calcId="145621"/>
</workbook>
</file>

<file path=xl/calcChain.xml><?xml version="1.0" encoding="utf-8"?>
<calcChain xmlns="http://schemas.openxmlformats.org/spreadsheetml/2006/main">
  <c r="F19" i="1" l="1"/>
  <c r="E16" i="1" l="1"/>
  <c r="F16" i="1"/>
  <c r="F20" i="1"/>
  <c r="H6" i="1"/>
  <c r="D12" i="1" l="1"/>
  <c r="D10" i="1"/>
  <c r="D8" i="1"/>
  <c r="D14" i="1" l="1"/>
  <c r="H14" i="1" s="1"/>
  <c r="D11" i="1"/>
  <c r="D9" i="1"/>
  <c r="D6" i="1"/>
  <c r="N26" i="1" l="1"/>
  <c r="H13" i="1" l="1"/>
  <c r="H15" i="1"/>
  <c r="G16" i="1" l="1"/>
  <c r="H11" i="1" l="1"/>
  <c r="H10" i="1"/>
  <c r="H9" i="1" l="1"/>
  <c r="D7" i="1"/>
  <c r="H7" i="1" s="1"/>
  <c r="H12" i="1" l="1"/>
  <c r="H8" i="1"/>
  <c r="D16" i="1" l="1"/>
  <c r="H16" i="1"/>
</calcChain>
</file>

<file path=xl/sharedStrings.xml><?xml version="1.0" encoding="utf-8"?>
<sst xmlns="http://schemas.openxmlformats.org/spreadsheetml/2006/main" count="60" uniqueCount="57">
  <si>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</si>
  <si>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</si>
  <si>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</si>
  <si>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</si>
  <si>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</si>
  <si>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</si>
  <si>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</si>
  <si>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</si>
  <si>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</si>
  <si>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</si>
  <si>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</si>
  <si>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</si>
  <si>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</si>
  <si>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Miscellaneous Expenses</t>
  </si>
  <si>
    <t>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</si>
  <si>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</si>
  <si>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</si>
  <si>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</si>
  <si>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</si>
  <si>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</si>
  <si>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</si>
  <si>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</si>
  <si>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</si>
  <si>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</si>
  <si>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</si>
  <si>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Refreshments for meetings 12 meetings x RM300 per meeting</t>
  </si>
  <si>
    <t>Allocated (RM)</t>
  </si>
  <si>
    <t>Remarks</t>
  </si>
  <si>
    <t>Balance (RM)</t>
  </si>
  <si>
    <t>RM150 pm x 12, RM380 website hosting</t>
  </si>
  <si>
    <t xml:space="preserve">Airticket </t>
  </si>
  <si>
    <t>t-shirts</t>
  </si>
  <si>
    <t>taxi</t>
  </si>
  <si>
    <t>Lunch</t>
  </si>
  <si>
    <t>dinner</t>
  </si>
  <si>
    <t>lunch</t>
  </si>
  <si>
    <t>seminar</t>
  </si>
  <si>
    <t>room</t>
  </si>
  <si>
    <t>transport</t>
  </si>
  <si>
    <t>subsidy</t>
  </si>
  <si>
    <t>Website Maintenance &amp; hosting 12 months x RM300</t>
  </si>
  <si>
    <t>Hosting of international conference delegates organized by member colleges @ RM100 per foreign delegate (RM50 x 500 delegates)</t>
  </si>
  <si>
    <t>Reduce, not widely utilized, cap at 20% utilization for each member</t>
  </si>
  <si>
    <t>Neighbouring States School Guidance Counsellors Familiarization Trips Hosting (4 times x 25 teachers x RM50 each)</t>
  </si>
  <si>
    <t>Increase - well utilized, cap at 20% utilization for each member</t>
  </si>
  <si>
    <t>k</t>
  </si>
  <si>
    <t>Hosting of foreign students welcome dinner/luncheons 20 students x RM50 x 12 months under the Edu Tourism Program</t>
  </si>
  <si>
    <t>Hosting of students from International Schools &amp; Colleges for George Town Heritage Tours &amp; refreshments (RM50 per person x 500 students)</t>
  </si>
  <si>
    <t>Hosting of Out-of-state Students from Perak, Kedah, Perlis &amp; Kelantan for familirization trips to Penang Colleges (RM50 x 1000 students)</t>
  </si>
  <si>
    <t>Printing of collateral, call cards, bookmarks, t-shirts, bags, promotional material, banners, souvenirs, etc</t>
  </si>
  <si>
    <t>8 trips p.a., with incresed membership of 12 colleges with PMC joining in Aug 2015</t>
  </si>
  <si>
    <t>Roadshows to a) Surabaya b) Bandung c) Yangon d) Ho Chi Minh City
                         e) Phnom Pehn f) Vietiane g) Seoul h) Phuket  - 8 cities @  
                             RM30k each</t>
  </si>
  <si>
    <t>Budget for 2016 V1</t>
  </si>
  <si>
    <t>Proposed Budget
For 2016
RM</t>
  </si>
  <si>
    <t>Approved Budget
For 2015
RM</t>
  </si>
  <si>
    <t>Actual Expenditure Till Oct'15 
RM</t>
  </si>
  <si>
    <t>Membership fees collected from 12 colleges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</si>
</sst>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2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center" wrapText="1"/>
    </xf>
    <xf numFmtId="0" fontId="5" fillId="0" borderId="0" xfId="0" applyFont="1"/>
    <xf numFmtId="164" fontId="4" fillId="0" borderId="1" xfId="1" applyNumberFormat="1" applyFont="1" applyBorder="1" applyAlignment="1">
      <alignment horizontal="center"/>
    </xf>
    <xf numFmtId="164" fontId="5" fillId="0" borderId="1" xfId="1" applyNumberFormat="1" applyFont="1" applyBorder="1"/>
    <xf numFmtId="43" fontId="5" fillId="0" borderId="0" xfId="1" applyFont="1"/>
    <xf numFmtId="0" fontId="5" fillId="0" borderId="5" xfId="0" applyFont="1" applyBorder="1"/>
    <xf numFmtId="0" fontId="4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164" fontId="5" fillId="0" borderId="6" xfId="1" applyNumberFormat="1" applyFont="1" applyBorder="1" applyAlignment="1">
      <alignment horizontal="center" wrapText="1"/>
    </xf>
    <xf numFmtId="164" fontId="4" fillId="0" borderId="6" xfId="1" applyNumberFormat="1" applyFont="1" applyBorder="1" applyAlignment="1">
      <alignment horizontal="center" wrapText="1"/>
    </xf>
    <xf numFmtId="164" fontId="2" fillId="0" borderId="6" xfId="1" applyNumberFormat="1" applyFont="1" applyBorder="1"/>
    <xf numFmtId="164" fontId="5" fillId="0" borderId="6" xfId="1" applyNumberFormat="1" applyFont="1" applyBorder="1"/>
    <xf numFmtId="164" fontId="5" fillId="0" borderId="7" xfId="1" applyNumberFormat="1" applyFont="1" applyBorder="1" applyAlignment="1">
      <alignment horizontal="center" wrapText="1"/>
    </xf>
    <xf numFmtId="164" fontId="4" fillId="0" borderId="8" xfId="1" applyNumberFormat="1" applyFont="1" applyBorder="1" applyAlignment="1">
      <alignment horizontal="center" wrapText="1"/>
    </xf>
    <xf numFmtId="164" fontId="2" fillId="0" borderId="8" xfId="1" applyNumberFormat="1" applyFont="1" applyBorder="1"/>
    <xf numFmtId="164" fontId="5" fillId="0" borderId="9" xfId="1" applyNumberFormat="1" applyFont="1" applyBorder="1"/>
    <xf numFmtId="43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64294</xdr:colOff>
      <xdr:row>0</xdr:row>
      <xdr:rowOff>23812</xdr:rowOff>
    </xdr:from>
    <xdr:to>
      <xdr:col>2</xdr:col>
      <xdr:colOff>523875</xdr:colOff>
      <xdr:row>2</xdr:row>
      <xdr:rowOff>270961</xdr:rowOff>
    </xdr:to>
    <xdr:pic>
      <xdr:nvPicPr>
        <xdr:cNvPr id="2" name="Picture 1" descr="PCET_logo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3" y="23812"/>
          <a:ext cx="1066800" cy="77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192881</xdr:colOff>
      <xdr:row>0</xdr:row>
      <xdr:rowOff>85755</xdr:rowOff>
    </xdr:from>
    <xdr:to>
      <xdr:col>8</xdr:col>
      <xdr:colOff>3269456</xdr:colOff>
      <xdr:row>2</xdr:row>
      <xdr:rowOff>142192</xdr:rowOff>
    </xdr:to>
    <xdr:pic>
      <xdr:nvPicPr>
        <xdr:cNvPr id="3" name="Picture 2" descr="Inline imag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0694" y="85755"/>
          <a:ext cx="3076575" cy="580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6"/>
  <sheetViews>
    <sheetView tabSelected="1" topLeftCell="A2" zoomScale="80" zoomScaleNormal="80" workbookViewId="0">
      <selection activeCell="F19" sqref="F19"/>
    </sheetView>
  </sheetViews>
  <sheetFormatPr defaultColWidth="9.140625" defaultRowHeight="18" x14ac:dyDescent="0.25"/>
  <cols>
    <col min="1" max="1" width="5.5703125" style="1" customWidth="1"/>
    <col min="2" max="2" width="9.140625" style="5"/>
    <col min="3" max="3" width="91.5703125" style="1" customWidth="1"/>
    <col min="4" max="4" width="23.85546875" style="3" customWidth="1"/>
    <col min="5" max="6" width="21.5703125" style="3" customWidth="1"/>
    <col min="7" max="7" width="20" style="1" customWidth="1"/>
    <col min="8" max="8" width="19.28515625" style="1" customWidth="1"/>
    <col min="9" max="9" width="49.42578125" style="1" customWidth="1"/>
    <col min="10" max="10" width="20.42578125" style="1" customWidth="1"/>
    <col min="11" max="12" width="21.7109375" style="1" customWidth="1"/>
    <col min="13" max="13" width="9.140625" style="1"/>
    <col min="14" max="14" width="15.140625" style="1" bestFit="1" customWidth="1"/>
    <col min="15" max="16384" width="9.140625" style="1"/>
  </cols>
  <sheetData>
    <row r="2" spans="2:14" ht="23.25" x14ac:dyDescent="0.35">
      <c r="C2" s="17" t="s">
        <v>0</v>
      </c>
      <c r="D2" s="17"/>
      <c r="E2" s="16"/>
      <c r="F2" s="16"/>
    </row>
    <row r="3" spans="2:14" ht="24" thickBot="1" x14ac:dyDescent="0.4">
      <c r="C3" s="17" t="s">
        <v>52</v>
      </c>
      <c r="D3" s="17"/>
      <c r="E3" s="16"/>
      <c r="F3" s="16"/>
    </row>
    <row r="4" spans="2:14" s="27" customFormat="1" ht="73.5" customHeight="1" x14ac:dyDescent="0.25">
      <c r="B4" s="24"/>
      <c r="C4" s="31"/>
      <c r="D4" s="40" t="s">
        <v>53</v>
      </c>
      <c r="E4" s="36" t="s">
        <v>54</v>
      </c>
      <c r="F4" s="26" t="s">
        <v>55</v>
      </c>
      <c r="G4" s="24" t="s">
        <v>26</v>
      </c>
      <c r="H4" s="24" t="s">
        <v>28</v>
      </c>
      <c r="I4" s="24" t="s">
        <v>27</v>
      </c>
    </row>
    <row r="5" spans="2:14" s="23" customFormat="1" ht="22.5" customHeight="1" x14ac:dyDescent="0.3">
      <c r="B5" s="21"/>
      <c r="C5" s="32" t="s">
        <v>56</v>
      </c>
      <c r="D5" s="41"/>
      <c r="E5" s="37"/>
      <c r="F5" s="22">
        <v>-9000</v>
      </c>
      <c r="G5" s="28"/>
      <c r="H5" s="28"/>
      <c r="I5" s="21"/>
    </row>
    <row r="6" spans="2:14" x14ac:dyDescent="0.25">
      <c r="B6" s="11" t="s">
        <v>15</v>
      </c>
      <c r="C6" s="33" t="s">
        <v>40</v>
      </c>
      <c r="D6" s="42">
        <f>300*12</f>
        <v>3600</v>
      </c>
      <c r="E6" s="38">
        <v>2400</v>
      </c>
      <c r="F6" s="8">
        <v>2180</v>
      </c>
      <c r="G6" s="8">
        <v>0</v>
      </c>
      <c r="H6" s="8">
        <f>+D6-G6</f>
        <v>3600</v>
      </c>
      <c r="I6" s="7" t="s">
        <v>29</v>
      </c>
    </row>
    <row r="7" spans="2:14" x14ac:dyDescent="0.25">
      <c r="B7" s="11" t="s">
        <v>16</v>
      </c>
      <c r="C7" s="33" t="s">
        <v>25</v>
      </c>
      <c r="D7" s="42">
        <f>12*300</f>
        <v>3600</v>
      </c>
      <c r="E7" s="38">
        <v>3600</v>
      </c>
      <c r="F7" s="8">
        <v>1064.8</v>
      </c>
      <c r="G7" s="8">
        <v>0</v>
      </c>
      <c r="H7" s="8">
        <f>+D7-G7</f>
        <v>3600</v>
      </c>
      <c r="I7" s="7"/>
    </row>
    <row r="8" spans="2:14" ht="50.45" customHeight="1" x14ac:dyDescent="0.25">
      <c r="B8" s="11" t="s">
        <v>17</v>
      </c>
      <c r="C8" s="34" t="s">
        <v>47</v>
      </c>
      <c r="D8" s="42">
        <f>50*500</f>
        <v>25000</v>
      </c>
      <c r="E8" s="38">
        <v>50000</v>
      </c>
      <c r="F8" s="18">
        <v>28825.25</v>
      </c>
      <c r="G8" s="8">
        <v>0</v>
      </c>
      <c r="H8" s="8">
        <f>+D8-G8</f>
        <v>25000</v>
      </c>
      <c r="I8" s="9" t="s">
        <v>42</v>
      </c>
      <c r="J8" s="13"/>
    </row>
    <row r="9" spans="2:14" ht="41.25" customHeight="1" x14ac:dyDescent="0.25">
      <c r="B9" s="11" t="s">
        <v>18</v>
      </c>
      <c r="C9" s="34" t="s">
        <v>41</v>
      </c>
      <c r="D9" s="42">
        <f>50*500</f>
        <v>25000</v>
      </c>
      <c r="E9" s="38">
        <v>50000</v>
      </c>
      <c r="F9" s="19"/>
      <c r="G9" s="8">
        <v>0</v>
      </c>
      <c r="H9" s="8">
        <f t="shared" ref="H9:H15" si="0">+D9-G9</f>
        <v>25000</v>
      </c>
      <c r="I9" s="9" t="s">
        <v>42</v>
      </c>
    </row>
    <row r="10" spans="2:14" ht="45.6" customHeight="1" x14ac:dyDescent="0.25">
      <c r="B10" s="11" t="s">
        <v>19</v>
      </c>
      <c r="C10" s="34" t="s">
        <v>48</v>
      </c>
      <c r="D10" s="42">
        <f>50*1000</f>
        <v>50000</v>
      </c>
      <c r="E10" s="38">
        <v>30000</v>
      </c>
      <c r="F10" s="19"/>
      <c r="G10" s="8">
        <v>0</v>
      </c>
      <c r="H10" s="8">
        <f t="shared" si="0"/>
        <v>50000</v>
      </c>
      <c r="I10" s="9" t="s">
        <v>44</v>
      </c>
    </row>
    <row r="11" spans="2:14" ht="36" x14ac:dyDescent="0.25">
      <c r="B11" s="11" t="s">
        <v>20</v>
      </c>
      <c r="C11" s="34" t="s">
        <v>43</v>
      </c>
      <c r="D11" s="42">
        <f>4*25*50</f>
        <v>5000</v>
      </c>
      <c r="E11" s="38">
        <v>20000</v>
      </c>
      <c r="F11" s="20"/>
      <c r="G11" s="8">
        <v>0</v>
      </c>
      <c r="H11" s="8">
        <f t="shared" si="0"/>
        <v>5000</v>
      </c>
      <c r="I11" s="9" t="s">
        <v>42</v>
      </c>
    </row>
    <row r="12" spans="2:14" ht="56.25" customHeight="1" x14ac:dyDescent="0.25">
      <c r="B12" s="11" t="s">
        <v>21</v>
      </c>
      <c r="C12" s="34" t="s">
        <v>51</v>
      </c>
      <c r="D12" s="42">
        <f>30000*8</f>
        <v>240000</v>
      </c>
      <c r="E12" s="38">
        <v>100000</v>
      </c>
      <c r="F12" s="8">
        <v>113970.07999999999</v>
      </c>
      <c r="G12" s="8">
        <v>0</v>
      </c>
      <c r="H12" s="8">
        <f t="shared" si="0"/>
        <v>240000</v>
      </c>
      <c r="I12" s="9" t="s">
        <v>50</v>
      </c>
      <c r="K12" s="2"/>
      <c r="L12" s="2"/>
    </row>
    <row r="13" spans="2:14" ht="36" x14ac:dyDescent="0.25">
      <c r="B13" s="11" t="s">
        <v>22</v>
      </c>
      <c r="C13" s="34" t="s">
        <v>49</v>
      </c>
      <c r="D13" s="42">
        <v>30000</v>
      </c>
      <c r="E13" s="38">
        <v>10000</v>
      </c>
      <c r="F13" s="8">
        <v>4902.5</v>
      </c>
      <c r="G13" s="8">
        <v>0</v>
      </c>
      <c r="H13" s="8">
        <f t="shared" si="0"/>
        <v>30000</v>
      </c>
      <c r="I13" s="7"/>
      <c r="M13" s="1" t="s">
        <v>30</v>
      </c>
      <c r="N13" s="14">
        <v>434.9</v>
      </c>
    </row>
    <row r="14" spans="2:14" ht="36" x14ac:dyDescent="0.25">
      <c r="B14" s="11" t="s">
        <v>23</v>
      </c>
      <c r="C14" s="34" t="s">
        <v>46</v>
      </c>
      <c r="D14" s="42">
        <f>20*50*12</f>
        <v>12000</v>
      </c>
      <c r="E14" s="38">
        <v>0</v>
      </c>
      <c r="F14" s="8"/>
      <c r="G14" s="8">
        <v>0</v>
      </c>
      <c r="H14" s="8">
        <f t="shared" si="0"/>
        <v>12000</v>
      </c>
      <c r="I14" s="7"/>
      <c r="N14" s="14"/>
    </row>
    <row r="15" spans="2:14" x14ac:dyDescent="0.25">
      <c r="B15" s="11" t="s">
        <v>24</v>
      </c>
      <c r="C15" s="33" t="s">
        <v>13</v>
      </c>
      <c r="D15" s="42">
        <v>5800</v>
      </c>
      <c r="E15" s="38">
        <v>4000</v>
      </c>
      <c r="F15" s="8"/>
      <c r="G15" s="8">
        <v>0</v>
      </c>
      <c r="H15" s="8">
        <f t="shared" si="0"/>
        <v>5800</v>
      </c>
      <c r="I15" s="7"/>
      <c r="N15" s="14">
        <v>160.28</v>
      </c>
    </row>
    <row r="16" spans="2:14" s="27" customFormat="1" ht="22.5" customHeight="1" thickBot="1" x14ac:dyDescent="0.3">
      <c r="B16" s="24" t="s">
        <v>45</v>
      </c>
      <c r="C16" s="35" t="s">
        <v>14</v>
      </c>
      <c r="D16" s="43">
        <f>SUM(D6:D15)</f>
        <v>400000</v>
      </c>
      <c r="E16" s="39">
        <f>SUM(E6:E15)</f>
        <v>270000</v>
      </c>
      <c r="F16" s="29">
        <f>SUM(F5:F15)</f>
        <v>141942.62999999998</v>
      </c>
      <c r="G16" s="29">
        <f>SUM(G6:G15)</f>
        <v>0</v>
      </c>
      <c r="H16" s="29">
        <f>SUM(H6:H15)</f>
        <v>400000</v>
      </c>
      <c r="I16" s="25"/>
      <c r="M16" s="27" t="s">
        <v>31</v>
      </c>
      <c r="N16" s="30">
        <v>104</v>
      </c>
    </row>
    <row r="17" spans="4:14" x14ac:dyDescent="0.25">
      <c r="H17" s="12"/>
      <c r="N17" s="14"/>
    </row>
    <row r="18" spans="4:14" x14ac:dyDescent="0.25">
      <c r="D18" s="1"/>
      <c r="E18" s="1"/>
      <c r="F18" s="1"/>
      <c r="M18" s="1" t="s">
        <v>32</v>
      </c>
      <c r="N18" s="14">
        <v>74</v>
      </c>
    </row>
    <row r="19" spans="4:14" x14ac:dyDescent="0.25">
      <c r="F19" s="44">
        <f>SUM(F6:F14)</f>
        <v>150942.62999999998</v>
      </c>
      <c r="I19" s="15"/>
      <c r="M19" s="1" t="s">
        <v>33</v>
      </c>
      <c r="N19" s="14">
        <v>500</v>
      </c>
    </row>
    <row r="20" spans="4:14" x14ac:dyDescent="0.25">
      <c r="F20" s="3">
        <f>F18-F16</f>
        <v>-141942.62999999998</v>
      </c>
      <c r="M20" s="1" t="s">
        <v>34</v>
      </c>
      <c r="N20" s="14">
        <v>650</v>
      </c>
    </row>
    <row r="21" spans="4:14" x14ac:dyDescent="0.25">
      <c r="M21" s="1" t="s">
        <v>35</v>
      </c>
      <c r="N21" s="14">
        <v>600</v>
      </c>
    </row>
    <row r="22" spans="4:14" x14ac:dyDescent="0.25">
      <c r="M22" s="1" t="s">
        <v>36</v>
      </c>
      <c r="N22" s="14">
        <v>1200</v>
      </c>
    </row>
    <row r="23" spans="4:14" x14ac:dyDescent="0.25">
      <c r="M23" s="1" t="s">
        <v>37</v>
      </c>
      <c r="N23" s="14">
        <v>800</v>
      </c>
    </row>
    <row r="24" spans="4:14" x14ac:dyDescent="0.25">
      <c r="M24" s="1" t="s">
        <v>38</v>
      </c>
      <c r="N24" s="14">
        <v>2500</v>
      </c>
    </row>
    <row r="25" spans="4:14" x14ac:dyDescent="0.25">
      <c r="M25" s="1" t="s">
        <v>39</v>
      </c>
      <c r="N25" s="14">
        <v>6000</v>
      </c>
    </row>
    <row r="26" spans="4:14" x14ac:dyDescent="0.25">
      <c r="N26" s="14">
        <f>SUM(N13:N25)</f>
        <v>13023.18</v>
      </c>
    </row>
  </sheetData>
  <mergeCells count="3">
    <mergeCell ref="C2:D2"/>
    <mergeCell ref="C3:D3"/>
    <mergeCell ref="F8:F1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&amp;R&amp;Z&amp;F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7" t="s">
        <v>0</v>
      </c>
      <c r="B2" s="17"/>
      <c r="C2" s="17"/>
      <c r="D2" s="17"/>
    </row>
    <row r="3" spans="1:4" ht="23.25" x14ac:dyDescent="0.35">
      <c r="A3" s="17" t="s">
        <v>1</v>
      </c>
      <c r="B3" s="17"/>
      <c r="C3" s="17"/>
      <c r="D3" s="17"/>
    </row>
    <row r="4" spans="1:4" ht="54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11</v>
      </c>
      <c r="B13" s="3"/>
      <c r="C13" s="3"/>
      <c r="D13" s="3"/>
    </row>
    <row r="14" spans="1:4" ht="111.75" customHeight="1" x14ac:dyDescent="0.25">
      <c r="A14" s="2"/>
      <c r="B14" s="10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2015</vt:lpstr>
      <vt:lpstr>Sheet2</vt:lpstr>
      <vt:lpstr>Sheet3</vt:lpstr>
      <vt:lpstr>'2015'!Print_Area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2015-11-12T09:21:40Z</cp:lastPrinted>
  <dcterms:created xsi:type="dcterms:W3CDTF">2014-09-25T01:40:07Z</dcterms:created>
  <dcterms:modified xsi:type="dcterms:W3CDTF">2015-11-12T09:21:41Z</dcterms:modified>
</cp:coreProperties>
</file>