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4125" windowWidth="15480" windowHeight="4050" activeTab="1"/>
  </bookViews>
  <sheets>
    <sheet name="Sheet1" sheetId="1" r:id="rId1"/>
    <sheet name="Jan" sheetId="3" r:id="rId2"/>
    <sheet name="Feb" sheetId="2" r:id="rId3"/>
    <sheet name="Mar" sheetId="4" r:id="rId4"/>
    <sheet name="May" sheetId="6" r:id="rId5"/>
    <sheet name="Sheet2" sheetId="5" r:id="rId6"/>
    <sheet name="Sheet3" sheetId="7" r:id="rId7"/>
  </sheets>
  <definedNames>
    <definedName name="_xlnm.Print_Area" localSheetId="1">Jan!$A$1:$G$87</definedName>
    <definedName name="_xlnm.Print_Area" localSheetId="3">Mar!$A$1:$G$16</definedName>
    <definedName name="_xlnm.Print_Area" localSheetId="0">Sheet1!$103:$110</definedName>
    <definedName name="_xlnm.Print_Titles" localSheetId="1">Jan!$1:$4</definedName>
  </definedNames>
  <calcPr calcId="144525"/>
</workbook>
</file>

<file path=xl/calcChain.xml><?xml version="1.0" encoding="utf-8"?>
<calcChain xmlns="http://schemas.openxmlformats.org/spreadsheetml/2006/main">
  <c r="F57" i="7" l="1"/>
  <c r="F45" i="5"/>
  <c r="F8" i="6" l="1"/>
  <c r="G28" i="2" l="1"/>
  <c r="G13" i="4"/>
  <c r="G7" i="4"/>
  <c r="F20" i="4"/>
  <c r="F126" i="3" s="1"/>
  <c r="F129" i="3" s="1"/>
  <c r="G16" i="2"/>
  <c r="G30" i="2" s="1"/>
  <c r="G85" i="3"/>
  <c r="G44" i="3"/>
  <c r="G109" i="1"/>
  <c r="G15" i="4" l="1"/>
  <c r="G87" i="3"/>
  <c r="G96" i="1"/>
  <c r="G104" i="1"/>
  <c r="G73" i="1"/>
  <c r="G111" i="1" s="1"/>
  <c r="G114" i="1" s="1"/>
</calcChain>
</file>

<file path=xl/sharedStrings.xml><?xml version="1.0" encoding="utf-8"?>
<sst xmlns="http://schemas.openxmlformats.org/spreadsheetml/2006/main" count="1394" uniqueCount="344">
  <si>
    <t xml:space="preserve">OTHER CREDITORS &amp; ACCRUALS              </t>
  </si>
  <si>
    <t>Date : 04/08/2011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</si>
  <si>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</si>
  <si>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</si>
  <si>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</si>
  <si>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</si>
  <si>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</si>
  <si>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</si>
  <si>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</si>
  <si>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</si>
  <si>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</si>
  <si>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 B/F</t>
  </si>
  <si>
    <t>V2011/001</t>
  </si>
  <si>
    <t/>
  </si>
  <si>
    <t>TNT EXPRESS WORLDWIDE (M) SDN BHD</t>
  </si>
  <si>
    <t>COURIER CHARGES - FREIGHT CHARGES</t>
  </si>
  <si>
    <t>092027</t>
  </si>
  <si>
    <t>V2011/002</t>
  </si>
  <si>
    <t>092028</t>
  </si>
  <si>
    <t>SIN-KUNG MOVERS SDN BHD</t>
  </si>
  <si>
    <t>RENTAL OF GENSET</t>
  </si>
  <si>
    <t>V2011/003</t>
  </si>
  <si>
    <t>092029</t>
  </si>
  <si>
    <t>ARTIST RECORDS SDN BHD</t>
  </si>
  <si>
    <t>TOURISM VIDEO VISIT MALAYSIA</t>
  </si>
  <si>
    <t>V2011/004</t>
  </si>
  <si>
    <t>092030</t>
  </si>
  <si>
    <t>GOOI ZI SEN</t>
  </si>
  <si>
    <t>CHENG HO EXPO 21-26/10</t>
  </si>
  <si>
    <t>V2011/005</t>
  </si>
  <si>
    <t>092031</t>
  </si>
  <si>
    <t>LAW HENG KIANG</t>
  </si>
  <si>
    <t>24HRS SATELITE TV CHANNEL IN CHINA</t>
  </si>
  <si>
    <t>V2011/007</t>
  </si>
  <si>
    <t>092033</t>
  </si>
  <si>
    <t>GHEE HUP ENT</t>
  </si>
  <si>
    <t>GIFT PACK - NUTMEG</t>
  </si>
  <si>
    <t>V2011/006</t>
  </si>
  <si>
    <t>092032</t>
  </si>
  <si>
    <t>NANYANG PRESS HOLDING BHD</t>
  </si>
  <si>
    <t>ADVERTISMENT</t>
  </si>
  <si>
    <t>V2011/011</t>
  </si>
  <si>
    <t>092037</t>
  </si>
  <si>
    <t>RICOH (M) SDN BHD</t>
  </si>
  <si>
    <t>RENTAL OF THE MONTH OF DEC 2010 &amp; USAGE</t>
  </si>
  <si>
    <t>V2011/016</t>
  </si>
  <si>
    <t>092042</t>
  </si>
  <si>
    <t>ERNST &amp; YOUNG TAX CONSULTANTS S/B</t>
  </si>
  <si>
    <t>PREPARATION FORM CP204 FOR 2011</t>
  </si>
  <si>
    <t>V2011/019</t>
  </si>
  <si>
    <t>092045</t>
  </si>
  <si>
    <t>T.M. SUNDRAM</t>
  </si>
  <si>
    <t>NEWSPAPER FOR THE MONTH DEC 2010</t>
  </si>
  <si>
    <t>V2011/020</t>
  </si>
  <si>
    <t>092046</t>
  </si>
  <si>
    <t>G HOTEL SDN BHD</t>
  </si>
  <si>
    <t>WORLD CHINESE PRESS CONFERECE</t>
  </si>
  <si>
    <t>V2011/021</t>
  </si>
  <si>
    <t>092047</t>
  </si>
  <si>
    <t>ALBERT VIDEO FILMING ELECTRONICS SERVICE</t>
  </si>
  <si>
    <t>RENTAL OF PA SYSTEM</t>
  </si>
  <si>
    <t>V2011/022</t>
  </si>
  <si>
    <t>092048</t>
  </si>
  <si>
    <t>MAJLIS PERBANDARAN PULAU PINANG</t>
  </si>
  <si>
    <t>TOWN HALL RENTAL</t>
  </si>
  <si>
    <t>V2011/024</t>
  </si>
  <si>
    <t>092050</t>
  </si>
  <si>
    <t>WONG LEONG WAH</t>
  </si>
  <si>
    <t>TOUR GUIDE SERVICE</t>
  </si>
  <si>
    <t>V2011/025</t>
  </si>
  <si>
    <t>092051</t>
  </si>
  <si>
    <t>TAN CHONG LUM</t>
  </si>
  <si>
    <t>V2011/026</t>
  </si>
  <si>
    <t>092052</t>
  </si>
  <si>
    <t>TAN TEONG JIU</t>
  </si>
  <si>
    <t>V2011/027</t>
  </si>
  <si>
    <t>092053</t>
  </si>
  <si>
    <t>TAN HOCK CHYE</t>
  </si>
  <si>
    <t>V2011/029</t>
  </si>
  <si>
    <t>092055</t>
  </si>
  <si>
    <t>PENANG HERITAGE TRUST</t>
  </si>
  <si>
    <t>DELEATES TOUR FOR SUN YAT SEN FAMILY</t>
  </si>
  <si>
    <t>V2011/030</t>
  </si>
  <si>
    <t>092056</t>
  </si>
  <si>
    <t>TEES PLUS SDN BHD</t>
  </si>
  <si>
    <t>PENANG INT MARATHON 2010</t>
  </si>
  <si>
    <t>V2011/031</t>
  </si>
  <si>
    <t>092057</t>
  </si>
  <si>
    <t>F.A.N.C. SOLUTION S/B</t>
  </si>
  <si>
    <t>AEDVERTISMENT FOR AIR SUPPLY CONCERT</t>
  </si>
  <si>
    <t>V2011/032</t>
  </si>
  <si>
    <t>092058</t>
  </si>
  <si>
    <t>CHAMPION CHIP SPORTS TIMERS</t>
  </si>
  <si>
    <t>PRINTING OF BIB NR</t>
  </si>
  <si>
    <t>V2011/033</t>
  </si>
  <si>
    <t>092059</t>
  </si>
  <si>
    <t>HONG GUAN SPORTS GYMNASIUM</t>
  </si>
  <si>
    <t>LION DANCE PERFORMANCE - TV CHEW (CHINA)</t>
  </si>
  <si>
    <t>V2011/034</t>
  </si>
  <si>
    <t>092060</t>
  </si>
  <si>
    <t>LIFE PUBLISHER BERHAD</t>
  </si>
  <si>
    <t>UNESCO WORLD HERITAGE CITY 2010</t>
  </si>
  <si>
    <t>V2011/012</t>
  </si>
  <si>
    <t>092038</t>
  </si>
  <si>
    <t>THE CAPRICORN CONNECTION</t>
  </si>
  <si>
    <t>PENANG ISLAND JAZZ FESTIVAL 2010</t>
  </si>
  <si>
    <t>V2011/023</t>
  </si>
  <si>
    <t>092049</t>
  </si>
  <si>
    <t>MAJLIS KEBUDAYAAN NEGERI PP</t>
  </si>
  <si>
    <t>WORLD CHINESE PRESS CONFERENCE-22/12/10</t>
  </si>
  <si>
    <t>V2011/008</t>
  </si>
  <si>
    <t>092034</t>
  </si>
  <si>
    <t>MAJLIS KEBUDAYAAN NEGERI PULAU PINANG</t>
  </si>
  <si>
    <t>KAPAL AIDA AURA AT SWETTENHAM</t>
  </si>
  <si>
    <t>V2011/009</t>
  </si>
  <si>
    <t>092035</t>
  </si>
  <si>
    <t>STRAITS INDIGO SDN BHD</t>
  </si>
  <si>
    <t>ENTRANCE FEE FOR CHEONG FATT TZE</t>
  </si>
  <si>
    <t>V2011/014</t>
  </si>
  <si>
    <t>092040</t>
  </si>
  <si>
    <t>PDC PREMIER HOLDIINGS S/B</t>
  </si>
  <si>
    <t>SECRETARIAL FEE FOR JULY'10-DEC'10</t>
  </si>
  <si>
    <t>V2011/018</t>
  </si>
  <si>
    <t>092044</t>
  </si>
  <si>
    <t>SYARINOR TOURS &amp; TRAVEL S/B</t>
  </si>
  <si>
    <t>DINNER &amp; TRANSPORT CHARGES</t>
  </si>
  <si>
    <t>V2011/028</t>
  </si>
  <si>
    <t>092054</t>
  </si>
  <si>
    <t>HEKTY ADVERTISING SDN BHD</t>
  </si>
  <si>
    <t>ADDTIONAL POSTCARD FOLDER</t>
  </si>
  <si>
    <t>V2011/013</t>
  </si>
  <si>
    <t>092039</t>
  </si>
  <si>
    <t>PENANG DEVELOPMENT CORPORATION</t>
  </si>
  <si>
    <t>RENTAL/FAX&amp;TEL CHARGES</t>
  </si>
  <si>
    <t>V2011/042</t>
  </si>
  <si>
    <t>092067</t>
  </si>
  <si>
    <t>SGS SERVICES</t>
  </si>
  <si>
    <t>PERFORMANCE FEES @ RASA SAYANG</t>
  </si>
  <si>
    <t>V2011/043</t>
  </si>
  <si>
    <t>092068</t>
  </si>
  <si>
    <t>FOR VIVA LA GEORGETOWN</t>
  </si>
  <si>
    <t>V2011/044</t>
  </si>
  <si>
    <t>092069</t>
  </si>
  <si>
    <t>CHING XING SPORTS CULTURAL CENTRE</t>
  </si>
  <si>
    <t>LION DANCE PERFORMANCE</t>
  </si>
  <si>
    <t>V2011/045</t>
  </si>
  <si>
    <t>092070</t>
  </si>
  <si>
    <t>RENAISSANCE PEWTER SDN BHD</t>
  </si>
  <si>
    <t>V2011/046</t>
  </si>
  <si>
    <t>092071</t>
  </si>
  <si>
    <t>TUKANG JAHIT FUNNY</t>
  </si>
  <si>
    <t>UNIFORM BAJU BATIK</t>
  </si>
  <si>
    <t>V2011/047</t>
  </si>
  <si>
    <t>092072</t>
  </si>
  <si>
    <t>STREAM ENT (M) SDN BHD</t>
  </si>
  <si>
    <t>V2011/048</t>
  </si>
  <si>
    <t>092073</t>
  </si>
  <si>
    <t>TRANSFER KON &amp; DRAGON BOAT FOR EVENTS</t>
  </si>
  <si>
    <t>V2011/050</t>
  </si>
  <si>
    <t>092075</t>
  </si>
  <si>
    <t>PEN ADS (M) SDN BHD</t>
  </si>
  <si>
    <t>PENANG SIGHSEEING TOURS BROCHURE</t>
  </si>
  <si>
    <t>V2011/051</t>
  </si>
  <si>
    <t>092076</t>
  </si>
  <si>
    <t>IDEAL STUDIO</t>
  </si>
  <si>
    <t>UNESCO GEORGETOWN HERITAGE CIT</t>
  </si>
  <si>
    <t>INDONESIAN FOOD &amp; CULTURAL FESTIVAL 2010</t>
  </si>
  <si>
    <t>V2011/053</t>
  </si>
  <si>
    <t>092078</t>
  </si>
  <si>
    <t>KERSON MEDIA GLOBAL S/B</t>
  </si>
  <si>
    <t>ADVERTISMENT IN FOODIDEA (NOV&amp;DEC)</t>
  </si>
  <si>
    <t>V2011/054</t>
  </si>
  <si>
    <t>092079</t>
  </si>
  <si>
    <t>OHL DESIGNERS</t>
  </si>
  <si>
    <t>BAMBOO TRISHAS MODEL</t>
  </si>
  <si>
    <t>V2011/055</t>
  </si>
  <si>
    <t>092080</t>
  </si>
  <si>
    <t>OLYMPIC ENTERPRISE</t>
  </si>
  <si>
    <t>MASCOT CAT</t>
  </si>
  <si>
    <t>V2011/056</t>
  </si>
  <si>
    <t>092081</t>
  </si>
  <si>
    <t>GUANGDONG FUJIAN TV FILMING</t>
  </si>
  <si>
    <t>V2011/057</t>
  </si>
  <si>
    <t>092082</t>
  </si>
  <si>
    <t>ZARIKA TRAVEL SDN BHD</t>
  </si>
  <si>
    <t>GUANGDONG &amp; FUJIAN TV FILMING</t>
  </si>
  <si>
    <t>V2011/058</t>
  </si>
  <si>
    <t>092083</t>
  </si>
  <si>
    <t>PSA EQUIPMENT SDN BHD</t>
  </si>
  <si>
    <t>V2011/059</t>
  </si>
  <si>
    <t>092084</t>
  </si>
  <si>
    <t>PERSATUAN CHINGAY PP</t>
  </si>
  <si>
    <t>V2011/039</t>
  </si>
  <si>
    <t>092064</t>
  </si>
  <si>
    <t>DEC'10 SALARY - PDC PREMIER</t>
  </si>
  <si>
    <t>PDC PREMIER HOLDINGS S/B</t>
  </si>
  <si>
    <t>DEC'10-ALLOWANCE</t>
  </si>
  <si>
    <t>DEC'10 EPF</t>
  </si>
  <si>
    <t>FAX CHARGES - NOV'10</t>
  </si>
  <si>
    <t>PDC PREMIER HOLDINGS SDN BHD</t>
  </si>
  <si>
    <t>DEC'10 SOCSO</t>
  </si>
  <si>
    <t>PENANG DEVELOPMEN CORPORATION</t>
  </si>
  <si>
    <t>TELEPHONE CHARGES (16/10-15/12)</t>
  </si>
  <si>
    <t>DEC'10 INSURANCE</t>
  </si>
  <si>
    <t>DR ADV</t>
  </si>
  <si>
    <t>MS OOI - ACCRUED EXPENSES</t>
  </si>
  <si>
    <t>FOO - ACCRUED EXPENSES</t>
  </si>
  <si>
    <t>HILDA - ACCRUED EXPENSES</t>
  </si>
  <si>
    <t>LEANDRO - ACCRUED EXPENSES</t>
  </si>
  <si>
    <t>JASON - ACCRUED EXPENSES</t>
  </si>
  <si>
    <t>JOANNE - ACCRUED EXPENSES</t>
  </si>
  <si>
    <t>ZAKIAH - ACCRUED EXPENSES</t>
  </si>
  <si>
    <t>KAREN - ACCRUED EXPENSES</t>
  </si>
  <si>
    <t>CIMB - BONUS FOR YR 2010</t>
  </si>
  <si>
    <t>CIMB - EPF ON BONUS EMPLOYEE</t>
  </si>
  <si>
    <t>V2011/064</t>
  </si>
  <si>
    <t>092088</t>
  </si>
  <si>
    <t>FOREVER TRAVEL SERVICE (PG) SDN BHD</t>
  </si>
  <si>
    <t>YOONG SIEW CHUEN&amp;FUNG ZHING YI</t>
  </si>
  <si>
    <t>V2011/072</t>
  </si>
  <si>
    <t>092095</t>
  </si>
  <si>
    <t>HWA YIK TOUR &amp; TRAVEL SDN BHD</t>
  </si>
  <si>
    <t>V2011/073</t>
  </si>
  <si>
    <t>092096</t>
  </si>
  <si>
    <t>PENGGAMBARAN ACARA TV CHINA DI PG</t>
  </si>
  <si>
    <t>V2011/074</t>
  </si>
  <si>
    <t>092097</t>
  </si>
  <si>
    <t>EASTERN &amp; ORIENTAL HOTEL S/B</t>
  </si>
  <si>
    <t>INDUSTRI PERLANCONGAN 9/12/10</t>
  </si>
  <si>
    <t>V2011/075</t>
  </si>
  <si>
    <t>092098</t>
  </si>
  <si>
    <t>V2011/076</t>
  </si>
  <si>
    <t>092099</t>
  </si>
  <si>
    <t>PERFORMANCE</t>
  </si>
  <si>
    <t>V2011/077</t>
  </si>
  <si>
    <t>092100</t>
  </si>
  <si>
    <t>FEDERATION OF MALAYA ORCHID SOCIETY</t>
  </si>
  <si>
    <t>PENANG ORCHID FESTIVAL 2010</t>
  </si>
  <si>
    <t>V2011/078</t>
  </si>
  <si>
    <t>092101</t>
  </si>
  <si>
    <t>GOCHE CORPORATION SDN BHD</t>
  </si>
  <si>
    <t>ALL STAR CHINGAY COMPETITION</t>
  </si>
  <si>
    <t>V2011/079</t>
  </si>
  <si>
    <t>092102</t>
  </si>
  <si>
    <t>PENANG INT BALLROOM DANCING CHAMPIONSHIP</t>
  </si>
  <si>
    <t>17TH PG INT BALLROOM DANCE EVENT</t>
  </si>
  <si>
    <t>V2011/080</t>
  </si>
  <si>
    <t>092103</t>
  </si>
  <si>
    <t>ANF HOLIDAYS SDN BHD</t>
  </si>
  <si>
    <t>CHENG HO EXPO 21-26/11</t>
  </si>
  <si>
    <t>V2011/090</t>
  </si>
  <si>
    <t>092113</t>
  </si>
  <si>
    <t>7TH EDITION OF THE PENANG JAZZ FESTIVAL</t>
  </si>
  <si>
    <t>V2011/103</t>
  </si>
  <si>
    <t>092126</t>
  </si>
  <si>
    <t>TROPICAL ARGO FARM (PG) S/B</t>
  </si>
  <si>
    <t>WORLD CHINESE PRESS CONFERENCE</t>
  </si>
  <si>
    <t>V2011/095</t>
  </si>
  <si>
    <t>092118</t>
  </si>
  <si>
    <t>BRAND-NEW BANNERSHOP SDN BHD</t>
  </si>
  <si>
    <t>BILLBOARD INJET - PENANG JAZZ FESTIVAL</t>
  </si>
  <si>
    <t>v2011/107</t>
  </si>
  <si>
    <t>092131</t>
  </si>
  <si>
    <t>PERSEMBAHAN CHINGAY ON TV9</t>
  </si>
  <si>
    <t>V2011/111</t>
  </si>
  <si>
    <t>092135</t>
  </si>
  <si>
    <t>EXPENSES ON DIALOGUE SESSION WITH KPI</t>
  </si>
  <si>
    <t>V2011/120</t>
  </si>
  <si>
    <t>092143</t>
  </si>
  <si>
    <t>ABDUL LATIF BIN MOHD</t>
  </si>
  <si>
    <t>TRISHAW RIDE FOR WCPC 2010</t>
  </si>
  <si>
    <t>092092</t>
  </si>
  <si>
    <t>KWSP - EPF ON BONUS YR 2010</t>
  </si>
  <si>
    <t>PV2011/177</t>
  </si>
  <si>
    <t>FOO - ACCURED MILEAGE &amp; H/P</t>
  </si>
  <si>
    <t>JV11/05/01</t>
  </si>
  <si>
    <t>REVERSE OF PROVISIONAL 2010</t>
  </si>
  <si>
    <t>STATE TOURISM-SPONSORSHIP</t>
  </si>
  <si>
    <t>PV2011/268</t>
  </si>
  <si>
    <t>178897</t>
  </si>
  <si>
    <t>GOH H HOE - HONORARIUM</t>
  </si>
  <si>
    <t>ACCOUNTING FOR AUG - DEC 2010</t>
  </si>
  <si>
    <t>JV11/05/04</t>
  </si>
  <si>
    <t>RECLASS-REVERSAL OF ENTER WRONGLY</t>
  </si>
  <si>
    <t>STATE TOURISM - SPONSORSHIP</t>
  </si>
  <si>
    <t>JV11/05/05</t>
  </si>
  <si>
    <t>STATE TOURISM - TOURISM PROMOTION</t>
  </si>
  <si>
    <t>JV11/05/06</t>
  </si>
  <si>
    <t>STATE TOURISM - PRINTING/BROCHURES</t>
  </si>
  <si>
    <t>JV11/05/07</t>
  </si>
  <si>
    <t>STATE TOURISM - HOSTING OF EVENTS</t>
  </si>
  <si>
    <t>JV11/05/08</t>
  </si>
  <si>
    <t>JV11/05/09</t>
  </si>
  <si>
    <t>STATIONERY</t>
  </si>
  <si>
    <t>JV11/05/10</t>
  </si>
  <si>
    <t>TRANSPORT &amp; TOUR</t>
  </si>
  <si>
    <t>JV11/05/11</t>
  </si>
  <si>
    <t>COURIER TO LHDN</t>
  </si>
  <si>
    <t>JV11/05/12</t>
  </si>
  <si>
    <t>FAM VISIT PENANG</t>
  </si>
  <si>
    <t>JV11/05/13</t>
  </si>
  <si>
    <t>Remarks</t>
  </si>
  <si>
    <t>PGT</t>
  </si>
  <si>
    <t>YB</t>
  </si>
  <si>
    <t>No in</t>
  </si>
  <si>
    <t>not in</t>
  </si>
  <si>
    <t>Not in accrual list 2,425.50</t>
  </si>
  <si>
    <t>Not in accrual list</t>
  </si>
  <si>
    <t>Not in accrual list &amp; ubs</t>
  </si>
  <si>
    <t>Couldn’t find in cash book</t>
  </si>
  <si>
    <t>V2011/035</t>
  </si>
  <si>
    <t>V2011/063</t>
  </si>
  <si>
    <t>V2011/069</t>
  </si>
  <si>
    <t>ok</t>
    <phoneticPr fontId="7" type="noConversion"/>
  </si>
  <si>
    <t>ok</t>
  </si>
  <si>
    <t>4200/000 - OTHER CREDITORS &amp; ACCRUALS  (PAID IN 2011)</t>
  </si>
  <si>
    <t>Accrual Paid in Jan 2011- PGT</t>
  </si>
  <si>
    <t>Accrual Paid in Jan 2011- State Tourism</t>
  </si>
  <si>
    <t>Accrual Paid in Feb 2011- PGT</t>
  </si>
  <si>
    <t>Accrual Paid in Feb 2011- State Tourism</t>
  </si>
  <si>
    <t>Voucher No.</t>
  </si>
  <si>
    <t>Chq No.</t>
  </si>
  <si>
    <t>Description</t>
  </si>
  <si>
    <t>Amount</t>
  </si>
  <si>
    <t>Accrual Paid in Mar 2011- PGT</t>
  </si>
  <si>
    <t>Accrual Paid in Mar 2011- State Tourism</t>
  </si>
  <si>
    <t xml:space="preserve">Total Accrual Paid in Jan 2011 </t>
  </si>
  <si>
    <t>January</t>
  </si>
  <si>
    <t>February</t>
  </si>
  <si>
    <t>March</t>
  </si>
  <si>
    <t>May</t>
  </si>
  <si>
    <t xml:space="preserve">Total Accrual Paid in Feb 2011 </t>
  </si>
  <si>
    <t xml:space="preserve">Total Accrual Paid in Mar 2011 </t>
  </si>
  <si>
    <t xml:space="preserve">Total Accrual Paid in May 2011 </t>
  </si>
  <si>
    <t>Accrual Paid in May 2011- PGT</t>
  </si>
  <si>
    <t>V2011/107</t>
  </si>
  <si>
    <t>Cheque No.</t>
  </si>
  <si>
    <t>Supplier</t>
  </si>
  <si>
    <t>TOTAL</t>
  </si>
  <si>
    <t>ESPIKEL CONSULTANCY</t>
  </si>
  <si>
    <t>V2011/416</t>
  </si>
  <si>
    <t>178742</t>
  </si>
  <si>
    <t>Accrual Paid in 2011- PGT</t>
  </si>
  <si>
    <t>Accrual Paid in 2011- State Tourism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</si>
</sst>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#,###,##0"/>
    <numFmt numFmtId="166" formatCode="#,###,###,##0.00"/>
    <numFmt numFmtId="167" formatCode="#,##0.000000000000"/>
  </numFmts>
  <fonts count="15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sz val="9"/>
      <name val="宋体"/>
      <family val="3"/>
      <charset val="134"/>
    </font>
    <font>
      <sz val="9"/>
      <color theme="1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12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5" fillId="0" borderId="0" xfId="0" applyFont="1"/>
    <xf numFmtId="166" fontId="0" fillId="0" borderId="2" xfId="0" applyNumberFormat="1" applyBorder="1"/>
    <xf numFmtId="49" fontId="0" fillId="2" borderId="0" xfId="0" applyNumberFormat="1" applyFill="1"/>
    <xf numFmtId="166" fontId="0" fillId="2" borderId="0" xfId="0" applyNumberFormat="1" applyFill="1"/>
    <xf numFmtId="49" fontId="0" fillId="0" borderId="0" xfId="0" applyNumberFormat="1" applyFill="1"/>
    <xf numFmtId="49" fontId="0" fillId="3" borderId="0" xfId="0" applyNumberFormat="1" applyFill="1"/>
    <xf numFmtId="166" fontId="0" fillId="3" borderId="0" xfId="0" applyNumberFormat="1" applyFill="1"/>
    <xf numFmtId="49" fontId="0" fillId="4" borderId="0" xfId="0" applyNumberFormat="1" applyFill="1"/>
    <xf numFmtId="166" fontId="0" fillId="4" borderId="0" xfId="0" applyNumberFormat="1" applyFill="1"/>
    <xf numFmtId="49" fontId="0" fillId="5" borderId="0" xfId="0" applyNumberFormat="1" applyFill="1"/>
    <xf numFmtId="166" fontId="0" fillId="5" borderId="0" xfId="0" applyNumberFormat="1" applyFill="1"/>
    <xf numFmtId="0" fontId="0" fillId="0" borderId="0" xfId="0" applyFill="1"/>
    <xf numFmtId="49" fontId="0" fillId="6" borderId="0" xfId="0" applyNumberFormat="1" applyFill="1"/>
    <xf numFmtId="166" fontId="0" fillId="6" borderId="0" xfId="0" applyNumberFormat="1" applyFill="1"/>
    <xf numFmtId="49" fontId="6" fillId="0" borderId="0" xfId="0" applyNumberFormat="1" applyFont="1"/>
    <xf numFmtId="166" fontId="6" fillId="0" borderId="0" xfId="0" applyNumberFormat="1" applyFont="1"/>
    <xf numFmtId="164" fontId="0" fillId="0" borderId="3" xfId="0" applyNumberFormat="1" applyBorder="1"/>
    <xf numFmtId="165" fontId="0" fillId="0" borderId="3" xfId="0" applyNumberFormat="1" applyBorder="1"/>
    <xf numFmtId="49" fontId="0" fillId="0" borderId="3" xfId="0" applyNumberFormat="1" applyBorder="1"/>
    <xf numFmtId="49" fontId="0" fillId="3" borderId="3" xfId="0" applyNumberFormat="1" applyFill="1" applyBorder="1"/>
    <xf numFmtId="166" fontId="0" fillId="3" borderId="3" xfId="0" applyNumberFormat="1" applyFill="1" applyBorder="1"/>
    <xf numFmtId="166" fontId="0" fillId="0" borderId="3" xfId="0" applyNumberFormat="1" applyBorder="1"/>
    <xf numFmtId="0" fontId="0" fillId="0" borderId="3" xfId="0" applyFill="1" applyBorder="1"/>
    <xf numFmtId="49" fontId="0" fillId="0" borderId="3" xfId="0" applyNumberFormat="1" applyFill="1" applyBorder="1"/>
    <xf numFmtId="49" fontId="0" fillId="5" borderId="3" xfId="0" applyNumberFormat="1" applyFill="1" applyBorder="1"/>
    <xf numFmtId="166" fontId="0" fillId="5" borderId="3" xfId="0" applyNumberFormat="1" applyFill="1" applyBorder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49" fontId="0" fillId="3" borderId="0" xfId="0" applyNumberFormat="1" applyFill="1" applyBorder="1"/>
    <xf numFmtId="166" fontId="0" fillId="3" borderId="0" xfId="0" applyNumberFormat="1" applyFill="1" applyBorder="1"/>
    <xf numFmtId="166" fontId="0" fillId="0" borderId="0" xfId="0" applyNumberFormat="1" applyBorder="1"/>
    <xf numFmtId="0" fontId="0" fillId="0" borderId="3" xfId="0" applyBorder="1"/>
    <xf numFmtId="49" fontId="2" fillId="0" borderId="0" xfId="0" applyNumberFormat="1" applyFont="1" applyFill="1" applyBorder="1"/>
    <xf numFmtId="0" fontId="10" fillId="0" borderId="0" xfId="0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10" fillId="0" borderId="0" xfId="0" applyFont="1" applyFill="1" applyBorder="1"/>
    <xf numFmtId="49" fontId="9" fillId="0" borderId="0" xfId="0" applyNumberFormat="1" applyFont="1" applyFill="1" applyBorder="1"/>
    <xf numFmtId="43" fontId="2" fillId="0" borderId="0" xfId="1" applyFont="1" applyFill="1" applyBorder="1"/>
    <xf numFmtId="0" fontId="11" fillId="0" borderId="0" xfId="0" applyFont="1" applyFill="1" applyBorder="1" applyAlignment="1">
      <alignment horizontal="left" vertic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/>
    <xf numFmtId="164" fontId="12" fillId="0" borderId="0" xfId="0" applyNumberFormat="1" applyFont="1" applyFill="1" applyBorder="1" applyAlignment="1">
      <alignment horizontal="left"/>
    </xf>
    <xf numFmtId="49" fontId="12" fillId="0" borderId="0" xfId="0" applyNumberFormat="1" applyFont="1" applyFill="1" applyBorder="1"/>
    <xf numFmtId="166" fontId="12" fillId="0" borderId="4" xfId="0" applyNumberFormat="1" applyFont="1" applyFill="1" applyBorder="1"/>
    <xf numFmtId="166" fontId="12" fillId="0" borderId="0" xfId="0" applyNumberFormat="1" applyFont="1" applyFill="1" applyBorder="1"/>
    <xf numFmtId="166" fontId="12" fillId="0" borderId="5" xfId="0" applyNumberFormat="1" applyFont="1" applyFill="1" applyBorder="1"/>
    <xf numFmtId="166" fontId="12" fillId="0" borderId="6" xfId="0" applyNumberFormat="1" applyFont="1" applyFill="1" applyBorder="1"/>
    <xf numFmtId="43" fontId="12" fillId="0" borderId="0" xfId="1" applyFont="1" applyFill="1" applyBorder="1"/>
    <xf numFmtId="0" fontId="12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7" xfId="0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left" vertical="center"/>
    </xf>
    <xf numFmtId="43" fontId="2" fillId="0" borderId="0" xfId="1" applyFont="1" applyFill="1" applyBorder="1" applyAlignment="1">
      <alignment horizontal="left" vertical="center"/>
    </xf>
    <xf numFmtId="43" fontId="9" fillId="0" borderId="0" xfId="1" applyFont="1" applyFill="1" applyBorder="1"/>
    <xf numFmtId="43" fontId="0" fillId="0" borderId="0" xfId="1" applyFont="1"/>
    <xf numFmtId="43" fontId="2" fillId="0" borderId="4" xfId="1" applyFont="1" applyFill="1" applyBorder="1"/>
    <xf numFmtId="43" fontId="2" fillId="0" borderId="5" xfId="1" applyFont="1" applyFill="1" applyBorder="1"/>
    <xf numFmtId="43" fontId="2" fillId="0" borderId="6" xfId="1" applyFont="1" applyFill="1" applyBorder="1"/>
    <xf numFmtId="0" fontId="11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166" fontId="11" fillId="0" borderId="1" xfId="0" applyNumberFormat="1" applyFont="1" applyFill="1" applyBorder="1"/>
    <xf numFmtId="49" fontId="2" fillId="0" borderId="0" xfId="0" applyNumberFormat="1" applyFont="1" applyFill="1" applyBorder="1" applyAlignment="1">
      <alignment horizontal="left"/>
    </xf>
    <xf numFmtId="43" fontId="11" fillId="0" borderId="1" xfId="1" applyFont="1" applyFill="1" applyBorder="1"/>
    <xf numFmtId="43" fontId="11" fillId="0" borderId="1" xfId="0" applyNumberFormat="1" applyFont="1" applyBorder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center"/>
    </xf>
    <xf numFmtId="166" fontId="1" fillId="0" borderId="0" xfId="0" applyNumberFormat="1" applyFont="1" applyFill="1" applyBorder="1"/>
    <xf numFmtId="43" fontId="1" fillId="0" borderId="5" xfId="1" applyFont="1" applyFill="1" applyBorder="1"/>
    <xf numFmtId="0" fontId="13" fillId="0" borderId="0" xfId="0" applyFont="1"/>
    <xf numFmtId="0" fontId="13" fillId="0" borderId="0" xfId="0" applyFont="1" applyBorder="1"/>
    <xf numFmtId="0" fontId="10" fillId="0" borderId="0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10" fillId="0" borderId="8" xfId="0" applyNumberFormat="1" applyFont="1" applyFill="1" applyBorder="1" applyAlignment="1">
      <alignment horizontal="center" vertical="center"/>
    </xf>
    <xf numFmtId="166" fontId="10" fillId="0" borderId="8" xfId="0" applyNumberFormat="1" applyFont="1" applyFill="1" applyBorder="1" applyAlignment="1">
      <alignment horizontal="center" vertical="center"/>
    </xf>
    <xf numFmtId="0" fontId="1" fillId="0" borderId="0" xfId="0" applyFont="1"/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/>
    <xf numFmtId="0" fontId="10" fillId="0" borderId="1" xfId="0" applyFont="1" applyBorder="1"/>
    <xf numFmtId="0" fontId="14" fillId="0" borderId="10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164" fontId="1" fillId="0" borderId="11" xfId="0" applyNumberFormat="1" applyFont="1" applyFill="1" applyBorder="1" applyAlignment="1">
      <alignment horizontal="left"/>
    </xf>
    <xf numFmtId="49" fontId="1" fillId="0" borderId="11" xfId="0" applyNumberFormat="1" applyFont="1" applyFill="1" applyBorder="1"/>
    <xf numFmtId="166" fontId="1" fillId="0" borderId="11" xfId="0" applyNumberFormat="1" applyFont="1" applyFill="1" applyBorder="1"/>
    <xf numFmtId="164" fontId="1" fillId="0" borderId="12" xfId="0" applyNumberFormat="1" applyFont="1" applyFill="1" applyBorder="1" applyAlignment="1">
      <alignment horizontal="left"/>
    </xf>
    <xf numFmtId="49" fontId="1" fillId="0" borderId="12" xfId="0" applyNumberFormat="1" applyFont="1" applyFill="1" applyBorder="1"/>
    <xf numFmtId="166" fontId="1" fillId="0" borderId="12" xfId="0" applyNumberFormat="1" applyFont="1" applyFill="1" applyBorder="1"/>
    <xf numFmtId="43" fontId="1" fillId="0" borderId="12" xfId="1" applyFont="1" applyFill="1" applyBorder="1"/>
    <xf numFmtId="164" fontId="1" fillId="0" borderId="13" xfId="0" applyNumberFormat="1" applyFont="1" applyFill="1" applyBorder="1" applyAlignment="1">
      <alignment horizontal="left"/>
    </xf>
    <xf numFmtId="49" fontId="1" fillId="0" borderId="13" xfId="0" applyNumberFormat="1" applyFont="1" applyFill="1" applyBorder="1"/>
    <xf numFmtId="49" fontId="1" fillId="0" borderId="13" xfId="0" applyNumberFormat="1" applyFont="1" applyFill="1" applyBorder="1" applyAlignment="1">
      <alignment horizontal="left"/>
    </xf>
    <xf numFmtId="43" fontId="1" fillId="0" borderId="13" xfId="1" applyFont="1" applyFill="1" applyBorder="1"/>
    <xf numFmtId="164" fontId="1" fillId="0" borderId="14" xfId="0" applyNumberFormat="1" applyFont="1" applyFill="1" applyBorder="1" applyAlignment="1">
      <alignment horizontal="left"/>
    </xf>
    <xf numFmtId="49" fontId="1" fillId="0" borderId="14" xfId="0" applyNumberFormat="1" applyFont="1" applyFill="1" applyBorder="1"/>
    <xf numFmtId="49" fontId="1" fillId="0" borderId="14" xfId="0" applyNumberFormat="1" applyFont="1" applyFill="1" applyBorder="1" applyAlignment="1">
      <alignment horizontal="center"/>
    </xf>
    <xf numFmtId="166" fontId="1" fillId="0" borderId="14" xfId="0" applyNumberFormat="1" applyFont="1" applyFill="1" applyBorder="1"/>
    <xf numFmtId="49" fontId="1" fillId="0" borderId="12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4" fontId="13" fillId="0" borderId="0" xfId="0" applyNumberFormat="1" applyFont="1" applyBorder="1"/>
    <xf numFmtId="167" fontId="13" fillId="0" borderId="0" xfId="0" applyNumberFormat="1" applyFont="1" applyBorder="1"/>
    <xf numFmtId="4" fontId="14" fillId="0" borderId="0" xfId="0" applyNumberFormat="1" applyFont="1" applyAlignment="1">
      <alignment vertical="center"/>
    </xf>
    <xf numFmtId="49" fontId="1" fillId="0" borderId="12" xfId="0" applyNumberFormat="1" applyFont="1" applyFill="1" applyBorder="1" applyAlignment="1">
      <alignment horizontal="left"/>
    </xf>
    <xf numFmtId="49" fontId="1" fillId="0" borderId="15" xfId="0" applyNumberFormat="1" applyFont="1" applyFill="1" applyBorder="1"/>
    <xf numFmtId="49" fontId="1" fillId="0" borderId="16" xfId="0" applyNumberFormat="1" applyFont="1" applyFill="1" applyBorder="1"/>
    <xf numFmtId="166" fontId="10" fillId="0" borderId="9" xfId="0" applyNumberFormat="1" applyFont="1" applyBorder="1" applyAlignment="1">
      <alignment vertical="center"/>
    </xf>
    <xf numFmtId="166" fontId="10" fillId="0" borderId="9" xfId="0" applyNumberFormat="1" applyFon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topLeftCell="E43" workbookViewId="0">
      <selection activeCell="G75" sqref="G75"/>
    </sheetView>
  </sheetViews>
  <sheetFormatPr defaultRowHeight="11.25"/>
  <cols>
    <col min="1" max="1" width="10.125" bestFit="1" customWidth="1"/>
    <col min="2" max="2" width="4.875" hidden="1" customWidth="1"/>
    <col min="3" max="3" width="10.5" bestFit="1" customWidth="1"/>
    <col min="4" max="4" width="8.75" bestFit="1" customWidth="1"/>
    <col min="5" max="5" width="38.75" customWidth="1"/>
    <col min="6" max="6" width="39.625" bestFit="1" customWidth="1"/>
    <col min="7" max="7" width="12.625" customWidth="1"/>
    <col min="8" max="8" width="10" customWidth="1"/>
    <col min="9" max="9" width="15.875" customWidth="1"/>
  </cols>
  <sheetData>
    <row r="1" spans="1:10" ht="23.1" customHeight="1">
      <c r="A1" s="76" t="s">
        <v>0</v>
      </c>
      <c r="B1" s="76"/>
      <c r="C1" s="76"/>
      <c r="D1" s="76"/>
      <c r="E1" s="76"/>
      <c r="F1" s="76"/>
      <c r="G1" s="76"/>
      <c r="H1" s="76"/>
    </row>
    <row r="2" spans="1:10" ht="20.100000000000001" customHeight="1">
      <c r="A2" s="77" t="s">
        <v>1</v>
      </c>
      <c r="B2" s="77"/>
      <c r="C2" s="77"/>
      <c r="D2" s="77"/>
      <c r="E2" s="77"/>
      <c r="F2" s="77"/>
      <c r="G2" s="77"/>
      <c r="H2" s="77"/>
    </row>
    <row r="3" spans="1:10" ht="20.100000000000001" customHeight="1">
      <c r="A3" s="78" t="s">
        <v>2</v>
      </c>
      <c r="B3" s="78"/>
      <c r="C3" s="78"/>
      <c r="D3" s="78"/>
      <c r="E3" s="78"/>
      <c r="F3" s="78"/>
      <c r="G3" s="78"/>
      <c r="H3" s="78"/>
    </row>
    <row r="4" spans="1:10" ht="23.1" customHeight="1" thickBo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301</v>
      </c>
    </row>
    <row r="5" spans="1:10" ht="12" thickTop="1">
      <c r="A5" s="2"/>
      <c r="B5" s="3"/>
      <c r="C5" s="4"/>
      <c r="D5" s="4"/>
      <c r="E5" s="4" t="s">
        <v>11</v>
      </c>
      <c r="F5" s="4"/>
      <c r="G5" s="5"/>
      <c r="H5" s="5"/>
    </row>
    <row r="6" spans="1:10">
      <c r="A6" s="2">
        <v>40564</v>
      </c>
      <c r="B6" s="3">
        <v>1</v>
      </c>
      <c r="C6" s="4" t="s">
        <v>12</v>
      </c>
      <c r="D6" s="8" t="s">
        <v>13</v>
      </c>
      <c r="E6" s="8" t="s">
        <v>14</v>
      </c>
      <c r="F6" s="8" t="s">
        <v>15</v>
      </c>
      <c r="G6" s="9">
        <v>682.19</v>
      </c>
      <c r="H6" s="5" t="s">
        <v>314</v>
      </c>
      <c r="I6" t="s">
        <v>302</v>
      </c>
      <c r="J6" t="s">
        <v>304</v>
      </c>
    </row>
    <row r="7" spans="1:10">
      <c r="A7" s="2">
        <v>40564</v>
      </c>
      <c r="B7" s="3">
        <v>1</v>
      </c>
      <c r="C7" s="4" t="s">
        <v>12</v>
      </c>
      <c r="D7" s="8" t="s">
        <v>16</v>
      </c>
      <c r="E7" s="8" t="s">
        <v>14</v>
      </c>
      <c r="F7" s="8" t="s">
        <v>15</v>
      </c>
      <c r="G7" s="9">
        <v>5579.31</v>
      </c>
      <c r="H7" s="5" t="s">
        <v>314</v>
      </c>
      <c r="I7" s="10" t="s">
        <v>302</v>
      </c>
      <c r="J7" t="s">
        <v>304</v>
      </c>
    </row>
    <row r="8" spans="1:10">
      <c r="A8" s="2">
        <v>40564</v>
      </c>
      <c r="B8" s="3">
        <v>1</v>
      </c>
      <c r="C8" s="4" t="s">
        <v>17</v>
      </c>
      <c r="D8" s="11" t="s">
        <v>18</v>
      </c>
      <c r="E8" s="11" t="s">
        <v>19</v>
      </c>
      <c r="F8" s="11" t="s">
        <v>20</v>
      </c>
      <c r="G8" s="12">
        <v>500</v>
      </c>
      <c r="H8" s="5" t="s">
        <v>314</v>
      </c>
      <c r="I8" s="4" t="s">
        <v>303</v>
      </c>
    </row>
    <row r="9" spans="1:10">
      <c r="A9" s="2">
        <v>40564</v>
      </c>
      <c r="B9" s="3">
        <v>1</v>
      </c>
      <c r="C9" s="4" t="s">
        <v>21</v>
      </c>
      <c r="D9" s="11" t="s">
        <v>22</v>
      </c>
      <c r="E9" s="11" t="s">
        <v>23</v>
      </c>
      <c r="F9" s="11" t="s">
        <v>24</v>
      </c>
      <c r="G9" s="12">
        <v>1200</v>
      </c>
      <c r="H9" s="5" t="s">
        <v>314</v>
      </c>
      <c r="I9" s="4" t="s">
        <v>303</v>
      </c>
    </row>
    <row r="10" spans="1:10">
      <c r="A10" s="2">
        <v>40564</v>
      </c>
      <c r="B10" s="3">
        <v>1</v>
      </c>
      <c r="C10" s="4" t="s">
        <v>25</v>
      </c>
      <c r="D10" s="11" t="s">
        <v>26</v>
      </c>
      <c r="E10" s="11" t="s">
        <v>27</v>
      </c>
      <c r="F10" s="11" t="s">
        <v>28</v>
      </c>
      <c r="G10" s="12">
        <v>538</v>
      </c>
      <c r="H10" s="5" t="s">
        <v>314</v>
      </c>
      <c r="I10" s="4" t="s">
        <v>303</v>
      </c>
    </row>
    <row r="11" spans="1:10">
      <c r="A11" s="2">
        <v>40564</v>
      </c>
      <c r="B11" s="3">
        <v>1</v>
      </c>
      <c r="C11" s="4" t="s">
        <v>29</v>
      </c>
      <c r="D11" s="11" t="s">
        <v>30</v>
      </c>
      <c r="E11" s="11" t="s">
        <v>31</v>
      </c>
      <c r="F11" s="11" t="s">
        <v>32</v>
      </c>
      <c r="G11" s="12">
        <v>384</v>
      </c>
      <c r="H11" s="5" t="s">
        <v>314</v>
      </c>
      <c r="I11" s="4" t="s">
        <v>303</v>
      </c>
    </row>
    <row r="12" spans="1:10">
      <c r="A12" s="2">
        <v>40564</v>
      </c>
      <c r="B12" s="3">
        <v>1</v>
      </c>
      <c r="C12" s="4" t="s">
        <v>37</v>
      </c>
      <c r="D12" s="11" t="s">
        <v>38</v>
      </c>
      <c r="E12" s="11" t="s">
        <v>39</v>
      </c>
      <c r="F12" s="11" t="s">
        <v>40</v>
      </c>
      <c r="G12" s="12">
        <v>2362.5</v>
      </c>
      <c r="H12" s="5" t="s">
        <v>314</v>
      </c>
      <c r="I12" s="4" t="s">
        <v>303</v>
      </c>
    </row>
    <row r="13" spans="1:10">
      <c r="A13" s="2">
        <v>40564</v>
      </c>
      <c r="B13" s="3">
        <v>1</v>
      </c>
      <c r="C13" s="4" t="s">
        <v>33</v>
      </c>
      <c r="D13" s="11" t="s">
        <v>34</v>
      </c>
      <c r="E13" s="11" t="s">
        <v>35</v>
      </c>
      <c r="F13" s="11" t="s">
        <v>36</v>
      </c>
      <c r="G13" s="12">
        <v>860</v>
      </c>
      <c r="H13" s="5" t="s">
        <v>314</v>
      </c>
      <c r="I13" s="4" t="s">
        <v>302</v>
      </c>
    </row>
    <row r="14" spans="1:10">
      <c r="A14" s="2">
        <v>40564</v>
      </c>
      <c r="B14" s="3">
        <v>1</v>
      </c>
      <c r="C14" s="4" t="s">
        <v>110</v>
      </c>
      <c r="D14" s="11" t="s">
        <v>111</v>
      </c>
      <c r="E14" s="11" t="s">
        <v>112</v>
      </c>
      <c r="F14" s="11" t="s">
        <v>113</v>
      </c>
      <c r="G14" s="12">
        <v>4000</v>
      </c>
      <c r="H14" s="5" t="s">
        <v>314</v>
      </c>
      <c r="I14" s="4" t="s">
        <v>302</v>
      </c>
    </row>
    <row r="15" spans="1:10">
      <c r="A15" s="2">
        <v>40564</v>
      </c>
      <c r="B15" s="3">
        <v>1</v>
      </c>
      <c r="C15" s="4" t="s">
        <v>114</v>
      </c>
      <c r="D15" s="11" t="s">
        <v>115</v>
      </c>
      <c r="E15" s="11" t="s">
        <v>116</v>
      </c>
      <c r="F15" s="11" t="s">
        <v>117</v>
      </c>
      <c r="G15" s="12">
        <v>40</v>
      </c>
      <c r="H15" s="5" t="s">
        <v>314</v>
      </c>
      <c r="I15" s="4" t="s">
        <v>302</v>
      </c>
    </row>
    <row r="16" spans="1:10">
      <c r="A16" s="2">
        <v>40564</v>
      </c>
      <c r="B16" s="3">
        <v>1</v>
      </c>
      <c r="C16" s="4" t="s">
        <v>41</v>
      </c>
      <c r="D16" s="11" t="s">
        <v>42</v>
      </c>
      <c r="E16" s="11" t="s">
        <v>43</v>
      </c>
      <c r="F16" s="11" t="s">
        <v>44</v>
      </c>
      <c r="G16" s="12">
        <v>3203.54</v>
      </c>
      <c r="H16" s="5" t="s">
        <v>314</v>
      </c>
      <c r="I16" s="4" t="s">
        <v>302</v>
      </c>
    </row>
    <row r="17" spans="1:10">
      <c r="A17" s="2">
        <v>40564</v>
      </c>
      <c r="B17" s="3">
        <v>1</v>
      </c>
      <c r="C17" s="4" t="s">
        <v>102</v>
      </c>
      <c r="D17" s="11" t="s">
        <v>103</v>
      </c>
      <c r="E17" s="11" t="s">
        <v>104</v>
      </c>
      <c r="F17" s="11" t="s">
        <v>105</v>
      </c>
      <c r="G17" s="12">
        <v>25000</v>
      </c>
      <c r="H17" s="5" t="s">
        <v>314</v>
      </c>
      <c r="I17" s="4" t="s">
        <v>302</v>
      </c>
    </row>
    <row r="18" spans="1:10">
      <c r="A18" s="2">
        <v>40564</v>
      </c>
      <c r="B18" s="3">
        <v>1</v>
      </c>
      <c r="C18" s="4" t="s">
        <v>130</v>
      </c>
      <c r="D18" s="11" t="s">
        <v>131</v>
      </c>
      <c r="E18" s="11" t="s">
        <v>132</v>
      </c>
      <c r="F18" s="11" t="s">
        <v>133</v>
      </c>
      <c r="G18" s="12">
        <v>1742.5</v>
      </c>
      <c r="H18" s="5" t="s">
        <v>314</v>
      </c>
      <c r="I18" s="4" t="s">
        <v>302</v>
      </c>
    </row>
    <row r="19" spans="1:10">
      <c r="A19" s="2">
        <v>40569</v>
      </c>
      <c r="B19" s="3">
        <v>1</v>
      </c>
      <c r="C19" s="4" t="s">
        <v>130</v>
      </c>
      <c r="D19" s="11" t="s">
        <v>131</v>
      </c>
      <c r="E19" s="11" t="s">
        <v>132</v>
      </c>
      <c r="F19" s="11" t="s">
        <v>198</v>
      </c>
      <c r="G19" s="12">
        <v>56.58</v>
      </c>
      <c r="H19" s="5" t="s">
        <v>314</v>
      </c>
      <c r="I19" s="10" t="s">
        <v>302</v>
      </c>
    </row>
    <row r="20" spans="1:10">
      <c r="A20" s="2">
        <v>40569</v>
      </c>
      <c r="B20" s="3">
        <v>1</v>
      </c>
      <c r="C20" s="4" t="s">
        <v>130</v>
      </c>
      <c r="D20" s="11" t="s">
        <v>193</v>
      </c>
      <c r="E20" s="11" t="s">
        <v>201</v>
      </c>
      <c r="F20" s="11" t="s">
        <v>202</v>
      </c>
      <c r="G20" s="12">
        <v>350.86</v>
      </c>
      <c r="H20" s="5" t="s">
        <v>314</v>
      </c>
      <c r="I20" s="10" t="s">
        <v>302</v>
      </c>
    </row>
    <row r="21" spans="1:10">
      <c r="A21" s="2">
        <v>40564</v>
      </c>
      <c r="B21" s="3">
        <v>1</v>
      </c>
      <c r="C21" s="4" t="s">
        <v>118</v>
      </c>
      <c r="D21" s="11" t="s">
        <v>119</v>
      </c>
      <c r="E21" s="11" t="s">
        <v>120</v>
      </c>
      <c r="F21" s="11" t="s">
        <v>121</v>
      </c>
      <c r="G21" s="12">
        <v>832.6</v>
      </c>
      <c r="H21" s="5" t="s">
        <v>314</v>
      </c>
      <c r="I21" s="4" t="s">
        <v>302</v>
      </c>
    </row>
    <row r="22" spans="1:10">
      <c r="A22" s="2">
        <v>40564</v>
      </c>
      <c r="B22" s="3">
        <v>1</v>
      </c>
      <c r="C22" s="4" t="s">
        <v>45</v>
      </c>
      <c r="D22" s="11" t="s">
        <v>46</v>
      </c>
      <c r="E22" s="11" t="s">
        <v>47</v>
      </c>
      <c r="F22" s="11" t="s">
        <v>48</v>
      </c>
      <c r="G22" s="12">
        <v>345</v>
      </c>
      <c r="H22" s="5" t="s">
        <v>314</v>
      </c>
      <c r="I22" s="4" t="s">
        <v>302</v>
      </c>
    </row>
    <row r="23" spans="1:10">
      <c r="A23" s="2">
        <v>40564</v>
      </c>
      <c r="B23" s="3">
        <v>1</v>
      </c>
      <c r="C23" s="4" t="s">
        <v>122</v>
      </c>
      <c r="D23" s="8" t="s">
        <v>123</v>
      </c>
      <c r="E23" s="8" t="s">
        <v>124</v>
      </c>
      <c r="F23" s="8" t="s">
        <v>125</v>
      </c>
      <c r="G23" s="9">
        <v>4760</v>
      </c>
      <c r="H23" s="5" t="s">
        <v>314</v>
      </c>
      <c r="I23" s="4" t="s">
        <v>302</v>
      </c>
      <c r="J23" t="s">
        <v>305</v>
      </c>
    </row>
    <row r="24" spans="1:10">
      <c r="A24" s="2">
        <v>40564</v>
      </c>
      <c r="B24" s="3">
        <v>1</v>
      </c>
      <c r="C24" s="4" t="s">
        <v>49</v>
      </c>
      <c r="D24" s="11" t="s">
        <v>50</v>
      </c>
      <c r="E24" s="11" t="s">
        <v>51</v>
      </c>
      <c r="F24" s="11" t="s">
        <v>52</v>
      </c>
      <c r="G24" s="12">
        <v>108.8</v>
      </c>
      <c r="H24" s="5" t="s">
        <v>314</v>
      </c>
      <c r="I24" s="4" t="s">
        <v>302</v>
      </c>
    </row>
    <row r="25" spans="1:10">
      <c r="A25" s="2">
        <v>40564</v>
      </c>
      <c r="B25" s="3">
        <v>1</v>
      </c>
      <c r="C25" s="4" t="s">
        <v>53</v>
      </c>
      <c r="D25" s="11" t="s">
        <v>54</v>
      </c>
      <c r="E25" s="11" t="s">
        <v>55</v>
      </c>
      <c r="F25" s="11" t="s">
        <v>56</v>
      </c>
      <c r="G25" s="12">
        <v>5750</v>
      </c>
      <c r="H25" s="5" t="s">
        <v>314</v>
      </c>
      <c r="I25" s="4" t="s">
        <v>302</v>
      </c>
    </row>
    <row r="26" spans="1:10">
      <c r="A26" s="2">
        <v>40564</v>
      </c>
      <c r="B26" s="3">
        <v>1</v>
      </c>
      <c r="C26" s="4" t="s">
        <v>57</v>
      </c>
      <c r="D26" s="11" t="s">
        <v>58</v>
      </c>
      <c r="E26" s="11" t="s">
        <v>59</v>
      </c>
      <c r="F26" s="11" t="s">
        <v>60</v>
      </c>
      <c r="G26" s="12">
        <v>450</v>
      </c>
      <c r="H26" s="5" t="s">
        <v>314</v>
      </c>
      <c r="I26" s="4" t="s">
        <v>302</v>
      </c>
    </row>
    <row r="27" spans="1:10">
      <c r="A27" s="2">
        <v>40564</v>
      </c>
      <c r="B27" s="3">
        <v>1</v>
      </c>
      <c r="C27" s="4" t="s">
        <v>61</v>
      </c>
      <c r="D27" s="11" t="s">
        <v>62</v>
      </c>
      <c r="E27" s="11" t="s">
        <v>63</v>
      </c>
      <c r="F27" s="11" t="s">
        <v>64</v>
      </c>
      <c r="G27" s="12">
        <v>500</v>
      </c>
      <c r="H27" s="5" t="s">
        <v>314</v>
      </c>
      <c r="I27" s="4" t="s">
        <v>302</v>
      </c>
    </row>
    <row r="28" spans="1:10">
      <c r="A28" s="2">
        <v>40564</v>
      </c>
      <c r="B28" s="3">
        <v>1</v>
      </c>
      <c r="C28" s="4" t="s">
        <v>106</v>
      </c>
      <c r="D28" s="11" t="s">
        <v>107</v>
      </c>
      <c r="E28" s="11" t="s">
        <v>108</v>
      </c>
      <c r="F28" s="11" t="s">
        <v>109</v>
      </c>
      <c r="G28" s="12">
        <v>1200</v>
      </c>
      <c r="H28" s="5" t="s">
        <v>314</v>
      </c>
      <c r="I28" s="4" t="s">
        <v>302</v>
      </c>
    </row>
    <row r="29" spans="1:10">
      <c r="A29" s="2">
        <v>40564</v>
      </c>
      <c r="B29" s="3">
        <v>1</v>
      </c>
      <c r="C29" s="4" t="s">
        <v>65</v>
      </c>
      <c r="D29" s="11" t="s">
        <v>66</v>
      </c>
      <c r="E29" s="11" t="s">
        <v>67</v>
      </c>
      <c r="F29" s="11" t="s">
        <v>68</v>
      </c>
      <c r="G29" s="12">
        <v>300</v>
      </c>
      <c r="H29" s="5" t="s">
        <v>314</v>
      </c>
      <c r="I29" s="4" t="s">
        <v>302</v>
      </c>
    </row>
    <row r="30" spans="1:10">
      <c r="A30" s="2">
        <v>40564</v>
      </c>
      <c r="B30" s="3">
        <v>1</v>
      </c>
      <c r="C30" s="4" t="s">
        <v>69</v>
      </c>
      <c r="D30" s="11" t="s">
        <v>70</v>
      </c>
      <c r="E30" s="11" t="s">
        <v>71</v>
      </c>
      <c r="F30" s="11" t="s">
        <v>68</v>
      </c>
      <c r="G30" s="12">
        <v>300</v>
      </c>
      <c r="H30" s="5" t="s">
        <v>314</v>
      </c>
      <c r="I30" s="4" t="s">
        <v>302</v>
      </c>
    </row>
    <row r="31" spans="1:10">
      <c r="A31" s="2">
        <v>40564</v>
      </c>
      <c r="B31" s="3">
        <v>1</v>
      </c>
      <c r="C31" s="4" t="s">
        <v>72</v>
      </c>
      <c r="D31" s="11" t="s">
        <v>73</v>
      </c>
      <c r="E31" s="11" t="s">
        <v>74</v>
      </c>
      <c r="F31" s="11" t="s">
        <v>68</v>
      </c>
      <c r="G31" s="12">
        <v>120</v>
      </c>
      <c r="H31" s="5" t="s">
        <v>314</v>
      </c>
      <c r="I31" s="4" t="s">
        <v>302</v>
      </c>
    </row>
    <row r="32" spans="1:10">
      <c r="A32" s="2">
        <v>40564</v>
      </c>
      <c r="B32" s="3">
        <v>1</v>
      </c>
      <c r="C32" s="4" t="s">
        <v>75</v>
      </c>
      <c r="D32" s="11" t="s">
        <v>76</v>
      </c>
      <c r="E32" s="11" t="s">
        <v>77</v>
      </c>
      <c r="F32" s="11" t="s">
        <v>68</v>
      </c>
      <c r="G32" s="12">
        <v>120</v>
      </c>
      <c r="H32" s="5" t="s">
        <v>314</v>
      </c>
      <c r="I32" s="4" t="s">
        <v>302</v>
      </c>
    </row>
    <row r="33" spans="1:10">
      <c r="A33" s="2">
        <v>40564</v>
      </c>
      <c r="B33" s="3">
        <v>1</v>
      </c>
      <c r="C33" s="4" t="s">
        <v>126</v>
      </c>
      <c r="D33" s="11" t="s">
        <v>127</v>
      </c>
      <c r="E33" s="11" t="s">
        <v>128</v>
      </c>
      <c r="F33" s="11" t="s">
        <v>129</v>
      </c>
      <c r="G33" s="12">
        <v>1450</v>
      </c>
      <c r="H33" s="5" t="s">
        <v>314</v>
      </c>
      <c r="I33" s="4" t="s">
        <v>302</v>
      </c>
    </row>
    <row r="34" spans="1:10">
      <c r="A34" s="2">
        <v>40564</v>
      </c>
      <c r="B34" s="3">
        <v>1</v>
      </c>
      <c r="C34" s="4" t="s">
        <v>78</v>
      </c>
      <c r="D34" s="11" t="s">
        <v>79</v>
      </c>
      <c r="E34" s="11" t="s">
        <v>80</v>
      </c>
      <c r="F34" s="11" t="s">
        <v>81</v>
      </c>
      <c r="G34" s="12">
        <v>2260</v>
      </c>
      <c r="H34" s="5" t="s">
        <v>314</v>
      </c>
      <c r="I34" s="4" t="s">
        <v>302</v>
      </c>
    </row>
    <row r="35" spans="1:10">
      <c r="A35" s="2">
        <v>40564</v>
      </c>
      <c r="B35" s="3">
        <v>1</v>
      </c>
      <c r="C35" s="4" t="s">
        <v>82</v>
      </c>
      <c r="D35" s="11" t="s">
        <v>83</v>
      </c>
      <c r="E35" s="11" t="s">
        <v>84</v>
      </c>
      <c r="F35" s="11" t="s">
        <v>85</v>
      </c>
      <c r="G35" s="12">
        <v>4150</v>
      </c>
      <c r="H35" s="5" t="s">
        <v>314</v>
      </c>
      <c r="I35" s="4" t="s">
        <v>303</v>
      </c>
    </row>
    <row r="36" spans="1:10">
      <c r="A36" s="2">
        <v>40564</v>
      </c>
      <c r="B36" s="3">
        <v>1</v>
      </c>
      <c r="C36" s="4" t="s">
        <v>86</v>
      </c>
      <c r="D36" s="11" t="s">
        <v>87</v>
      </c>
      <c r="E36" s="11" t="s">
        <v>88</v>
      </c>
      <c r="F36" s="11" t="s">
        <v>89</v>
      </c>
      <c r="G36" s="12">
        <v>800</v>
      </c>
      <c r="H36" s="5" t="s">
        <v>314</v>
      </c>
      <c r="I36" s="4" t="s">
        <v>303</v>
      </c>
    </row>
    <row r="37" spans="1:10">
      <c r="A37" s="2">
        <v>40564</v>
      </c>
      <c r="B37" s="3">
        <v>1</v>
      </c>
      <c r="C37" s="4" t="s">
        <v>90</v>
      </c>
      <c r="D37" s="11" t="s">
        <v>91</v>
      </c>
      <c r="E37" s="11" t="s">
        <v>92</v>
      </c>
      <c r="F37" s="11" t="s">
        <v>93</v>
      </c>
      <c r="G37" s="12">
        <v>15548.2</v>
      </c>
      <c r="H37" s="5" t="s">
        <v>314</v>
      </c>
      <c r="I37" s="4" t="s">
        <v>303</v>
      </c>
    </row>
    <row r="38" spans="1:10">
      <c r="A38" s="2">
        <v>40564</v>
      </c>
      <c r="B38" s="3">
        <v>1</v>
      </c>
      <c r="C38" s="4" t="s">
        <v>94</v>
      </c>
      <c r="D38" s="11" t="s">
        <v>95</v>
      </c>
      <c r="E38" s="11" t="s">
        <v>96</v>
      </c>
      <c r="F38" s="11" t="s">
        <v>97</v>
      </c>
      <c r="G38" s="12">
        <v>600</v>
      </c>
      <c r="H38" s="5" t="s">
        <v>314</v>
      </c>
      <c r="I38" s="4" t="s">
        <v>303</v>
      </c>
    </row>
    <row r="39" spans="1:10">
      <c r="A39" s="2">
        <v>40564</v>
      </c>
      <c r="B39" s="3">
        <v>1</v>
      </c>
      <c r="C39" s="4" t="s">
        <v>98</v>
      </c>
      <c r="D39" s="11" t="s">
        <v>99</v>
      </c>
      <c r="E39" s="11" t="s">
        <v>100</v>
      </c>
      <c r="F39" s="11" t="s">
        <v>101</v>
      </c>
      <c r="G39" s="12">
        <v>10500</v>
      </c>
      <c r="H39" s="5" t="s">
        <v>314</v>
      </c>
      <c r="I39" s="4" t="s">
        <v>303</v>
      </c>
    </row>
    <row r="40" spans="1:10">
      <c r="A40" s="2">
        <v>40569</v>
      </c>
      <c r="B40" s="3">
        <v>5</v>
      </c>
      <c r="C40" s="4" t="s">
        <v>310</v>
      </c>
      <c r="D40" s="15" t="s">
        <v>204</v>
      </c>
      <c r="E40" s="15" t="s">
        <v>205</v>
      </c>
      <c r="F40" s="15" t="s">
        <v>13</v>
      </c>
      <c r="G40" s="16">
        <v>2542.0100000000002</v>
      </c>
      <c r="H40" s="5" t="s">
        <v>314</v>
      </c>
      <c r="I40" s="17" t="s">
        <v>302</v>
      </c>
    </row>
    <row r="41" spans="1:10">
      <c r="A41" s="2">
        <v>40569</v>
      </c>
      <c r="B41" s="3">
        <v>5</v>
      </c>
      <c r="C41" s="4" t="s">
        <v>310</v>
      </c>
      <c r="D41" s="15" t="s">
        <v>204</v>
      </c>
      <c r="E41" s="15" t="s">
        <v>206</v>
      </c>
      <c r="F41" s="15" t="s">
        <v>13</v>
      </c>
      <c r="G41" s="16">
        <v>305.61</v>
      </c>
      <c r="H41" s="5" t="s">
        <v>314</v>
      </c>
      <c r="I41" s="17" t="s">
        <v>302</v>
      </c>
    </row>
    <row r="42" spans="1:10">
      <c r="A42" s="2">
        <v>40569</v>
      </c>
      <c r="B42" s="3">
        <v>5</v>
      </c>
      <c r="C42" s="4" t="s">
        <v>310</v>
      </c>
      <c r="D42" s="11" t="s">
        <v>204</v>
      </c>
      <c r="E42" s="11" t="s">
        <v>207</v>
      </c>
      <c r="F42" s="11" t="s">
        <v>13</v>
      </c>
      <c r="G42" s="12">
        <v>104.4</v>
      </c>
      <c r="H42" s="5" t="s">
        <v>314</v>
      </c>
      <c r="I42" s="17" t="s">
        <v>302</v>
      </c>
    </row>
    <row r="43" spans="1:10">
      <c r="A43" s="2">
        <v>40569</v>
      </c>
      <c r="B43" s="3">
        <v>5</v>
      </c>
      <c r="C43" s="4" t="s">
        <v>310</v>
      </c>
      <c r="D43" s="11" t="s">
        <v>204</v>
      </c>
      <c r="E43" s="11" t="s">
        <v>208</v>
      </c>
      <c r="F43" s="11" t="s">
        <v>13</v>
      </c>
      <c r="G43" s="12">
        <v>1088.5</v>
      </c>
      <c r="H43" s="5" t="s">
        <v>314</v>
      </c>
      <c r="I43" s="17" t="s">
        <v>302</v>
      </c>
    </row>
    <row r="44" spans="1:10">
      <c r="A44" s="2">
        <v>40569</v>
      </c>
      <c r="B44" s="3">
        <v>5</v>
      </c>
      <c r="C44" s="4" t="s">
        <v>310</v>
      </c>
      <c r="D44" s="11" t="s">
        <v>204</v>
      </c>
      <c r="E44" s="11" t="s">
        <v>209</v>
      </c>
      <c r="F44" s="11" t="s">
        <v>13</v>
      </c>
      <c r="G44" s="12">
        <v>548.79999999999995</v>
      </c>
      <c r="H44" s="5" t="s">
        <v>314</v>
      </c>
      <c r="I44" s="17" t="s">
        <v>302</v>
      </c>
    </row>
    <row r="45" spans="1:10">
      <c r="A45" s="2">
        <v>40569</v>
      </c>
      <c r="B45" s="3">
        <v>5</v>
      </c>
      <c r="C45" s="4" t="s">
        <v>310</v>
      </c>
      <c r="D45" s="15" t="s">
        <v>204</v>
      </c>
      <c r="E45" s="15" t="s">
        <v>210</v>
      </c>
      <c r="F45" s="15" t="s">
        <v>13</v>
      </c>
      <c r="G45" s="16">
        <v>67</v>
      </c>
      <c r="H45" s="5" t="s">
        <v>314</v>
      </c>
      <c r="I45" s="17" t="s">
        <v>302</v>
      </c>
      <c r="J45" t="s">
        <v>307</v>
      </c>
    </row>
    <row r="46" spans="1:10">
      <c r="A46" s="2">
        <v>40569</v>
      </c>
      <c r="B46" s="3">
        <v>5</v>
      </c>
      <c r="C46" s="4" t="s">
        <v>310</v>
      </c>
      <c r="D46" s="11" t="s">
        <v>204</v>
      </c>
      <c r="E46" s="11" t="s">
        <v>211</v>
      </c>
      <c r="F46" s="11" t="s">
        <v>13</v>
      </c>
      <c r="G46" s="12">
        <v>204.2</v>
      </c>
      <c r="H46" s="5" t="s">
        <v>314</v>
      </c>
      <c r="I46" s="17" t="s">
        <v>302</v>
      </c>
    </row>
    <row r="47" spans="1:10">
      <c r="A47" s="2">
        <v>40569</v>
      </c>
      <c r="B47" s="3">
        <v>5</v>
      </c>
      <c r="C47" s="4" t="s">
        <v>310</v>
      </c>
      <c r="D47" s="11" t="s">
        <v>204</v>
      </c>
      <c r="E47" s="11" t="s">
        <v>212</v>
      </c>
      <c r="F47" s="11" t="s">
        <v>13</v>
      </c>
      <c r="G47" s="12">
        <v>42.3</v>
      </c>
      <c r="H47" s="5" t="s">
        <v>314</v>
      </c>
      <c r="I47" s="17" t="s">
        <v>302</v>
      </c>
    </row>
    <row r="48" spans="1:10">
      <c r="A48" s="2">
        <v>40569</v>
      </c>
      <c r="B48" s="3">
        <v>1</v>
      </c>
      <c r="C48" s="4" t="s">
        <v>192</v>
      </c>
      <c r="D48" s="4" t="s">
        <v>193</v>
      </c>
      <c r="E48" s="4" t="s">
        <v>194</v>
      </c>
      <c r="F48" s="4" t="s">
        <v>13</v>
      </c>
      <c r="G48" s="5">
        <v>1225.81</v>
      </c>
      <c r="H48" s="5" t="s">
        <v>314</v>
      </c>
      <c r="I48" s="17" t="s">
        <v>302</v>
      </c>
    </row>
    <row r="49" spans="1:10">
      <c r="A49" s="2">
        <v>40569</v>
      </c>
      <c r="B49" s="3">
        <v>1</v>
      </c>
      <c r="C49" s="4" t="s">
        <v>192</v>
      </c>
      <c r="D49" s="4" t="s">
        <v>193</v>
      </c>
      <c r="E49" s="4" t="s">
        <v>195</v>
      </c>
      <c r="F49" s="4" t="s">
        <v>196</v>
      </c>
      <c r="G49" s="5">
        <v>232.25</v>
      </c>
      <c r="H49" s="5" t="s">
        <v>314</v>
      </c>
      <c r="I49" s="17" t="s">
        <v>302</v>
      </c>
    </row>
    <row r="50" spans="1:10">
      <c r="A50" s="2">
        <v>40569</v>
      </c>
      <c r="B50" s="3">
        <v>1</v>
      </c>
      <c r="C50" s="4" t="s">
        <v>192</v>
      </c>
      <c r="D50" s="4" t="s">
        <v>193</v>
      </c>
      <c r="E50" s="4" t="s">
        <v>120</v>
      </c>
      <c r="F50" s="4" t="s">
        <v>197</v>
      </c>
      <c r="G50" s="5">
        <v>176</v>
      </c>
      <c r="H50" s="5" t="s">
        <v>314</v>
      </c>
      <c r="I50" s="17" t="s">
        <v>302</v>
      </c>
    </row>
    <row r="51" spans="1:10">
      <c r="A51" s="2">
        <v>40569</v>
      </c>
      <c r="B51" s="3">
        <v>1</v>
      </c>
      <c r="C51" s="4" t="s">
        <v>192</v>
      </c>
      <c r="D51" s="4" t="s">
        <v>193</v>
      </c>
      <c r="E51" s="4" t="s">
        <v>199</v>
      </c>
      <c r="F51" s="4" t="s">
        <v>200</v>
      </c>
      <c r="G51" s="5">
        <v>25.35</v>
      </c>
      <c r="H51" s="5" t="s">
        <v>314</v>
      </c>
      <c r="I51" s="17" t="s">
        <v>302</v>
      </c>
    </row>
    <row r="52" spans="1:10">
      <c r="A52" s="2">
        <v>40569</v>
      </c>
      <c r="B52" s="3">
        <v>1</v>
      </c>
      <c r="C52" s="4" t="s">
        <v>192</v>
      </c>
      <c r="D52" s="4" t="s">
        <v>193</v>
      </c>
      <c r="E52" s="4" t="s">
        <v>195</v>
      </c>
      <c r="F52" s="4" t="s">
        <v>203</v>
      </c>
      <c r="G52" s="5">
        <v>-2</v>
      </c>
      <c r="H52" s="5" t="s">
        <v>314</v>
      </c>
      <c r="I52" s="17" t="s">
        <v>302</v>
      </c>
    </row>
    <row r="53" spans="1:10">
      <c r="A53" s="2">
        <v>40569</v>
      </c>
      <c r="B53" s="3">
        <v>1</v>
      </c>
      <c r="C53" s="4" t="s">
        <v>134</v>
      </c>
      <c r="D53" s="11" t="s">
        <v>135</v>
      </c>
      <c r="E53" s="11" t="s">
        <v>136</v>
      </c>
      <c r="F53" s="11" t="s">
        <v>137</v>
      </c>
      <c r="G53" s="12">
        <v>1200</v>
      </c>
      <c r="H53" s="5"/>
      <c r="I53" s="4" t="s">
        <v>303</v>
      </c>
    </row>
    <row r="54" spans="1:10">
      <c r="A54" s="2">
        <v>40569</v>
      </c>
      <c r="B54" s="3">
        <v>1</v>
      </c>
      <c r="C54" s="4" t="s">
        <v>138</v>
      </c>
      <c r="D54" s="11" t="s">
        <v>139</v>
      </c>
      <c r="E54" s="11" t="s">
        <v>108</v>
      </c>
      <c r="F54" s="11" t="s">
        <v>140</v>
      </c>
      <c r="G54" s="12">
        <v>2000</v>
      </c>
      <c r="H54" s="5"/>
      <c r="I54" s="4" t="s">
        <v>303</v>
      </c>
    </row>
    <row r="55" spans="1:10">
      <c r="A55" s="2">
        <v>40569</v>
      </c>
      <c r="B55" s="3">
        <v>1</v>
      </c>
      <c r="C55" s="4" t="s">
        <v>141</v>
      </c>
      <c r="D55" s="11" t="s">
        <v>142</v>
      </c>
      <c r="E55" s="11" t="s">
        <v>143</v>
      </c>
      <c r="F55" s="11" t="s">
        <v>144</v>
      </c>
      <c r="G55" s="12">
        <v>1600</v>
      </c>
      <c r="H55" s="5"/>
      <c r="I55" s="4" t="s">
        <v>303</v>
      </c>
    </row>
    <row r="56" spans="1:10">
      <c r="A56" s="2">
        <v>40569</v>
      </c>
      <c r="B56" s="3">
        <v>1</v>
      </c>
      <c r="C56" s="4" t="s">
        <v>145</v>
      </c>
      <c r="D56" s="11" t="s">
        <v>146</v>
      </c>
      <c r="E56" s="11" t="s">
        <v>147</v>
      </c>
      <c r="F56" s="11" t="s">
        <v>85</v>
      </c>
      <c r="G56" s="12">
        <v>127937.5</v>
      </c>
      <c r="H56" s="5"/>
      <c r="I56" s="4" t="s">
        <v>303</v>
      </c>
    </row>
    <row r="57" spans="1:10">
      <c r="A57" s="2">
        <v>40569</v>
      </c>
      <c r="B57" s="3">
        <v>1</v>
      </c>
      <c r="C57" s="4" t="s">
        <v>148</v>
      </c>
      <c r="D57" s="11" t="s">
        <v>149</v>
      </c>
      <c r="E57" s="11" t="s">
        <v>150</v>
      </c>
      <c r="F57" s="11" t="s">
        <v>151</v>
      </c>
      <c r="G57" s="12">
        <v>1100</v>
      </c>
      <c r="H57" s="5"/>
      <c r="I57" s="4" t="s">
        <v>303</v>
      </c>
    </row>
    <row r="58" spans="1:10">
      <c r="A58" s="2">
        <v>40569</v>
      </c>
      <c r="B58" s="3">
        <v>1</v>
      </c>
      <c r="C58" s="4" t="s">
        <v>152</v>
      </c>
      <c r="D58" s="11" t="s">
        <v>153</v>
      </c>
      <c r="E58" s="11" t="s">
        <v>154</v>
      </c>
      <c r="F58" s="11" t="s">
        <v>85</v>
      </c>
      <c r="G58" s="12">
        <v>218502</v>
      </c>
      <c r="H58" s="5"/>
      <c r="I58" s="4" t="s">
        <v>303</v>
      </c>
    </row>
    <row r="59" spans="1:10">
      <c r="A59" s="2">
        <v>40569</v>
      </c>
      <c r="B59" s="3">
        <v>1</v>
      </c>
      <c r="C59" s="4" t="s">
        <v>155</v>
      </c>
      <c r="D59" s="11" t="s">
        <v>156</v>
      </c>
      <c r="E59" s="11" t="s">
        <v>19</v>
      </c>
      <c r="F59" s="11" t="s">
        <v>157</v>
      </c>
      <c r="G59" s="12">
        <v>6400</v>
      </c>
      <c r="H59" s="5"/>
      <c r="I59" s="4" t="s">
        <v>303</v>
      </c>
    </row>
    <row r="60" spans="1:10">
      <c r="A60" s="2">
        <v>40569</v>
      </c>
      <c r="B60" s="3">
        <v>1</v>
      </c>
      <c r="C60" s="4" t="s">
        <v>158</v>
      </c>
      <c r="D60" s="11" t="s">
        <v>159</v>
      </c>
      <c r="E60" s="11" t="s">
        <v>160</v>
      </c>
      <c r="F60" s="11" t="s">
        <v>161</v>
      </c>
      <c r="G60" s="12">
        <v>8480</v>
      </c>
      <c r="H60" s="5"/>
      <c r="I60" s="4" t="s">
        <v>303</v>
      </c>
    </row>
    <row r="61" spans="1:10">
      <c r="A61" s="2">
        <v>40569</v>
      </c>
      <c r="B61" s="3">
        <v>1</v>
      </c>
      <c r="C61" s="4" t="s">
        <v>162</v>
      </c>
      <c r="D61" s="11" t="s">
        <v>163</v>
      </c>
      <c r="E61" s="11" t="s">
        <v>164</v>
      </c>
      <c r="F61" s="11" t="s">
        <v>165</v>
      </c>
      <c r="G61" s="12">
        <v>5100</v>
      </c>
      <c r="H61" s="5"/>
      <c r="I61" s="4" t="s">
        <v>303</v>
      </c>
    </row>
    <row r="62" spans="1:10">
      <c r="A62" s="2">
        <v>40569</v>
      </c>
      <c r="B62" s="3">
        <v>1</v>
      </c>
      <c r="C62" s="4" t="s">
        <v>162</v>
      </c>
      <c r="D62" s="8" t="s">
        <v>163</v>
      </c>
      <c r="E62" s="8" t="s">
        <v>164</v>
      </c>
      <c r="F62" s="8" t="s">
        <v>166</v>
      </c>
      <c r="G62" s="9">
        <v>15250</v>
      </c>
      <c r="H62" s="5"/>
      <c r="I62" s="4" t="s">
        <v>303</v>
      </c>
    </row>
    <row r="63" spans="1:10">
      <c r="A63" s="2">
        <v>40569</v>
      </c>
      <c r="B63" s="3">
        <v>1</v>
      </c>
      <c r="C63" s="4" t="s">
        <v>167</v>
      </c>
      <c r="D63" s="15" t="s">
        <v>168</v>
      </c>
      <c r="E63" s="15" t="s">
        <v>169</v>
      </c>
      <c r="F63" s="15" t="s">
        <v>170</v>
      </c>
      <c r="G63" s="16">
        <v>2425.5</v>
      </c>
      <c r="H63" s="5"/>
      <c r="I63" s="4" t="s">
        <v>303</v>
      </c>
      <c r="J63" s="4" t="s">
        <v>306</v>
      </c>
    </row>
    <row r="64" spans="1:10">
      <c r="A64" s="2">
        <v>40569</v>
      </c>
      <c r="B64" s="3">
        <v>1</v>
      </c>
      <c r="C64" s="4" t="s">
        <v>167</v>
      </c>
      <c r="D64" s="11" t="s">
        <v>168</v>
      </c>
      <c r="E64" s="11" t="s">
        <v>169</v>
      </c>
      <c r="F64" s="11" t="s">
        <v>170</v>
      </c>
      <c r="G64" s="12">
        <v>2425.5</v>
      </c>
      <c r="H64" s="5"/>
      <c r="I64" s="4" t="s">
        <v>303</v>
      </c>
      <c r="J64" s="4"/>
    </row>
    <row r="65" spans="1:9">
      <c r="A65" s="2">
        <v>40569</v>
      </c>
      <c r="B65" s="3">
        <v>1</v>
      </c>
      <c r="C65" s="4" t="s">
        <v>171</v>
      </c>
      <c r="D65" s="11" t="s">
        <v>172</v>
      </c>
      <c r="E65" s="11" t="s">
        <v>173</v>
      </c>
      <c r="F65" s="11" t="s">
        <v>174</v>
      </c>
      <c r="G65" s="12">
        <v>3000</v>
      </c>
      <c r="H65" s="5"/>
      <c r="I65" s="4" t="s">
        <v>303</v>
      </c>
    </row>
    <row r="66" spans="1:9">
      <c r="A66" s="2">
        <v>40569</v>
      </c>
      <c r="B66" s="3">
        <v>1</v>
      </c>
      <c r="C66" s="4" t="s">
        <v>175</v>
      </c>
      <c r="D66" s="11" t="s">
        <v>176</v>
      </c>
      <c r="E66" s="11" t="s">
        <v>177</v>
      </c>
      <c r="F66" s="11" t="s">
        <v>178</v>
      </c>
      <c r="G66" s="12">
        <v>129636</v>
      </c>
      <c r="H66" s="5"/>
      <c r="I66" s="4" t="s">
        <v>303</v>
      </c>
    </row>
    <row r="67" spans="1:9">
      <c r="A67" s="2">
        <v>40569</v>
      </c>
      <c r="B67" s="3">
        <v>1</v>
      </c>
      <c r="C67" s="4" t="s">
        <v>179</v>
      </c>
      <c r="D67" s="11" t="s">
        <v>180</v>
      </c>
      <c r="E67" s="11" t="s">
        <v>55</v>
      </c>
      <c r="F67" s="11" t="s">
        <v>181</v>
      </c>
      <c r="G67" s="12">
        <v>966</v>
      </c>
      <c r="H67" s="5"/>
      <c r="I67" s="4" t="s">
        <v>303</v>
      </c>
    </row>
    <row r="68" spans="1:9">
      <c r="A68" s="2">
        <v>40569</v>
      </c>
      <c r="B68" s="3">
        <v>1</v>
      </c>
      <c r="C68" s="4" t="s">
        <v>182</v>
      </c>
      <c r="D68" s="11" t="s">
        <v>183</v>
      </c>
      <c r="E68" s="11" t="s">
        <v>184</v>
      </c>
      <c r="F68" s="11" t="s">
        <v>185</v>
      </c>
      <c r="G68" s="12">
        <v>5660</v>
      </c>
      <c r="H68" s="5"/>
      <c r="I68" s="4" t="s">
        <v>303</v>
      </c>
    </row>
    <row r="69" spans="1:9">
      <c r="A69" s="2">
        <v>40569</v>
      </c>
      <c r="B69" s="3">
        <v>1</v>
      </c>
      <c r="C69" s="4" t="s">
        <v>186</v>
      </c>
      <c r="D69" s="11" t="s">
        <v>187</v>
      </c>
      <c r="E69" s="11" t="s">
        <v>188</v>
      </c>
      <c r="F69" s="11" t="s">
        <v>85</v>
      </c>
      <c r="G69" s="12">
        <v>90227</v>
      </c>
      <c r="H69" s="5"/>
      <c r="I69" s="4" t="s">
        <v>303</v>
      </c>
    </row>
    <row r="70" spans="1:9">
      <c r="A70" s="2">
        <v>40569</v>
      </c>
      <c r="B70" s="3">
        <v>1</v>
      </c>
      <c r="C70" s="4" t="s">
        <v>189</v>
      </c>
      <c r="D70" s="11" t="s">
        <v>190</v>
      </c>
      <c r="E70" s="11" t="s">
        <v>191</v>
      </c>
      <c r="F70" s="11" t="s">
        <v>13</v>
      </c>
      <c r="G70" s="12">
        <v>3000</v>
      </c>
      <c r="H70" s="5"/>
      <c r="I70" s="4" t="s">
        <v>303</v>
      </c>
    </row>
    <row r="71" spans="1:9">
      <c r="A71" s="2">
        <v>40694</v>
      </c>
      <c r="B71" s="3">
        <v>34</v>
      </c>
      <c r="C71" s="4" t="s">
        <v>292</v>
      </c>
      <c r="D71" s="11" t="s">
        <v>13</v>
      </c>
      <c r="E71" s="11" t="s">
        <v>283</v>
      </c>
      <c r="F71" s="11" t="s">
        <v>293</v>
      </c>
      <c r="G71" s="12">
        <v>389.9</v>
      </c>
      <c r="H71" s="5" t="s">
        <v>313</v>
      </c>
      <c r="I71" s="10" t="s">
        <v>302</v>
      </c>
    </row>
    <row r="72" spans="1:9">
      <c r="A72" s="2">
        <v>40694</v>
      </c>
      <c r="B72" s="3">
        <v>34</v>
      </c>
      <c r="C72" s="4" t="s">
        <v>294</v>
      </c>
      <c r="D72" s="11" t="s">
        <v>13</v>
      </c>
      <c r="E72" s="11" t="s">
        <v>283</v>
      </c>
      <c r="F72" s="11" t="s">
        <v>295</v>
      </c>
      <c r="G72" s="12">
        <v>1870</v>
      </c>
      <c r="H72" s="5" t="s">
        <v>313</v>
      </c>
      <c r="I72" s="10" t="s">
        <v>302</v>
      </c>
    </row>
    <row r="73" spans="1:9" ht="12" thickBot="1">
      <c r="A73" s="22"/>
      <c r="B73" s="23"/>
      <c r="C73" s="24"/>
      <c r="D73" s="25"/>
      <c r="E73" s="25"/>
      <c r="F73" s="25"/>
      <c r="G73" s="26">
        <f>SUM(G6:G72)</f>
        <v>730323.71000000008</v>
      </c>
      <c r="H73" s="27"/>
      <c r="I73" s="28"/>
    </row>
    <row r="74" spans="1:9">
      <c r="A74" s="2"/>
      <c r="B74" s="3"/>
      <c r="C74" s="4"/>
      <c r="D74" s="11"/>
      <c r="E74" s="11"/>
      <c r="F74" s="11"/>
      <c r="G74" s="12"/>
      <c r="H74" s="5"/>
      <c r="I74" s="17"/>
    </row>
    <row r="75" spans="1:9">
      <c r="A75" s="2">
        <v>40575</v>
      </c>
      <c r="B75" s="3">
        <v>11</v>
      </c>
      <c r="C75" s="4" t="s">
        <v>311</v>
      </c>
      <c r="D75" s="11" t="s">
        <v>204</v>
      </c>
      <c r="E75" s="11" t="s">
        <v>213</v>
      </c>
      <c r="F75" s="11" t="s">
        <v>13</v>
      </c>
      <c r="G75" s="12">
        <v>13693.33</v>
      </c>
      <c r="H75" s="5"/>
      <c r="I75" s="17" t="s">
        <v>302</v>
      </c>
    </row>
    <row r="76" spans="1:9">
      <c r="A76" s="2">
        <v>40575</v>
      </c>
      <c r="B76" s="3">
        <v>11</v>
      </c>
      <c r="C76" s="4" t="s">
        <v>311</v>
      </c>
      <c r="D76" s="11" t="s">
        <v>204</v>
      </c>
      <c r="E76" s="11" t="s">
        <v>214</v>
      </c>
      <c r="F76" s="11" t="s">
        <v>13</v>
      </c>
      <c r="G76" s="12"/>
      <c r="H76" s="5">
        <v>1508</v>
      </c>
      <c r="I76" s="17" t="s">
        <v>302</v>
      </c>
    </row>
    <row r="77" spans="1:9">
      <c r="A77" s="2">
        <v>40576</v>
      </c>
      <c r="B77" s="3">
        <v>7</v>
      </c>
      <c r="C77" s="4" t="s">
        <v>215</v>
      </c>
      <c r="D77" s="11" t="s">
        <v>216</v>
      </c>
      <c r="E77" s="11" t="s">
        <v>217</v>
      </c>
      <c r="F77" s="11" t="s">
        <v>218</v>
      </c>
      <c r="G77" s="12">
        <v>13314</v>
      </c>
      <c r="H77" s="5"/>
      <c r="I77" s="10" t="s">
        <v>302</v>
      </c>
    </row>
    <row r="78" spans="1:9">
      <c r="A78" s="2">
        <v>40602</v>
      </c>
      <c r="B78" s="3">
        <v>11</v>
      </c>
      <c r="C78" s="4" t="s">
        <v>312</v>
      </c>
      <c r="D78" s="11" t="s">
        <v>271</v>
      </c>
      <c r="E78" s="11" t="s">
        <v>272</v>
      </c>
      <c r="F78" s="11" t="s">
        <v>13</v>
      </c>
      <c r="G78" s="12">
        <v>3153</v>
      </c>
      <c r="H78" s="5"/>
      <c r="I78" s="10" t="s">
        <v>302</v>
      </c>
    </row>
    <row r="79" spans="1:9">
      <c r="A79" s="2">
        <v>40592</v>
      </c>
      <c r="B79" s="3">
        <v>7</v>
      </c>
      <c r="C79" s="4" t="s">
        <v>219</v>
      </c>
      <c r="D79" s="11" t="s">
        <v>220</v>
      </c>
      <c r="E79" s="11" t="s">
        <v>221</v>
      </c>
      <c r="F79" s="11" t="s">
        <v>13</v>
      </c>
      <c r="G79" s="12">
        <v>26310</v>
      </c>
      <c r="H79" s="5"/>
      <c r="I79" s="17" t="s">
        <v>302</v>
      </c>
    </row>
    <row r="80" spans="1:9">
      <c r="A80" s="2">
        <v>40592</v>
      </c>
      <c r="B80" s="3">
        <v>7</v>
      </c>
      <c r="C80" s="4" t="s">
        <v>222</v>
      </c>
      <c r="D80" s="11" t="s">
        <v>223</v>
      </c>
      <c r="E80" s="11" t="s">
        <v>31</v>
      </c>
      <c r="F80" s="11" t="s">
        <v>224</v>
      </c>
      <c r="G80" s="12">
        <v>2580.27</v>
      </c>
      <c r="H80" s="5"/>
      <c r="I80" s="11" t="s">
        <v>303</v>
      </c>
    </row>
    <row r="81" spans="1:10">
      <c r="A81" s="2">
        <v>40592</v>
      </c>
      <c r="B81" s="3">
        <v>7</v>
      </c>
      <c r="C81" s="4" t="s">
        <v>225</v>
      </c>
      <c r="D81" s="11" t="s">
        <v>226</v>
      </c>
      <c r="E81" s="11" t="s">
        <v>227</v>
      </c>
      <c r="F81" s="11" t="s">
        <v>228</v>
      </c>
      <c r="G81" s="12">
        <v>1725</v>
      </c>
      <c r="H81" s="5"/>
      <c r="I81" s="10" t="s">
        <v>303</v>
      </c>
    </row>
    <row r="82" spans="1:10">
      <c r="A82" s="2">
        <v>40592</v>
      </c>
      <c r="B82" s="3">
        <v>7</v>
      </c>
      <c r="C82" s="4" t="s">
        <v>229</v>
      </c>
      <c r="D82" s="11" t="s">
        <v>230</v>
      </c>
      <c r="E82" s="11" t="s">
        <v>188</v>
      </c>
      <c r="F82" s="11" t="s">
        <v>13</v>
      </c>
      <c r="G82" s="12">
        <v>66586.5</v>
      </c>
      <c r="H82" s="5"/>
      <c r="I82" s="17" t="s">
        <v>303</v>
      </c>
    </row>
    <row r="83" spans="1:10">
      <c r="A83" s="2">
        <v>40592</v>
      </c>
      <c r="B83" s="3">
        <v>7</v>
      </c>
      <c r="C83" s="4" t="s">
        <v>231</v>
      </c>
      <c r="D83" s="11" t="s">
        <v>232</v>
      </c>
      <c r="E83" s="11" t="s">
        <v>191</v>
      </c>
      <c r="F83" s="11" t="s">
        <v>233</v>
      </c>
      <c r="G83" s="12">
        <v>3500</v>
      </c>
      <c r="H83" s="5"/>
      <c r="I83" s="10" t="s">
        <v>303</v>
      </c>
    </row>
    <row r="84" spans="1:10">
      <c r="A84" s="2">
        <v>40592</v>
      </c>
      <c r="B84" s="3">
        <v>7</v>
      </c>
      <c r="C84" s="4" t="s">
        <v>234</v>
      </c>
      <c r="D84" s="11" t="s">
        <v>235</v>
      </c>
      <c r="E84" s="11" t="s">
        <v>236</v>
      </c>
      <c r="F84" s="11" t="s">
        <v>237</v>
      </c>
      <c r="G84" s="12">
        <v>5000</v>
      </c>
      <c r="H84" s="5"/>
      <c r="I84" s="11" t="s">
        <v>303</v>
      </c>
    </row>
    <row r="85" spans="1:10">
      <c r="A85" s="2">
        <v>40592</v>
      </c>
      <c r="B85" s="3">
        <v>7</v>
      </c>
      <c r="C85" s="4" t="s">
        <v>238</v>
      </c>
      <c r="D85" s="11" t="s">
        <v>239</v>
      </c>
      <c r="E85" s="11" t="s">
        <v>240</v>
      </c>
      <c r="F85" s="11" t="s">
        <v>241</v>
      </c>
      <c r="G85" s="12">
        <v>33536.9</v>
      </c>
      <c r="H85" s="5"/>
      <c r="I85" s="10" t="s">
        <v>303</v>
      </c>
    </row>
    <row r="86" spans="1:10">
      <c r="A86" s="2">
        <v>40592</v>
      </c>
      <c r="B86" s="3">
        <v>7</v>
      </c>
      <c r="C86" s="4" t="s">
        <v>242</v>
      </c>
      <c r="D86" s="11" t="s">
        <v>243</v>
      </c>
      <c r="E86" s="11" t="s">
        <v>244</v>
      </c>
      <c r="F86" s="11" t="s">
        <v>245</v>
      </c>
      <c r="G86" s="12">
        <v>60000</v>
      </c>
      <c r="H86" s="5"/>
      <c r="I86" s="10" t="s">
        <v>303</v>
      </c>
    </row>
    <row r="87" spans="1:10">
      <c r="A87" s="2">
        <v>40592</v>
      </c>
      <c r="B87" s="3">
        <v>7</v>
      </c>
      <c r="C87" s="4" t="s">
        <v>246</v>
      </c>
      <c r="D87" s="11" t="s">
        <v>247</v>
      </c>
      <c r="E87" s="11" t="s">
        <v>248</v>
      </c>
      <c r="F87" s="11" t="s">
        <v>249</v>
      </c>
      <c r="G87" s="12">
        <v>1316</v>
      </c>
      <c r="H87" s="5"/>
      <c r="I87" s="10" t="s">
        <v>303</v>
      </c>
    </row>
    <row r="88" spans="1:10">
      <c r="A88" s="2">
        <v>40592</v>
      </c>
      <c r="B88" s="3">
        <v>7</v>
      </c>
      <c r="C88" s="4" t="s">
        <v>250</v>
      </c>
      <c r="D88" s="11" t="s">
        <v>251</v>
      </c>
      <c r="E88" s="11" t="s">
        <v>104</v>
      </c>
      <c r="F88" s="11" t="s">
        <v>252</v>
      </c>
      <c r="G88" s="12">
        <v>25000</v>
      </c>
      <c r="H88" s="5"/>
      <c r="I88" s="17" t="s">
        <v>302</v>
      </c>
    </row>
    <row r="89" spans="1:10">
      <c r="A89" s="2">
        <v>40592</v>
      </c>
      <c r="B89" s="3">
        <v>7</v>
      </c>
      <c r="C89" s="4" t="s">
        <v>257</v>
      </c>
      <c r="D89" s="11" t="s">
        <v>258</v>
      </c>
      <c r="E89" s="11" t="s">
        <v>259</v>
      </c>
      <c r="F89" s="11" t="s">
        <v>260</v>
      </c>
      <c r="G89" s="12">
        <v>3000</v>
      </c>
      <c r="H89" s="5"/>
      <c r="I89" s="10" t="s">
        <v>302</v>
      </c>
    </row>
    <row r="90" spans="1:10">
      <c r="A90" s="2">
        <v>40592</v>
      </c>
      <c r="B90" s="3">
        <v>7</v>
      </c>
      <c r="C90" s="4" t="s">
        <v>253</v>
      </c>
      <c r="D90" s="11" t="s">
        <v>254</v>
      </c>
      <c r="E90" s="11" t="s">
        <v>255</v>
      </c>
      <c r="F90" s="11" t="s">
        <v>256</v>
      </c>
      <c r="G90" s="12">
        <v>960</v>
      </c>
      <c r="H90" s="5"/>
      <c r="I90" s="10" t="s">
        <v>302</v>
      </c>
    </row>
    <row r="91" spans="1:10">
      <c r="A91" s="2">
        <v>40595</v>
      </c>
      <c r="B91" s="3">
        <v>7</v>
      </c>
      <c r="C91" s="4" t="s">
        <v>261</v>
      </c>
      <c r="D91" s="11" t="s">
        <v>262</v>
      </c>
      <c r="E91" s="11" t="s">
        <v>191</v>
      </c>
      <c r="F91" s="11" t="s">
        <v>263</v>
      </c>
      <c r="G91" s="12">
        <v>3000</v>
      </c>
      <c r="H91" s="5"/>
      <c r="I91" s="10" t="s">
        <v>303</v>
      </c>
    </row>
    <row r="92" spans="1:10">
      <c r="A92" s="2">
        <v>40595</v>
      </c>
      <c r="B92" s="3">
        <v>7</v>
      </c>
      <c r="C92" s="4" t="s">
        <v>264</v>
      </c>
      <c r="D92" s="11" t="s">
        <v>265</v>
      </c>
      <c r="E92" s="11" t="s">
        <v>199</v>
      </c>
      <c r="F92" s="11" t="s">
        <v>266</v>
      </c>
      <c r="G92" s="12">
        <v>126</v>
      </c>
      <c r="H92" s="5"/>
      <c r="I92" s="10" t="s">
        <v>302</v>
      </c>
    </row>
    <row r="93" spans="1:10">
      <c r="A93" s="2">
        <v>40602</v>
      </c>
      <c r="B93" s="3">
        <v>7</v>
      </c>
      <c r="C93" s="4" t="s">
        <v>267</v>
      </c>
      <c r="D93" s="11" t="s">
        <v>268</v>
      </c>
      <c r="E93" s="11" t="s">
        <v>269</v>
      </c>
      <c r="F93" s="11" t="s">
        <v>270</v>
      </c>
      <c r="G93" s="12">
        <v>1120</v>
      </c>
      <c r="H93" s="5"/>
      <c r="I93" s="10" t="s">
        <v>302</v>
      </c>
    </row>
    <row r="94" spans="1:10">
      <c r="A94" s="32">
        <v>40694</v>
      </c>
      <c r="B94" s="33">
        <v>34</v>
      </c>
      <c r="C94" s="34" t="s">
        <v>300</v>
      </c>
      <c r="D94" s="35"/>
      <c r="E94" s="35" t="s">
        <v>283</v>
      </c>
      <c r="F94" s="35" t="s">
        <v>299</v>
      </c>
      <c r="G94" s="36">
        <v>300</v>
      </c>
      <c r="H94" s="37"/>
      <c r="I94" s="10" t="s">
        <v>302</v>
      </c>
    </row>
    <row r="95" spans="1:10">
      <c r="A95" s="2">
        <v>40694</v>
      </c>
      <c r="B95" s="3">
        <v>34</v>
      </c>
      <c r="C95" s="4" t="s">
        <v>291</v>
      </c>
      <c r="D95" s="8" t="s">
        <v>13</v>
      </c>
      <c r="E95" s="8" t="s">
        <v>283</v>
      </c>
      <c r="F95" s="8" t="s">
        <v>288</v>
      </c>
      <c r="G95" s="9">
        <v>48000</v>
      </c>
      <c r="H95" s="5"/>
      <c r="I95" s="10" t="s">
        <v>303</v>
      </c>
      <c r="J95" t="s">
        <v>307</v>
      </c>
    </row>
    <row r="96" spans="1:10" ht="12" thickBot="1">
      <c r="A96" s="22"/>
      <c r="B96" s="23"/>
      <c r="C96" s="24"/>
      <c r="D96" s="25"/>
      <c r="E96" s="25"/>
      <c r="F96" s="25"/>
      <c r="G96" s="26">
        <f>SUM(G75:G95)</f>
        <v>312221</v>
      </c>
      <c r="H96" s="27"/>
      <c r="I96" s="29"/>
    </row>
    <row r="97" spans="1:10">
      <c r="A97" s="2"/>
      <c r="B97" s="3"/>
      <c r="C97" s="4"/>
      <c r="D97" s="11"/>
      <c r="E97" s="11"/>
      <c r="F97" s="11"/>
      <c r="G97" s="12"/>
      <c r="H97" s="5"/>
      <c r="I97" s="10"/>
    </row>
    <row r="98" spans="1:10">
      <c r="A98" s="2">
        <v>40694</v>
      </c>
      <c r="B98" s="3">
        <v>34</v>
      </c>
      <c r="C98" s="4" t="s">
        <v>282</v>
      </c>
      <c r="D98" s="11" t="s">
        <v>13</v>
      </c>
      <c r="E98" s="11" t="s">
        <v>283</v>
      </c>
      <c r="F98" s="11" t="s">
        <v>284</v>
      </c>
      <c r="G98" s="12">
        <v>5000</v>
      </c>
      <c r="H98" s="5" t="s">
        <v>313</v>
      </c>
      <c r="I98" s="10" t="s">
        <v>303</v>
      </c>
    </row>
    <row r="99" spans="1:10">
      <c r="A99" s="2">
        <v>40694</v>
      </c>
      <c r="B99" s="3">
        <v>34</v>
      </c>
      <c r="C99" s="4" t="s">
        <v>285</v>
      </c>
      <c r="D99" s="11" t="s">
        <v>13</v>
      </c>
      <c r="E99" s="11" t="s">
        <v>283</v>
      </c>
      <c r="F99" s="11" t="s">
        <v>286</v>
      </c>
      <c r="G99" s="12">
        <v>3346</v>
      </c>
      <c r="H99" s="5" t="s">
        <v>313</v>
      </c>
      <c r="I99" s="10" t="s">
        <v>303</v>
      </c>
    </row>
    <row r="100" spans="1:10">
      <c r="A100" s="2">
        <v>40694</v>
      </c>
      <c r="B100" s="3">
        <v>34</v>
      </c>
      <c r="C100" s="4" t="s">
        <v>287</v>
      </c>
      <c r="D100" s="11" t="s">
        <v>13</v>
      </c>
      <c r="E100" s="11" t="s">
        <v>283</v>
      </c>
      <c r="F100" s="11" t="s">
        <v>288</v>
      </c>
      <c r="G100" s="12">
        <v>33000</v>
      </c>
      <c r="H100" s="5" t="s">
        <v>313</v>
      </c>
      <c r="I100" s="10" t="s">
        <v>303</v>
      </c>
    </row>
    <row r="101" spans="1:10">
      <c r="A101" s="2">
        <v>40694</v>
      </c>
      <c r="B101" s="3">
        <v>34</v>
      </c>
      <c r="C101" s="4" t="s">
        <v>289</v>
      </c>
      <c r="D101" s="11" t="s">
        <v>13</v>
      </c>
      <c r="E101" s="11" t="s">
        <v>283</v>
      </c>
      <c r="F101" s="11" t="s">
        <v>290</v>
      </c>
      <c r="G101" s="12">
        <v>24344</v>
      </c>
      <c r="H101" s="5" t="s">
        <v>313</v>
      </c>
      <c r="I101" s="10" t="s">
        <v>303</v>
      </c>
    </row>
    <row r="102" spans="1:10">
      <c r="A102" s="2">
        <v>40694</v>
      </c>
      <c r="B102" s="3">
        <v>34</v>
      </c>
      <c r="C102" s="4" t="s">
        <v>298</v>
      </c>
      <c r="D102" s="11" t="s">
        <v>13</v>
      </c>
      <c r="E102" s="11" t="s">
        <v>283</v>
      </c>
      <c r="F102" s="11" t="s">
        <v>299</v>
      </c>
      <c r="G102" s="12">
        <v>667.45</v>
      </c>
      <c r="H102" s="5" t="s">
        <v>313</v>
      </c>
      <c r="I102" s="10" t="s">
        <v>302</v>
      </c>
    </row>
    <row r="103" spans="1:10">
      <c r="A103" s="2">
        <v>40630</v>
      </c>
      <c r="B103" s="3">
        <v>17</v>
      </c>
      <c r="C103" s="4" t="s">
        <v>273</v>
      </c>
      <c r="D103" s="15" t="s">
        <v>204</v>
      </c>
      <c r="E103" s="15" t="s">
        <v>274</v>
      </c>
      <c r="F103" s="15" t="s">
        <v>13</v>
      </c>
      <c r="G103" s="16">
        <v>516.30999999999995</v>
      </c>
      <c r="H103" s="5" t="s">
        <v>313</v>
      </c>
      <c r="I103" s="10" t="s">
        <v>302</v>
      </c>
      <c r="J103" t="s">
        <v>308</v>
      </c>
    </row>
    <row r="104" spans="1:10" ht="12" thickBot="1">
      <c r="A104" s="22"/>
      <c r="B104" s="23"/>
      <c r="C104" s="24"/>
      <c r="D104" s="30"/>
      <c r="E104" s="30"/>
      <c r="F104" s="30"/>
      <c r="G104" s="31">
        <f>SUM(G98:G103)</f>
        <v>66873.759999999995</v>
      </c>
      <c r="H104" s="27"/>
      <c r="I104" s="28"/>
    </row>
    <row r="105" spans="1:10">
      <c r="A105" s="2"/>
      <c r="B105" s="3"/>
      <c r="C105" s="4"/>
      <c r="D105" s="15"/>
      <c r="E105" s="15"/>
      <c r="F105" s="15"/>
      <c r="G105" s="16"/>
      <c r="H105" s="5"/>
      <c r="I105" s="17"/>
    </row>
    <row r="106" spans="1:10">
      <c r="A106" s="2">
        <v>40682</v>
      </c>
      <c r="B106" s="3">
        <v>34</v>
      </c>
      <c r="C106" s="4" t="s">
        <v>275</v>
      </c>
      <c r="D106" s="18" t="s">
        <v>13</v>
      </c>
      <c r="E106" s="18" t="s">
        <v>276</v>
      </c>
      <c r="F106" s="18" t="s">
        <v>277</v>
      </c>
      <c r="G106" s="19">
        <v>56463.1</v>
      </c>
      <c r="H106" s="5"/>
      <c r="I106" s="10" t="s">
        <v>303</v>
      </c>
    </row>
    <row r="107" spans="1:10">
      <c r="A107" s="2">
        <v>40688</v>
      </c>
      <c r="B107" s="3">
        <v>33</v>
      </c>
      <c r="C107" s="4" t="s">
        <v>278</v>
      </c>
      <c r="D107" s="13" t="s">
        <v>279</v>
      </c>
      <c r="E107" s="13" t="s">
        <v>280</v>
      </c>
      <c r="F107" s="13" t="s">
        <v>281</v>
      </c>
      <c r="G107" s="14">
        <v>1500</v>
      </c>
      <c r="H107" s="5" t="s">
        <v>313</v>
      </c>
      <c r="I107" s="10" t="s">
        <v>302</v>
      </c>
      <c r="J107" t="s">
        <v>307</v>
      </c>
    </row>
    <row r="108" spans="1:10">
      <c r="A108" s="2">
        <v>40694</v>
      </c>
      <c r="B108" s="3">
        <v>34</v>
      </c>
      <c r="C108" s="4" t="s">
        <v>296</v>
      </c>
      <c r="D108" s="20" t="s">
        <v>13</v>
      </c>
      <c r="E108" s="20" t="s">
        <v>283</v>
      </c>
      <c r="F108" s="20" t="s">
        <v>297</v>
      </c>
      <c r="G108" s="21">
        <v>30</v>
      </c>
      <c r="H108" s="5"/>
      <c r="I108" s="10" t="s">
        <v>302</v>
      </c>
      <c r="J108" t="s">
        <v>309</v>
      </c>
    </row>
    <row r="109" spans="1:10" ht="12" thickBot="1">
      <c r="A109" s="22"/>
      <c r="B109" s="23"/>
      <c r="C109" s="24"/>
      <c r="D109" s="25"/>
      <c r="E109" s="25"/>
      <c r="F109" s="25"/>
      <c r="G109" s="26">
        <f>SUM(G107:G108)</f>
        <v>1530</v>
      </c>
      <c r="H109" s="27"/>
      <c r="I109" s="38"/>
    </row>
    <row r="110" spans="1:10">
      <c r="A110" s="32"/>
      <c r="B110" s="33"/>
      <c r="C110" s="34"/>
      <c r="D110" s="35"/>
      <c r="E110" s="35"/>
      <c r="F110" s="35"/>
      <c r="G110" s="36"/>
      <c r="H110" s="37"/>
    </row>
    <row r="111" spans="1:10" ht="12" thickBot="1">
      <c r="A111" s="6"/>
      <c r="G111" s="7">
        <f>G73+G96+G104+G109</f>
        <v>1110948.47</v>
      </c>
      <c r="H111" s="7">
        <v>1508</v>
      </c>
    </row>
    <row r="112" spans="1:10" ht="12" thickTop="1"/>
    <row r="114" spans="7:7">
      <c r="G114" s="5">
        <f>G111-H111</f>
        <v>1109440.47</v>
      </c>
    </row>
  </sheetData>
  <sortState ref="A73:J91">
    <sortCondition ref="C73:C91"/>
  </sortState>
  <mergeCells count="3">
    <mergeCell ref="A1:H1"/>
    <mergeCell ref="A2:H2"/>
    <mergeCell ref="A3:H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9"/>
  <sheetViews>
    <sheetView tabSelected="1" topLeftCell="A22" zoomScaleNormal="100" workbookViewId="0">
      <selection activeCell="H52" sqref="H52"/>
    </sheetView>
  </sheetViews>
  <sheetFormatPr defaultRowHeight="15.75"/>
  <cols>
    <col min="1" max="1" width="11" style="59" customWidth="1"/>
    <col min="2" max="2" width="15.25" style="48" customWidth="1"/>
    <col min="3" max="3" width="11.125" style="48" customWidth="1"/>
    <col min="4" max="4" width="45.625" style="48" customWidth="1"/>
    <col min="5" max="5" width="39.625" style="48" hidden="1" customWidth="1"/>
    <col min="6" max="6" width="12.125" style="48" customWidth="1"/>
    <col min="7" max="7" width="11.75" style="48" customWidth="1"/>
    <col min="8" max="16384" width="9" style="48"/>
  </cols>
  <sheetData>
    <row r="1" spans="1:7" ht="20.100000000000001" customHeight="1">
      <c r="A1" s="79" t="s">
        <v>2</v>
      </c>
      <c r="B1" s="79"/>
      <c r="C1" s="79"/>
      <c r="D1" s="79"/>
      <c r="E1" s="79"/>
      <c r="F1" s="79"/>
      <c r="G1" s="47"/>
    </row>
    <row r="2" spans="1:7" ht="23.1" customHeight="1">
      <c r="A2" s="79" t="s">
        <v>315</v>
      </c>
      <c r="B2" s="79"/>
      <c r="C2" s="79"/>
      <c r="D2" s="79"/>
      <c r="E2" s="79"/>
      <c r="F2" s="79"/>
      <c r="G2" s="47"/>
    </row>
    <row r="3" spans="1:7" ht="20.100000000000001" customHeight="1">
      <c r="A3" s="47" t="s">
        <v>327</v>
      </c>
      <c r="B3" s="49"/>
      <c r="C3" s="49"/>
      <c r="D3" s="49"/>
      <c r="E3" s="49"/>
      <c r="F3" s="49"/>
      <c r="G3" s="49"/>
    </row>
    <row r="4" spans="1:7" s="51" customFormat="1" ht="22.5" customHeight="1">
      <c r="A4" s="61" t="s">
        <v>3</v>
      </c>
      <c r="B4" s="61" t="s">
        <v>320</v>
      </c>
      <c r="C4" s="61" t="s">
        <v>321</v>
      </c>
      <c r="D4" s="61" t="s">
        <v>322</v>
      </c>
      <c r="E4" s="61" t="s">
        <v>8</v>
      </c>
      <c r="F4" s="61" t="s">
        <v>323</v>
      </c>
      <c r="G4" s="61"/>
    </row>
    <row r="5" spans="1:7" s="51" customFormat="1" ht="21" customHeight="1">
      <c r="A5" s="47" t="s">
        <v>316</v>
      </c>
      <c r="B5" s="50"/>
      <c r="C5" s="50"/>
      <c r="D5" s="50"/>
      <c r="E5" s="50"/>
      <c r="F5" s="50"/>
      <c r="G5" s="50"/>
    </row>
    <row r="6" spans="1:7">
      <c r="A6" s="52">
        <v>40564</v>
      </c>
      <c r="B6" s="53" t="s">
        <v>12</v>
      </c>
      <c r="C6" s="53" t="s">
        <v>16</v>
      </c>
      <c r="D6" s="53" t="s">
        <v>14</v>
      </c>
      <c r="E6" s="53" t="s">
        <v>15</v>
      </c>
      <c r="F6" s="54">
        <v>682.19</v>
      </c>
      <c r="G6" s="55"/>
    </row>
    <row r="7" spans="1:7">
      <c r="A7" s="52">
        <v>40564</v>
      </c>
      <c r="B7" s="53" t="s">
        <v>12</v>
      </c>
      <c r="C7" s="53" t="s">
        <v>16</v>
      </c>
      <c r="D7" s="53" t="s">
        <v>14</v>
      </c>
      <c r="E7" s="53" t="s">
        <v>15</v>
      </c>
      <c r="F7" s="56">
        <v>5579.31</v>
      </c>
      <c r="G7" s="55"/>
    </row>
    <row r="8" spans="1:7">
      <c r="A8" s="52">
        <v>40564</v>
      </c>
      <c r="B8" s="53" t="s">
        <v>33</v>
      </c>
      <c r="C8" s="53" t="s">
        <v>34</v>
      </c>
      <c r="D8" s="53" t="s">
        <v>35</v>
      </c>
      <c r="E8" s="53" t="s">
        <v>36</v>
      </c>
      <c r="F8" s="56">
        <v>860</v>
      </c>
      <c r="G8" s="55"/>
    </row>
    <row r="9" spans="1:7">
      <c r="A9" s="52">
        <v>40564</v>
      </c>
      <c r="B9" s="53" t="s">
        <v>110</v>
      </c>
      <c r="C9" s="53" t="s">
        <v>111</v>
      </c>
      <c r="D9" s="53" t="s">
        <v>112</v>
      </c>
      <c r="E9" s="53" t="s">
        <v>113</v>
      </c>
      <c r="F9" s="56">
        <v>4000</v>
      </c>
      <c r="G9" s="55"/>
    </row>
    <row r="10" spans="1:7">
      <c r="A10" s="52">
        <v>40564</v>
      </c>
      <c r="B10" s="53" t="s">
        <v>114</v>
      </c>
      <c r="C10" s="53" t="s">
        <v>115</v>
      </c>
      <c r="D10" s="53" t="s">
        <v>116</v>
      </c>
      <c r="E10" s="53" t="s">
        <v>117</v>
      </c>
      <c r="F10" s="56">
        <v>40</v>
      </c>
      <c r="G10" s="55"/>
    </row>
    <row r="11" spans="1:7">
      <c r="A11" s="52">
        <v>40564</v>
      </c>
      <c r="B11" s="53" t="s">
        <v>41</v>
      </c>
      <c r="C11" s="53" t="s">
        <v>42</v>
      </c>
      <c r="D11" s="53" t="s">
        <v>43</v>
      </c>
      <c r="E11" s="53" t="s">
        <v>44</v>
      </c>
      <c r="F11" s="56">
        <v>3203.54</v>
      </c>
      <c r="G11" s="55"/>
    </row>
    <row r="12" spans="1:7">
      <c r="A12" s="52">
        <v>40564</v>
      </c>
      <c r="B12" s="53" t="s">
        <v>102</v>
      </c>
      <c r="C12" s="53" t="s">
        <v>103</v>
      </c>
      <c r="D12" s="53" t="s">
        <v>104</v>
      </c>
      <c r="E12" s="53" t="s">
        <v>105</v>
      </c>
      <c r="F12" s="56">
        <v>25000</v>
      </c>
      <c r="G12" s="55"/>
    </row>
    <row r="13" spans="1:7">
      <c r="A13" s="52">
        <v>40564</v>
      </c>
      <c r="B13" s="53" t="s">
        <v>130</v>
      </c>
      <c r="C13" s="53" t="s">
        <v>131</v>
      </c>
      <c r="D13" s="53" t="s">
        <v>132</v>
      </c>
      <c r="E13" s="53" t="s">
        <v>133</v>
      </c>
      <c r="F13" s="56">
        <v>1742.5</v>
      </c>
      <c r="G13" s="55"/>
    </row>
    <row r="14" spans="1:7">
      <c r="A14" s="52">
        <v>40569</v>
      </c>
      <c r="B14" s="53" t="s">
        <v>130</v>
      </c>
      <c r="C14" s="53" t="s">
        <v>131</v>
      </c>
      <c r="D14" s="53" t="s">
        <v>132</v>
      </c>
      <c r="E14" s="53" t="s">
        <v>198</v>
      </c>
      <c r="F14" s="56">
        <v>56.58</v>
      </c>
      <c r="G14" s="55"/>
    </row>
    <row r="15" spans="1:7">
      <c r="A15" s="52">
        <v>40569</v>
      </c>
      <c r="B15" s="53" t="s">
        <v>130</v>
      </c>
      <c r="C15" s="53" t="s">
        <v>193</v>
      </c>
      <c r="D15" s="53" t="s">
        <v>201</v>
      </c>
      <c r="E15" s="53" t="s">
        <v>202</v>
      </c>
      <c r="F15" s="56">
        <v>350.86</v>
      </c>
      <c r="G15" s="55"/>
    </row>
    <row r="16" spans="1:7">
      <c r="A16" s="52">
        <v>40564</v>
      </c>
      <c r="B16" s="53" t="s">
        <v>118</v>
      </c>
      <c r="C16" s="53" t="s">
        <v>119</v>
      </c>
      <c r="D16" s="53" t="s">
        <v>120</v>
      </c>
      <c r="E16" s="53" t="s">
        <v>121</v>
      </c>
      <c r="F16" s="56">
        <v>832.6</v>
      </c>
      <c r="G16" s="55"/>
    </row>
    <row r="17" spans="1:7">
      <c r="A17" s="52">
        <v>40564</v>
      </c>
      <c r="B17" s="53" t="s">
        <v>45</v>
      </c>
      <c r="C17" s="53" t="s">
        <v>46</v>
      </c>
      <c r="D17" s="53" t="s">
        <v>47</v>
      </c>
      <c r="E17" s="53" t="s">
        <v>48</v>
      </c>
      <c r="F17" s="56">
        <v>345</v>
      </c>
      <c r="G17" s="55"/>
    </row>
    <row r="18" spans="1:7">
      <c r="A18" s="52">
        <v>40564</v>
      </c>
      <c r="B18" s="53" t="s">
        <v>122</v>
      </c>
      <c r="C18" s="53" t="s">
        <v>123</v>
      </c>
      <c r="D18" s="53" t="s">
        <v>124</v>
      </c>
      <c r="E18" s="53" t="s">
        <v>125</v>
      </c>
      <c r="F18" s="56">
        <v>4760</v>
      </c>
      <c r="G18" s="55"/>
    </row>
    <row r="19" spans="1:7">
      <c r="A19" s="52">
        <v>40564</v>
      </c>
      <c r="B19" s="53" t="s">
        <v>49</v>
      </c>
      <c r="C19" s="53" t="s">
        <v>50</v>
      </c>
      <c r="D19" s="53" t="s">
        <v>51</v>
      </c>
      <c r="E19" s="53" t="s">
        <v>52</v>
      </c>
      <c r="F19" s="56">
        <v>108.8</v>
      </c>
      <c r="G19" s="55"/>
    </row>
    <row r="20" spans="1:7">
      <c r="A20" s="52">
        <v>40564</v>
      </c>
      <c r="B20" s="53" t="s">
        <v>53</v>
      </c>
      <c r="C20" s="53" t="s">
        <v>54</v>
      </c>
      <c r="D20" s="53" t="s">
        <v>55</v>
      </c>
      <c r="E20" s="53" t="s">
        <v>56</v>
      </c>
      <c r="F20" s="56">
        <v>5750</v>
      </c>
      <c r="G20" s="55"/>
    </row>
    <row r="21" spans="1:7">
      <c r="A21" s="52">
        <v>40564</v>
      </c>
      <c r="B21" s="53" t="s">
        <v>57</v>
      </c>
      <c r="C21" s="53" t="s">
        <v>58</v>
      </c>
      <c r="D21" s="53" t="s">
        <v>59</v>
      </c>
      <c r="E21" s="53" t="s">
        <v>60</v>
      </c>
      <c r="F21" s="56">
        <v>450</v>
      </c>
      <c r="G21" s="55"/>
    </row>
    <row r="22" spans="1:7">
      <c r="A22" s="52">
        <v>40564</v>
      </c>
      <c r="B22" s="53" t="s">
        <v>61</v>
      </c>
      <c r="C22" s="53" t="s">
        <v>62</v>
      </c>
      <c r="D22" s="53" t="s">
        <v>63</v>
      </c>
      <c r="E22" s="53" t="s">
        <v>64</v>
      </c>
      <c r="F22" s="56">
        <v>500</v>
      </c>
      <c r="G22" s="55"/>
    </row>
    <row r="23" spans="1:7">
      <c r="A23" s="52">
        <v>40564</v>
      </c>
      <c r="B23" s="53" t="s">
        <v>106</v>
      </c>
      <c r="C23" s="53" t="s">
        <v>107</v>
      </c>
      <c r="D23" s="53" t="s">
        <v>108</v>
      </c>
      <c r="E23" s="53" t="s">
        <v>109</v>
      </c>
      <c r="F23" s="56">
        <v>1200</v>
      </c>
      <c r="G23" s="55"/>
    </row>
    <row r="24" spans="1:7">
      <c r="A24" s="52">
        <v>40564</v>
      </c>
      <c r="B24" s="53" t="s">
        <v>65</v>
      </c>
      <c r="C24" s="53" t="s">
        <v>66</v>
      </c>
      <c r="D24" s="53" t="s">
        <v>67</v>
      </c>
      <c r="E24" s="53" t="s">
        <v>68</v>
      </c>
      <c r="F24" s="56">
        <v>300</v>
      </c>
      <c r="G24" s="55"/>
    </row>
    <row r="25" spans="1:7">
      <c r="A25" s="52">
        <v>40564</v>
      </c>
      <c r="B25" s="53" t="s">
        <v>69</v>
      </c>
      <c r="C25" s="53" t="s">
        <v>70</v>
      </c>
      <c r="D25" s="53" t="s">
        <v>71</v>
      </c>
      <c r="E25" s="53" t="s">
        <v>68</v>
      </c>
      <c r="F25" s="56">
        <v>300</v>
      </c>
      <c r="G25" s="55"/>
    </row>
    <row r="26" spans="1:7">
      <c r="A26" s="52">
        <v>40564</v>
      </c>
      <c r="B26" s="53" t="s">
        <v>72</v>
      </c>
      <c r="C26" s="53" t="s">
        <v>73</v>
      </c>
      <c r="D26" s="53" t="s">
        <v>74</v>
      </c>
      <c r="E26" s="53" t="s">
        <v>68</v>
      </c>
      <c r="F26" s="56">
        <v>120</v>
      </c>
      <c r="G26" s="55"/>
    </row>
    <row r="27" spans="1:7">
      <c r="A27" s="52">
        <v>40564</v>
      </c>
      <c r="B27" s="53" t="s">
        <v>75</v>
      </c>
      <c r="C27" s="53" t="s">
        <v>76</v>
      </c>
      <c r="D27" s="53" t="s">
        <v>77</v>
      </c>
      <c r="E27" s="53" t="s">
        <v>68</v>
      </c>
      <c r="F27" s="56">
        <v>120</v>
      </c>
      <c r="G27" s="55"/>
    </row>
    <row r="28" spans="1:7">
      <c r="A28" s="52">
        <v>40564</v>
      </c>
      <c r="B28" s="53" t="s">
        <v>126</v>
      </c>
      <c r="C28" s="53" t="s">
        <v>127</v>
      </c>
      <c r="D28" s="53" t="s">
        <v>128</v>
      </c>
      <c r="E28" s="53" t="s">
        <v>129</v>
      </c>
      <c r="F28" s="56">
        <v>1450</v>
      </c>
      <c r="G28" s="55"/>
    </row>
    <row r="29" spans="1:7">
      <c r="A29" s="52">
        <v>40564</v>
      </c>
      <c r="B29" s="53" t="s">
        <v>78</v>
      </c>
      <c r="C29" s="53" t="s">
        <v>79</v>
      </c>
      <c r="D29" s="53" t="s">
        <v>80</v>
      </c>
      <c r="E29" s="53" t="s">
        <v>81</v>
      </c>
      <c r="F29" s="56">
        <v>2260</v>
      </c>
      <c r="G29" s="55"/>
    </row>
    <row r="30" spans="1:7">
      <c r="A30" s="52">
        <v>40569</v>
      </c>
      <c r="B30" s="53" t="s">
        <v>310</v>
      </c>
      <c r="C30" s="53" t="s">
        <v>204</v>
      </c>
      <c r="D30" s="53" t="s">
        <v>205</v>
      </c>
      <c r="E30" s="53" t="s">
        <v>13</v>
      </c>
      <c r="F30" s="56">
        <v>2542.0100000000002</v>
      </c>
      <c r="G30" s="55"/>
    </row>
    <row r="31" spans="1:7">
      <c r="A31" s="52">
        <v>40569</v>
      </c>
      <c r="B31" s="53" t="s">
        <v>310</v>
      </c>
      <c r="C31" s="53" t="s">
        <v>204</v>
      </c>
      <c r="D31" s="53" t="s">
        <v>206</v>
      </c>
      <c r="E31" s="53" t="s">
        <v>13</v>
      </c>
      <c r="F31" s="56">
        <v>305.61</v>
      </c>
      <c r="G31" s="55"/>
    </row>
    <row r="32" spans="1:7">
      <c r="A32" s="52">
        <v>40569</v>
      </c>
      <c r="B32" s="53" t="s">
        <v>310</v>
      </c>
      <c r="C32" s="53" t="s">
        <v>204</v>
      </c>
      <c r="D32" s="53" t="s">
        <v>207</v>
      </c>
      <c r="E32" s="53" t="s">
        <v>13</v>
      </c>
      <c r="F32" s="56">
        <v>104.4</v>
      </c>
      <c r="G32" s="55"/>
    </row>
    <row r="33" spans="1:7">
      <c r="A33" s="52">
        <v>40569</v>
      </c>
      <c r="B33" s="53" t="s">
        <v>310</v>
      </c>
      <c r="C33" s="53" t="s">
        <v>204</v>
      </c>
      <c r="D33" s="53" t="s">
        <v>208</v>
      </c>
      <c r="E33" s="53" t="s">
        <v>13</v>
      </c>
      <c r="F33" s="56">
        <v>1088.5</v>
      </c>
      <c r="G33" s="55"/>
    </row>
    <row r="34" spans="1:7">
      <c r="A34" s="52">
        <v>40569</v>
      </c>
      <c r="B34" s="53" t="s">
        <v>310</v>
      </c>
      <c r="C34" s="53" t="s">
        <v>204</v>
      </c>
      <c r="D34" s="53" t="s">
        <v>209</v>
      </c>
      <c r="E34" s="53" t="s">
        <v>13</v>
      </c>
      <c r="F34" s="56">
        <v>548.79999999999995</v>
      </c>
      <c r="G34" s="55"/>
    </row>
    <row r="35" spans="1:7">
      <c r="A35" s="52">
        <v>40569</v>
      </c>
      <c r="B35" s="53" t="s">
        <v>310</v>
      </c>
      <c r="C35" s="53" t="s">
        <v>204</v>
      </c>
      <c r="D35" s="53" t="s">
        <v>210</v>
      </c>
      <c r="E35" s="53" t="s">
        <v>13</v>
      </c>
      <c r="F35" s="56">
        <v>67</v>
      </c>
      <c r="G35" s="55"/>
    </row>
    <row r="36" spans="1:7">
      <c r="A36" s="52">
        <v>40569</v>
      </c>
      <c r="B36" s="53" t="s">
        <v>310</v>
      </c>
      <c r="C36" s="53" t="s">
        <v>204</v>
      </c>
      <c r="D36" s="53" t="s">
        <v>211</v>
      </c>
      <c r="E36" s="53" t="s">
        <v>13</v>
      </c>
      <c r="F36" s="56">
        <v>204.2</v>
      </c>
      <c r="G36" s="55"/>
    </row>
    <row r="37" spans="1:7">
      <c r="A37" s="52">
        <v>40569</v>
      </c>
      <c r="B37" s="53" t="s">
        <v>310</v>
      </c>
      <c r="C37" s="53" t="s">
        <v>204</v>
      </c>
      <c r="D37" s="53" t="s">
        <v>212</v>
      </c>
      <c r="E37" s="53" t="s">
        <v>13</v>
      </c>
      <c r="F37" s="56">
        <v>42.3</v>
      </c>
      <c r="G37" s="55"/>
    </row>
    <row r="38" spans="1:7">
      <c r="A38" s="52">
        <v>40569</v>
      </c>
      <c r="B38" s="53" t="s">
        <v>192</v>
      </c>
      <c r="C38" s="53" t="s">
        <v>193</v>
      </c>
      <c r="D38" s="53" t="s">
        <v>194</v>
      </c>
      <c r="E38" s="53" t="s">
        <v>13</v>
      </c>
      <c r="F38" s="56">
        <v>1225.81</v>
      </c>
      <c r="G38" s="55"/>
    </row>
    <row r="39" spans="1:7">
      <c r="A39" s="52">
        <v>40569</v>
      </c>
      <c r="B39" s="53" t="s">
        <v>192</v>
      </c>
      <c r="C39" s="53" t="s">
        <v>193</v>
      </c>
      <c r="D39" s="53" t="s">
        <v>195</v>
      </c>
      <c r="E39" s="53" t="s">
        <v>196</v>
      </c>
      <c r="F39" s="56">
        <v>232.25</v>
      </c>
      <c r="G39" s="55"/>
    </row>
    <row r="40" spans="1:7">
      <c r="A40" s="52">
        <v>40569</v>
      </c>
      <c r="B40" s="53" t="s">
        <v>192</v>
      </c>
      <c r="C40" s="53" t="s">
        <v>193</v>
      </c>
      <c r="D40" s="53" t="s">
        <v>120</v>
      </c>
      <c r="E40" s="53" t="s">
        <v>197</v>
      </c>
      <c r="F40" s="56">
        <v>176</v>
      </c>
      <c r="G40" s="55"/>
    </row>
    <row r="41" spans="1:7">
      <c r="A41" s="52">
        <v>40569</v>
      </c>
      <c r="B41" s="53" t="s">
        <v>192</v>
      </c>
      <c r="C41" s="53" t="s">
        <v>193</v>
      </c>
      <c r="D41" s="53" t="s">
        <v>199</v>
      </c>
      <c r="E41" s="53" t="s">
        <v>200</v>
      </c>
      <c r="F41" s="56">
        <v>25.35</v>
      </c>
      <c r="G41" s="55"/>
    </row>
    <row r="42" spans="1:7">
      <c r="A42" s="52">
        <v>40569</v>
      </c>
      <c r="B42" s="53" t="s">
        <v>192</v>
      </c>
      <c r="C42" s="53" t="s">
        <v>193</v>
      </c>
      <c r="D42" s="53" t="s">
        <v>195</v>
      </c>
      <c r="E42" s="53" t="s">
        <v>203</v>
      </c>
      <c r="F42" s="56">
        <v>-2</v>
      </c>
      <c r="G42" s="55"/>
    </row>
    <row r="43" spans="1:7">
      <c r="A43" s="52">
        <v>40694</v>
      </c>
      <c r="B43" s="53" t="s">
        <v>292</v>
      </c>
      <c r="C43" s="53" t="s">
        <v>13</v>
      </c>
      <c r="D43" s="53" t="s">
        <v>293</v>
      </c>
      <c r="E43" s="53" t="s">
        <v>293</v>
      </c>
      <c r="F43" s="56">
        <v>389.9</v>
      </c>
      <c r="G43" s="55"/>
    </row>
    <row r="44" spans="1:7">
      <c r="A44" s="52">
        <v>40694</v>
      </c>
      <c r="B44" s="53" t="s">
        <v>294</v>
      </c>
      <c r="C44" s="53" t="s">
        <v>13</v>
      </c>
      <c r="D44" s="53" t="s">
        <v>295</v>
      </c>
      <c r="E44" s="53" t="s">
        <v>295</v>
      </c>
      <c r="F44" s="57">
        <v>1870</v>
      </c>
      <c r="G44" s="58">
        <f>SUM(F6:F44)</f>
        <v>68831.510000000009</v>
      </c>
    </row>
    <row r="45" spans="1:7">
      <c r="A45" s="52"/>
      <c r="B45" s="53"/>
      <c r="C45" s="53"/>
      <c r="D45" s="53"/>
      <c r="E45" s="53"/>
      <c r="F45" s="55"/>
      <c r="G45" s="55"/>
    </row>
    <row r="46" spans="1:7">
      <c r="A46" s="52"/>
      <c r="B46" s="53"/>
      <c r="C46" s="53"/>
      <c r="D46" s="53"/>
      <c r="E46" s="53"/>
      <c r="F46" s="55"/>
      <c r="G46" s="55"/>
    </row>
    <row r="47" spans="1:7">
      <c r="A47" s="52"/>
      <c r="B47" s="53"/>
      <c r="C47" s="53"/>
      <c r="D47" s="53"/>
      <c r="E47" s="53"/>
      <c r="F47" s="55"/>
      <c r="G47" s="55"/>
    </row>
    <row r="48" spans="1:7">
      <c r="A48" s="52"/>
      <c r="B48" s="53"/>
      <c r="C48" s="53"/>
      <c r="D48" s="53"/>
      <c r="E48" s="53"/>
      <c r="F48" s="55"/>
      <c r="G48" s="55"/>
    </row>
    <row r="49" spans="1:7">
      <c r="A49" s="52"/>
      <c r="B49" s="53"/>
      <c r="C49" s="53"/>
      <c r="D49" s="53"/>
      <c r="E49" s="53"/>
      <c r="F49" s="55"/>
      <c r="G49" s="55"/>
    </row>
    <row r="50" spans="1:7">
      <c r="A50" s="52"/>
      <c r="B50" s="53"/>
      <c r="C50" s="53"/>
      <c r="D50" s="53"/>
      <c r="E50" s="53"/>
      <c r="F50" s="55"/>
      <c r="G50" s="55"/>
    </row>
    <row r="51" spans="1:7">
      <c r="A51" s="52"/>
      <c r="B51" s="53"/>
      <c r="C51" s="53"/>
      <c r="D51" s="53"/>
      <c r="E51" s="53"/>
      <c r="F51" s="55"/>
      <c r="G51" s="55"/>
    </row>
    <row r="52" spans="1:7">
      <c r="A52" s="52"/>
      <c r="B52" s="53"/>
      <c r="C52" s="53"/>
      <c r="D52" s="53"/>
      <c r="E52" s="53"/>
      <c r="F52" s="55"/>
      <c r="G52" s="55"/>
    </row>
    <row r="53" spans="1:7">
      <c r="A53" s="52"/>
      <c r="B53" s="53"/>
      <c r="C53" s="53"/>
      <c r="D53" s="53"/>
      <c r="E53" s="53"/>
      <c r="F53" s="55"/>
      <c r="G53" s="55"/>
    </row>
    <row r="54" spans="1:7">
      <c r="A54" s="52"/>
      <c r="B54" s="53"/>
      <c r="C54" s="53"/>
      <c r="D54" s="53"/>
      <c r="E54" s="53"/>
      <c r="F54" s="55"/>
      <c r="G54" s="55"/>
    </row>
    <row r="55" spans="1:7">
      <c r="A55" s="52"/>
      <c r="B55" s="53"/>
      <c r="C55" s="53"/>
      <c r="D55" s="53"/>
      <c r="E55" s="53"/>
      <c r="F55" s="55"/>
      <c r="G55" s="55"/>
    </row>
    <row r="56" spans="1:7">
      <c r="A56" s="52"/>
      <c r="B56" s="53"/>
      <c r="C56" s="53"/>
      <c r="D56" s="53"/>
      <c r="E56" s="53"/>
      <c r="F56" s="55"/>
      <c r="G56" s="55"/>
    </row>
    <row r="57" spans="1:7">
      <c r="A57" s="47" t="s">
        <v>317</v>
      </c>
      <c r="B57" s="53"/>
      <c r="C57" s="53"/>
      <c r="D57" s="53"/>
      <c r="E57" s="53"/>
      <c r="F57" s="55"/>
      <c r="G57" s="55"/>
    </row>
    <row r="58" spans="1:7">
      <c r="A58" s="52">
        <v>40564</v>
      </c>
      <c r="B58" s="53" t="s">
        <v>17</v>
      </c>
      <c r="C58" s="53" t="s">
        <v>18</v>
      </c>
      <c r="D58" s="53" t="s">
        <v>19</v>
      </c>
      <c r="E58" s="53" t="s">
        <v>20</v>
      </c>
      <c r="F58" s="54">
        <v>500</v>
      </c>
      <c r="G58" s="55"/>
    </row>
    <row r="59" spans="1:7">
      <c r="A59" s="52">
        <v>40564</v>
      </c>
      <c r="B59" s="53" t="s">
        <v>21</v>
      </c>
      <c r="C59" s="53" t="s">
        <v>22</v>
      </c>
      <c r="D59" s="53" t="s">
        <v>23</v>
      </c>
      <c r="E59" s="53" t="s">
        <v>24</v>
      </c>
      <c r="F59" s="56">
        <v>1200</v>
      </c>
      <c r="G59" s="55"/>
    </row>
    <row r="60" spans="1:7">
      <c r="A60" s="52">
        <v>40564</v>
      </c>
      <c r="B60" s="53" t="s">
        <v>25</v>
      </c>
      <c r="C60" s="53" t="s">
        <v>26</v>
      </c>
      <c r="D60" s="53" t="s">
        <v>27</v>
      </c>
      <c r="E60" s="53" t="s">
        <v>28</v>
      </c>
      <c r="F60" s="56">
        <v>538</v>
      </c>
      <c r="G60" s="55"/>
    </row>
    <row r="61" spans="1:7">
      <c r="A61" s="52">
        <v>40564</v>
      </c>
      <c r="B61" s="53" t="s">
        <v>29</v>
      </c>
      <c r="C61" s="53" t="s">
        <v>30</v>
      </c>
      <c r="D61" s="53" t="s">
        <v>31</v>
      </c>
      <c r="E61" s="53" t="s">
        <v>32</v>
      </c>
      <c r="F61" s="56">
        <v>384</v>
      </c>
      <c r="G61" s="55"/>
    </row>
    <row r="62" spans="1:7">
      <c r="A62" s="52">
        <v>40564</v>
      </c>
      <c r="B62" s="53" t="s">
        <v>37</v>
      </c>
      <c r="C62" s="53" t="s">
        <v>38</v>
      </c>
      <c r="D62" s="53" t="s">
        <v>39</v>
      </c>
      <c r="E62" s="53" t="s">
        <v>40</v>
      </c>
      <c r="F62" s="56">
        <v>2362.5</v>
      </c>
      <c r="G62" s="55"/>
    </row>
    <row r="63" spans="1:7">
      <c r="A63" s="52">
        <v>40564</v>
      </c>
      <c r="B63" s="53" t="s">
        <v>82</v>
      </c>
      <c r="C63" s="53" t="s">
        <v>83</v>
      </c>
      <c r="D63" s="53" t="s">
        <v>84</v>
      </c>
      <c r="E63" s="53" t="s">
        <v>85</v>
      </c>
      <c r="F63" s="56">
        <v>4150</v>
      </c>
      <c r="G63" s="55"/>
    </row>
    <row r="64" spans="1:7">
      <c r="A64" s="52">
        <v>40564</v>
      </c>
      <c r="B64" s="53" t="s">
        <v>86</v>
      </c>
      <c r="C64" s="53" t="s">
        <v>87</v>
      </c>
      <c r="D64" s="53" t="s">
        <v>88</v>
      </c>
      <c r="E64" s="53" t="s">
        <v>89</v>
      </c>
      <c r="F64" s="56">
        <v>800</v>
      </c>
      <c r="G64" s="55"/>
    </row>
    <row r="65" spans="1:7">
      <c r="A65" s="52">
        <v>40564</v>
      </c>
      <c r="B65" s="53" t="s">
        <v>90</v>
      </c>
      <c r="C65" s="53" t="s">
        <v>91</v>
      </c>
      <c r="D65" s="53" t="s">
        <v>92</v>
      </c>
      <c r="E65" s="53" t="s">
        <v>93</v>
      </c>
      <c r="F65" s="56">
        <v>15548.2</v>
      </c>
      <c r="G65" s="55"/>
    </row>
    <row r="66" spans="1:7">
      <c r="A66" s="52">
        <v>40564</v>
      </c>
      <c r="B66" s="53" t="s">
        <v>94</v>
      </c>
      <c r="C66" s="53" t="s">
        <v>95</v>
      </c>
      <c r="D66" s="53" t="s">
        <v>96</v>
      </c>
      <c r="E66" s="53" t="s">
        <v>97</v>
      </c>
      <c r="F66" s="56">
        <v>600</v>
      </c>
      <c r="G66" s="55"/>
    </row>
    <row r="67" spans="1:7">
      <c r="A67" s="52">
        <v>40564</v>
      </c>
      <c r="B67" s="53" t="s">
        <v>98</v>
      </c>
      <c r="C67" s="53" t="s">
        <v>99</v>
      </c>
      <c r="D67" s="53" t="s">
        <v>100</v>
      </c>
      <c r="E67" s="53" t="s">
        <v>101</v>
      </c>
      <c r="F67" s="56">
        <v>10500</v>
      </c>
      <c r="G67" s="55"/>
    </row>
    <row r="68" spans="1:7">
      <c r="A68" s="52">
        <v>40569</v>
      </c>
      <c r="B68" s="53" t="s">
        <v>134</v>
      </c>
      <c r="C68" s="53" t="s">
        <v>135</v>
      </c>
      <c r="D68" s="53" t="s">
        <v>136</v>
      </c>
      <c r="E68" s="53" t="s">
        <v>137</v>
      </c>
      <c r="F68" s="56">
        <v>1200</v>
      </c>
      <c r="G68" s="55"/>
    </row>
    <row r="69" spans="1:7">
      <c r="A69" s="52">
        <v>40569</v>
      </c>
      <c r="B69" s="53" t="s">
        <v>138</v>
      </c>
      <c r="C69" s="53" t="s">
        <v>139</v>
      </c>
      <c r="D69" s="53" t="s">
        <v>108</v>
      </c>
      <c r="E69" s="53" t="s">
        <v>140</v>
      </c>
      <c r="F69" s="56">
        <v>2000</v>
      </c>
      <c r="G69" s="55"/>
    </row>
    <row r="70" spans="1:7">
      <c r="A70" s="52">
        <v>40569</v>
      </c>
      <c r="B70" s="53" t="s">
        <v>141</v>
      </c>
      <c r="C70" s="53" t="s">
        <v>142</v>
      </c>
      <c r="D70" s="53" t="s">
        <v>143</v>
      </c>
      <c r="E70" s="53" t="s">
        <v>144</v>
      </c>
      <c r="F70" s="56">
        <v>1600</v>
      </c>
      <c r="G70" s="55"/>
    </row>
    <row r="71" spans="1:7">
      <c r="A71" s="52">
        <v>40569</v>
      </c>
      <c r="B71" s="53" t="s">
        <v>145</v>
      </c>
      <c r="C71" s="53" t="s">
        <v>146</v>
      </c>
      <c r="D71" s="53" t="s">
        <v>147</v>
      </c>
      <c r="E71" s="53" t="s">
        <v>85</v>
      </c>
      <c r="F71" s="56">
        <v>127937.5</v>
      </c>
      <c r="G71" s="55"/>
    </row>
    <row r="72" spans="1:7">
      <c r="A72" s="52">
        <v>40569</v>
      </c>
      <c r="B72" s="53" t="s">
        <v>148</v>
      </c>
      <c r="C72" s="53" t="s">
        <v>149</v>
      </c>
      <c r="D72" s="53" t="s">
        <v>150</v>
      </c>
      <c r="E72" s="53" t="s">
        <v>151</v>
      </c>
      <c r="F72" s="56">
        <v>1100</v>
      </c>
      <c r="G72" s="55"/>
    </row>
    <row r="73" spans="1:7">
      <c r="A73" s="52">
        <v>40569</v>
      </c>
      <c r="B73" s="53" t="s">
        <v>152</v>
      </c>
      <c r="C73" s="53" t="s">
        <v>153</v>
      </c>
      <c r="D73" s="53" t="s">
        <v>154</v>
      </c>
      <c r="E73" s="53" t="s">
        <v>85</v>
      </c>
      <c r="F73" s="56">
        <v>218502</v>
      </c>
      <c r="G73" s="55"/>
    </row>
    <row r="74" spans="1:7">
      <c r="A74" s="52">
        <v>40569</v>
      </c>
      <c r="B74" s="53" t="s">
        <v>155</v>
      </c>
      <c r="C74" s="53" t="s">
        <v>156</v>
      </c>
      <c r="D74" s="53" t="s">
        <v>19</v>
      </c>
      <c r="E74" s="53" t="s">
        <v>157</v>
      </c>
      <c r="F74" s="56">
        <v>6400</v>
      </c>
      <c r="G74" s="55"/>
    </row>
    <row r="75" spans="1:7">
      <c r="A75" s="52">
        <v>40569</v>
      </c>
      <c r="B75" s="53" t="s">
        <v>158</v>
      </c>
      <c r="C75" s="53" t="s">
        <v>159</v>
      </c>
      <c r="D75" s="53" t="s">
        <v>160</v>
      </c>
      <c r="E75" s="53" t="s">
        <v>161</v>
      </c>
      <c r="F75" s="56">
        <v>8480</v>
      </c>
      <c r="G75" s="55"/>
    </row>
    <row r="76" spans="1:7">
      <c r="A76" s="52">
        <v>40569</v>
      </c>
      <c r="B76" s="53" t="s">
        <v>162</v>
      </c>
      <c r="C76" s="53" t="s">
        <v>163</v>
      </c>
      <c r="D76" s="53" t="s">
        <v>164</v>
      </c>
      <c r="E76" s="53" t="s">
        <v>165</v>
      </c>
      <c r="F76" s="56">
        <v>5100</v>
      </c>
      <c r="G76" s="55"/>
    </row>
    <row r="77" spans="1:7">
      <c r="A77" s="52">
        <v>40569</v>
      </c>
      <c r="B77" s="53" t="s">
        <v>162</v>
      </c>
      <c r="C77" s="53" t="s">
        <v>163</v>
      </c>
      <c r="D77" s="53" t="s">
        <v>164</v>
      </c>
      <c r="E77" s="53" t="s">
        <v>166</v>
      </c>
      <c r="F77" s="56">
        <v>15250</v>
      </c>
      <c r="G77" s="55"/>
    </row>
    <row r="78" spans="1:7">
      <c r="A78" s="52">
        <v>40569</v>
      </c>
      <c r="B78" s="53" t="s">
        <v>167</v>
      </c>
      <c r="C78" s="53" t="s">
        <v>168</v>
      </c>
      <c r="D78" s="53" t="s">
        <v>169</v>
      </c>
      <c r="E78" s="53" t="s">
        <v>170</v>
      </c>
      <c r="F78" s="56">
        <v>2425.5</v>
      </c>
      <c r="G78" s="55"/>
    </row>
    <row r="79" spans="1:7">
      <c r="A79" s="52">
        <v>40569</v>
      </c>
      <c r="B79" s="53" t="s">
        <v>167</v>
      </c>
      <c r="C79" s="53" t="s">
        <v>168</v>
      </c>
      <c r="D79" s="53" t="s">
        <v>169</v>
      </c>
      <c r="E79" s="53" t="s">
        <v>170</v>
      </c>
      <c r="F79" s="56">
        <v>2425.5</v>
      </c>
      <c r="G79" s="55"/>
    </row>
    <row r="80" spans="1:7">
      <c r="A80" s="52">
        <v>40569</v>
      </c>
      <c r="B80" s="53" t="s">
        <v>171</v>
      </c>
      <c r="C80" s="53" t="s">
        <v>172</v>
      </c>
      <c r="D80" s="53" t="s">
        <v>173</v>
      </c>
      <c r="E80" s="53" t="s">
        <v>174</v>
      </c>
      <c r="F80" s="56">
        <v>3000</v>
      </c>
      <c r="G80" s="55"/>
    </row>
    <row r="81" spans="1:7">
      <c r="A81" s="52">
        <v>40569</v>
      </c>
      <c r="B81" s="53" t="s">
        <v>175</v>
      </c>
      <c r="C81" s="53" t="s">
        <v>176</v>
      </c>
      <c r="D81" s="53" t="s">
        <v>177</v>
      </c>
      <c r="E81" s="53" t="s">
        <v>178</v>
      </c>
      <c r="F81" s="56">
        <v>129636</v>
      </c>
      <c r="G81" s="55"/>
    </row>
    <row r="82" spans="1:7">
      <c r="A82" s="52">
        <v>40569</v>
      </c>
      <c r="B82" s="53" t="s">
        <v>179</v>
      </c>
      <c r="C82" s="53" t="s">
        <v>180</v>
      </c>
      <c r="D82" s="53" t="s">
        <v>55</v>
      </c>
      <c r="E82" s="53" t="s">
        <v>181</v>
      </c>
      <c r="F82" s="56">
        <v>966</v>
      </c>
      <c r="G82" s="55"/>
    </row>
    <row r="83" spans="1:7">
      <c r="A83" s="52">
        <v>40569</v>
      </c>
      <c r="B83" s="53" t="s">
        <v>182</v>
      </c>
      <c r="C83" s="53" t="s">
        <v>183</v>
      </c>
      <c r="D83" s="53" t="s">
        <v>184</v>
      </c>
      <c r="E83" s="53" t="s">
        <v>185</v>
      </c>
      <c r="F83" s="56">
        <v>5660</v>
      </c>
      <c r="G83" s="55"/>
    </row>
    <row r="84" spans="1:7">
      <c r="A84" s="52">
        <v>40569</v>
      </c>
      <c r="B84" s="53" t="s">
        <v>186</v>
      </c>
      <c r="C84" s="53" t="s">
        <v>187</v>
      </c>
      <c r="D84" s="53" t="s">
        <v>188</v>
      </c>
      <c r="E84" s="53" t="s">
        <v>85</v>
      </c>
      <c r="F84" s="56">
        <v>90227</v>
      </c>
      <c r="G84" s="55"/>
    </row>
    <row r="85" spans="1:7">
      <c r="A85" s="52">
        <v>40569</v>
      </c>
      <c r="B85" s="53" t="s">
        <v>189</v>
      </c>
      <c r="C85" s="53" t="s">
        <v>190</v>
      </c>
      <c r="D85" s="53" t="s">
        <v>191</v>
      </c>
      <c r="E85" s="53" t="s">
        <v>13</v>
      </c>
      <c r="F85" s="57">
        <v>3000</v>
      </c>
      <c r="G85" s="58">
        <f>SUM(F58:F85)</f>
        <v>661492.19999999995</v>
      </c>
    </row>
    <row r="86" spans="1:7">
      <c r="A86" s="52"/>
      <c r="B86" s="53"/>
      <c r="C86" s="53"/>
      <c r="D86" s="53"/>
      <c r="E86" s="53"/>
      <c r="F86" s="55"/>
      <c r="G86" s="55"/>
    </row>
    <row r="87" spans="1:7" ht="16.5" thickBot="1">
      <c r="A87" s="52"/>
      <c r="B87" s="53"/>
      <c r="C87" s="53"/>
      <c r="D87" s="69" t="s">
        <v>326</v>
      </c>
      <c r="E87" s="53"/>
      <c r="F87" s="55"/>
      <c r="G87" s="72">
        <f>SUM(G44+G85)</f>
        <v>730323.71</v>
      </c>
    </row>
    <row r="88" spans="1:7" ht="16.5" thickTop="1">
      <c r="A88" s="52"/>
      <c r="B88" s="53"/>
      <c r="C88" s="53"/>
      <c r="D88" s="53"/>
      <c r="E88" s="53"/>
      <c r="F88" s="55"/>
      <c r="G88" s="55"/>
    </row>
    <row r="125" spans="1:7">
      <c r="A125" s="52"/>
      <c r="B125" s="53"/>
      <c r="C125" s="53"/>
      <c r="D125" s="53"/>
      <c r="E125" s="53"/>
      <c r="F125" s="55"/>
      <c r="G125" s="55"/>
    </row>
    <row r="126" spans="1:7">
      <c r="A126" s="60"/>
      <c r="F126" s="55">
        <f>F86+Feb!F29+Mar!F14+Mar!F20</f>
        <v>1530</v>
      </c>
      <c r="G126" s="55"/>
    </row>
    <row r="129" spans="6:7">
      <c r="F129" s="55" t="e">
        <f>F126-#REF!</f>
        <v>#REF!</v>
      </c>
      <c r="G129" s="55"/>
    </row>
  </sheetData>
  <mergeCells count="2">
    <mergeCell ref="A2:F2"/>
    <mergeCell ref="A1:F1"/>
  </mergeCells>
  <pageMargins left="0.70866141732283505" right="0.70866141732283505" top="0.74803149606299202" bottom="0.74803149606299202" header="0.31496062992126" footer="0.31496062992126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7" zoomScaleNormal="100" workbookViewId="0">
      <selection activeCell="D35" sqref="D35"/>
    </sheetView>
  </sheetViews>
  <sheetFormatPr defaultRowHeight="11.25"/>
  <cols>
    <col min="1" max="1" width="10.25" customWidth="1"/>
    <col min="2" max="2" width="10.375" customWidth="1"/>
    <col min="3" max="3" width="8.625" customWidth="1"/>
    <col min="4" max="4" width="41" customWidth="1"/>
    <col min="5" max="5" width="35.25" hidden="1" customWidth="1"/>
    <col min="6" max="6" width="11.375" style="65" customWidth="1"/>
    <col min="7" max="7" width="11.5" style="65" customWidth="1"/>
  </cols>
  <sheetData>
    <row r="1" spans="1:7" s="42" customFormat="1" ht="20.100000000000001" customHeight="1">
      <c r="A1" s="80" t="s">
        <v>2</v>
      </c>
      <c r="B1" s="80"/>
      <c r="C1" s="80"/>
      <c r="D1" s="80"/>
      <c r="E1" s="80"/>
      <c r="F1" s="80"/>
      <c r="G1" s="62"/>
    </row>
    <row r="2" spans="1:7" s="42" customFormat="1" ht="23.1" customHeight="1">
      <c r="A2" s="80" t="s">
        <v>315</v>
      </c>
      <c r="B2" s="80"/>
      <c r="C2" s="80"/>
      <c r="D2" s="80"/>
      <c r="E2" s="80"/>
      <c r="F2" s="80"/>
      <c r="G2" s="62"/>
    </row>
    <row r="3" spans="1:7" s="42" customFormat="1" ht="17.25" customHeight="1">
      <c r="A3" s="70" t="s">
        <v>328</v>
      </c>
      <c r="B3" s="43"/>
      <c r="C3" s="43"/>
      <c r="D3" s="43"/>
      <c r="E3" s="43"/>
      <c r="F3" s="63"/>
      <c r="G3" s="63"/>
    </row>
    <row r="4" spans="1:7" s="44" customFormat="1" ht="23.1" customHeight="1">
      <c r="A4" s="61" t="s">
        <v>3</v>
      </c>
      <c r="B4" s="61" t="s">
        <v>320</v>
      </c>
      <c r="C4" s="61" t="s">
        <v>321</v>
      </c>
      <c r="D4" s="61" t="s">
        <v>322</v>
      </c>
      <c r="E4" s="61" t="s">
        <v>8</v>
      </c>
      <c r="F4" s="61" t="s">
        <v>323</v>
      </c>
      <c r="G4" s="61"/>
    </row>
    <row r="5" spans="1:7" s="42" customFormat="1" ht="15">
      <c r="A5" s="40" t="s">
        <v>318</v>
      </c>
      <c r="B5" s="39"/>
      <c r="C5" s="39"/>
      <c r="D5" s="39"/>
      <c r="E5" s="39"/>
      <c r="F5" s="46"/>
      <c r="G5" s="46"/>
    </row>
    <row r="6" spans="1:7" s="42" customFormat="1" ht="15">
      <c r="A6" s="41">
        <v>40575</v>
      </c>
      <c r="B6" s="39" t="s">
        <v>311</v>
      </c>
      <c r="C6" s="39" t="s">
        <v>204</v>
      </c>
      <c r="D6" s="39" t="s">
        <v>213</v>
      </c>
      <c r="E6" s="39" t="s">
        <v>13</v>
      </c>
      <c r="F6" s="66">
        <v>13693.33</v>
      </c>
      <c r="G6" s="46"/>
    </row>
    <row r="7" spans="1:7" s="42" customFormat="1" ht="15">
      <c r="A7" s="41">
        <v>40575</v>
      </c>
      <c r="B7" s="39" t="s">
        <v>311</v>
      </c>
      <c r="C7" s="39" t="s">
        <v>204</v>
      </c>
      <c r="D7" s="39" t="s">
        <v>214</v>
      </c>
      <c r="E7" s="39" t="s">
        <v>13</v>
      </c>
      <c r="F7" s="67">
        <v>-1508</v>
      </c>
      <c r="G7" s="46"/>
    </row>
    <row r="8" spans="1:7" s="42" customFormat="1" ht="15">
      <c r="A8" s="41">
        <v>40576</v>
      </c>
      <c r="B8" s="39" t="s">
        <v>215</v>
      </c>
      <c r="C8" s="39" t="s">
        <v>216</v>
      </c>
      <c r="D8" s="39" t="s">
        <v>217</v>
      </c>
      <c r="E8" s="39" t="s">
        <v>218</v>
      </c>
      <c r="F8" s="67">
        <v>13314</v>
      </c>
      <c r="G8" s="46"/>
    </row>
    <row r="9" spans="1:7" s="42" customFormat="1" ht="15">
      <c r="A9" s="41">
        <v>40602</v>
      </c>
      <c r="B9" s="39" t="s">
        <v>312</v>
      </c>
      <c r="C9" s="39" t="s">
        <v>271</v>
      </c>
      <c r="D9" s="39" t="s">
        <v>272</v>
      </c>
      <c r="E9" s="39" t="s">
        <v>13</v>
      </c>
      <c r="F9" s="67">
        <v>3153</v>
      </c>
      <c r="G9" s="46"/>
    </row>
    <row r="10" spans="1:7" s="42" customFormat="1" ht="15">
      <c r="A10" s="41">
        <v>40592</v>
      </c>
      <c r="B10" s="39" t="s">
        <v>219</v>
      </c>
      <c r="C10" s="39" t="s">
        <v>220</v>
      </c>
      <c r="D10" s="39" t="s">
        <v>221</v>
      </c>
      <c r="E10" s="39" t="s">
        <v>13</v>
      </c>
      <c r="F10" s="67">
        <v>26310</v>
      </c>
      <c r="G10" s="46"/>
    </row>
    <row r="11" spans="1:7" s="42" customFormat="1" ht="15">
      <c r="A11" s="41">
        <v>40592</v>
      </c>
      <c r="B11" s="39" t="s">
        <v>250</v>
      </c>
      <c r="C11" s="39" t="s">
        <v>251</v>
      </c>
      <c r="D11" s="39" t="s">
        <v>104</v>
      </c>
      <c r="E11" s="39" t="s">
        <v>252</v>
      </c>
      <c r="F11" s="67">
        <v>25000</v>
      </c>
      <c r="G11" s="46"/>
    </row>
    <row r="12" spans="1:7" s="42" customFormat="1" ht="15">
      <c r="A12" s="41">
        <v>40592</v>
      </c>
      <c r="B12" s="39" t="s">
        <v>257</v>
      </c>
      <c r="C12" s="39" t="s">
        <v>258</v>
      </c>
      <c r="D12" s="39" t="s">
        <v>259</v>
      </c>
      <c r="E12" s="39" t="s">
        <v>260</v>
      </c>
      <c r="F12" s="67">
        <v>3000</v>
      </c>
      <c r="G12" s="46"/>
    </row>
    <row r="13" spans="1:7" s="42" customFormat="1" ht="15">
      <c r="A13" s="41">
        <v>40592</v>
      </c>
      <c r="B13" s="39" t="s">
        <v>253</v>
      </c>
      <c r="C13" s="39" t="s">
        <v>254</v>
      </c>
      <c r="D13" s="39" t="s">
        <v>255</v>
      </c>
      <c r="E13" s="39" t="s">
        <v>256</v>
      </c>
      <c r="F13" s="67">
        <v>960</v>
      </c>
      <c r="G13" s="46"/>
    </row>
    <row r="14" spans="1:7" s="42" customFormat="1" ht="15">
      <c r="A14" s="41">
        <v>40595</v>
      </c>
      <c r="B14" s="39" t="s">
        <v>264</v>
      </c>
      <c r="C14" s="39" t="s">
        <v>265</v>
      </c>
      <c r="D14" s="39" t="s">
        <v>199</v>
      </c>
      <c r="E14" s="39" t="s">
        <v>266</v>
      </c>
      <c r="F14" s="67">
        <v>126</v>
      </c>
      <c r="G14" s="46"/>
    </row>
    <row r="15" spans="1:7" s="42" customFormat="1" ht="15">
      <c r="A15" s="41">
        <v>40602</v>
      </c>
      <c r="B15" s="39" t="s">
        <v>267</v>
      </c>
      <c r="C15" s="39" t="s">
        <v>268</v>
      </c>
      <c r="D15" s="39" t="s">
        <v>269</v>
      </c>
      <c r="E15" s="39" t="s">
        <v>270</v>
      </c>
      <c r="F15" s="67">
        <v>1120</v>
      </c>
      <c r="G15" s="46"/>
    </row>
    <row r="16" spans="1:7" s="42" customFormat="1" ht="15">
      <c r="A16" s="41">
        <v>40694</v>
      </c>
      <c r="B16" s="39" t="s">
        <v>300</v>
      </c>
      <c r="C16" s="39"/>
      <c r="D16" s="39" t="s">
        <v>299</v>
      </c>
      <c r="E16" s="39" t="s">
        <v>299</v>
      </c>
      <c r="F16" s="68">
        <v>300</v>
      </c>
      <c r="G16" s="46">
        <f>SUM(F6:F16)</f>
        <v>85468.33</v>
      </c>
    </row>
    <row r="17" spans="1:9" s="42" customFormat="1" ht="15">
      <c r="A17" s="41"/>
      <c r="B17" s="39"/>
      <c r="C17" s="39"/>
      <c r="D17" s="39"/>
      <c r="E17" s="39"/>
      <c r="F17" s="46"/>
      <c r="G17" s="46"/>
    </row>
    <row r="18" spans="1:9" s="42" customFormat="1" ht="15">
      <c r="A18" s="40" t="s">
        <v>319</v>
      </c>
      <c r="B18" s="39"/>
      <c r="C18" s="39"/>
      <c r="D18" s="39"/>
      <c r="E18" s="39"/>
      <c r="F18" s="46"/>
      <c r="G18" s="46"/>
    </row>
    <row r="19" spans="1:9" s="42" customFormat="1" ht="15">
      <c r="A19" s="41">
        <v>40592</v>
      </c>
      <c r="B19" s="39" t="s">
        <v>222</v>
      </c>
      <c r="C19" s="39" t="s">
        <v>223</v>
      </c>
      <c r="D19" s="39" t="s">
        <v>31</v>
      </c>
      <c r="E19" s="39" t="s">
        <v>224</v>
      </c>
      <c r="F19" s="66">
        <v>2580.27</v>
      </c>
      <c r="G19" s="46"/>
    </row>
    <row r="20" spans="1:9" s="42" customFormat="1" ht="15">
      <c r="A20" s="41">
        <v>40592</v>
      </c>
      <c r="B20" s="39" t="s">
        <v>225</v>
      </c>
      <c r="C20" s="39" t="s">
        <v>226</v>
      </c>
      <c r="D20" s="39" t="s">
        <v>227</v>
      </c>
      <c r="E20" s="39" t="s">
        <v>228</v>
      </c>
      <c r="F20" s="67">
        <v>1725</v>
      </c>
      <c r="G20" s="46"/>
    </row>
    <row r="21" spans="1:9" s="42" customFormat="1" ht="15">
      <c r="A21" s="41">
        <v>40592</v>
      </c>
      <c r="B21" s="39" t="s">
        <v>229</v>
      </c>
      <c r="C21" s="39" t="s">
        <v>230</v>
      </c>
      <c r="D21" s="39" t="s">
        <v>188</v>
      </c>
      <c r="E21" s="39" t="s">
        <v>13</v>
      </c>
      <c r="F21" s="67">
        <v>66586.5</v>
      </c>
      <c r="G21" s="46"/>
    </row>
    <row r="22" spans="1:9" s="42" customFormat="1" ht="15">
      <c r="A22" s="41">
        <v>40592</v>
      </c>
      <c r="B22" s="39" t="s">
        <v>231</v>
      </c>
      <c r="C22" s="39" t="s">
        <v>232</v>
      </c>
      <c r="D22" s="39" t="s">
        <v>191</v>
      </c>
      <c r="E22" s="39" t="s">
        <v>233</v>
      </c>
      <c r="F22" s="67">
        <v>3500</v>
      </c>
      <c r="G22" s="46"/>
    </row>
    <row r="23" spans="1:9" s="42" customFormat="1" ht="15">
      <c r="A23" s="41">
        <v>40592</v>
      </c>
      <c r="B23" s="39" t="s">
        <v>234</v>
      </c>
      <c r="C23" s="39" t="s">
        <v>235</v>
      </c>
      <c r="D23" s="39" t="s">
        <v>236</v>
      </c>
      <c r="E23" s="39" t="s">
        <v>237</v>
      </c>
      <c r="F23" s="67">
        <v>5000</v>
      </c>
      <c r="G23" s="46"/>
    </row>
    <row r="24" spans="1:9" s="42" customFormat="1" ht="15">
      <c r="A24" s="41">
        <v>40592</v>
      </c>
      <c r="B24" s="39" t="s">
        <v>238</v>
      </c>
      <c r="C24" s="39" t="s">
        <v>239</v>
      </c>
      <c r="D24" s="39" t="s">
        <v>240</v>
      </c>
      <c r="E24" s="39" t="s">
        <v>241</v>
      </c>
      <c r="F24" s="67">
        <v>33536.9</v>
      </c>
      <c r="G24" s="46"/>
    </row>
    <row r="25" spans="1:9" s="42" customFormat="1" ht="15">
      <c r="A25" s="41">
        <v>40592</v>
      </c>
      <c r="B25" s="39" t="s">
        <v>242</v>
      </c>
      <c r="C25" s="39" t="s">
        <v>243</v>
      </c>
      <c r="D25" s="39" t="s">
        <v>244</v>
      </c>
      <c r="E25" s="39" t="s">
        <v>245</v>
      </c>
      <c r="F25" s="67">
        <v>60000</v>
      </c>
      <c r="G25" s="46"/>
    </row>
    <row r="26" spans="1:9" s="42" customFormat="1" ht="15">
      <c r="A26" s="41">
        <v>40592</v>
      </c>
      <c r="B26" s="39" t="s">
        <v>246</v>
      </c>
      <c r="C26" s="39" t="s">
        <v>247</v>
      </c>
      <c r="D26" s="39" t="s">
        <v>248</v>
      </c>
      <c r="E26" s="39" t="s">
        <v>249</v>
      </c>
      <c r="F26" s="67">
        <v>1316</v>
      </c>
      <c r="G26" s="46"/>
    </row>
    <row r="27" spans="1:9" s="42" customFormat="1" ht="15">
      <c r="A27" s="41">
        <v>40595</v>
      </c>
      <c r="B27" s="39" t="s">
        <v>261</v>
      </c>
      <c r="C27" s="39" t="s">
        <v>262</v>
      </c>
      <c r="D27" s="39" t="s">
        <v>191</v>
      </c>
      <c r="E27" s="39" t="s">
        <v>263</v>
      </c>
      <c r="F27" s="67">
        <v>3000</v>
      </c>
      <c r="G27" s="46"/>
    </row>
    <row r="28" spans="1:9" s="42" customFormat="1" ht="15">
      <c r="A28" s="41">
        <v>40694</v>
      </c>
      <c r="B28" s="39" t="s">
        <v>291</v>
      </c>
      <c r="C28" s="39" t="s">
        <v>13</v>
      </c>
      <c r="D28" s="39" t="s">
        <v>299</v>
      </c>
      <c r="E28" s="39" t="s">
        <v>299</v>
      </c>
      <c r="F28" s="68">
        <v>48000</v>
      </c>
      <c r="G28" s="46">
        <f>SUM(F19:F28)</f>
        <v>225244.67</v>
      </c>
      <c r="H28" s="42">
        <v>661492.19999999995</v>
      </c>
      <c r="I28" s="42">
        <v>65690</v>
      </c>
    </row>
    <row r="29" spans="1:9" s="42" customFormat="1" ht="15">
      <c r="A29" s="41"/>
      <c r="B29" s="39"/>
      <c r="C29" s="39"/>
      <c r="D29" s="39"/>
      <c r="E29" s="39"/>
      <c r="F29" s="46"/>
      <c r="G29" s="46"/>
    </row>
    <row r="30" spans="1:9" s="42" customFormat="1" ht="16.5" thickBot="1">
      <c r="A30" s="41"/>
      <c r="B30" s="39"/>
      <c r="C30" s="39"/>
      <c r="D30" s="69" t="s">
        <v>331</v>
      </c>
      <c r="E30" s="39"/>
      <c r="F30" s="46"/>
      <c r="G30" s="74">
        <f>SUM(G16+G28)</f>
        <v>310713</v>
      </c>
    </row>
    <row r="31" spans="1:9" ht="12" thickTop="1"/>
  </sheetData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G7" sqref="G7"/>
    </sheetView>
  </sheetViews>
  <sheetFormatPr defaultRowHeight="11.25"/>
  <cols>
    <col min="1" max="1" width="10.375" customWidth="1"/>
    <col min="2" max="2" width="10.5" customWidth="1"/>
    <col min="3" max="3" width="7.625" bestFit="1" customWidth="1"/>
    <col min="4" max="4" width="34" customWidth="1"/>
    <col min="5" max="5" width="9" hidden="1" customWidth="1"/>
    <col min="6" max="6" width="11" customWidth="1"/>
    <col min="7" max="7" width="11.375" customWidth="1"/>
  </cols>
  <sheetData>
    <row r="1" spans="1:8" s="42" customFormat="1" ht="20.100000000000001" customHeight="1">
      <c r="A1" s="80" t="s">
        <v>2</v>
      </c>
      <c r="B1" s="80"/>
      <c r="C1" s="80"/>
      <c r="D1" s="80"/>
      <c r="E1" s="80"/>
      <c r="F1" s="80"/>
      <c r="G1" s="62"/>
    </row>
    <row r="2" spans="1:8" s="42" customFormat="1" ht="23.1" customHeight="1">
      <c r="A2" s="80" t="s">
        <v>315</v>
      </c>
      <c r="B2" s="80"/>
      <c r="C2" s="80"/>
      <c r="D2" s="80"/>
      <c r="E2" s="80"/>
      <c r="F2" s="80"/>
      <c r="G2" s="62"/>
    </row>
    <row r="3" spans="1:8" s="42" customFormat="1" ht="20.100000000000001" customHeight="1">
      <c r="A3" s="70" t="s">
        <v>329</v>
      </c>
      <c r="B3" s="43"/>
      <c r="C3" s="43"/>
      <c r="D3" s="43"/>
      <c r="E3" s="43"/>
      <c r="F3" s="63"/>
      <c r="G3" s="63"/>
    </row>
    <row r="4" spans="1:8" s="44" customFormat="1" ht="23.1" customHeight="1">
      <c r="A4" s="61" t="s">
        <v>3</v>
      </c>
      <c r="B4" s="61" t="s">
        <v>320</v>
      </c>
      <c r="C4" s="61" t="s">
        <v>321</v>
      </c>
      <c r="D4" s="61" t="s">
        <v>322</v>
      </c>
      <c r="E4" s="61" t="s">
        <v>8</v>
      </c>
      <c r="F4" s="61" t="s">
        <v>323</v>
      </c>
      <c r="G4" s="61"/>
    </row>
    <row r="5" spans="1:8" s="42" customFormat="1" ht="15">
      <c r="A5" s="40" t="s">
        <v>324</v>
      </c>
      <c r="B5" s="39"/>
      <c r="C5" s="39"/>
      <c r="D5" s="39"/>
      <c r="E5" s="39"/>
      <c r="F5" s="46"/>
      <c r="G5" s="46"/>
    </row>
    <row r="6" spans="1:8" s="42" customFormat="1" ht="15">
      <c r="A6" s="41">
        <v>40694</v>
      </c>
      <c r="B6" s="39" t="s">
        <v>298</v>
      </c>
      <c r="C6" s="39" t="s">
        <v>13</v>
      </c>
      <c r="D6" s="39" t="s">
        <v>299</v>
      </c>
      <c r="E6" s="39" t="s">
        <v>299</v>
      </c>
      <c r="F6" s="66">
        <v>667.45</v>
      </c>
      <c r="G6" s="46"/>
      <c r="H6" s="39"/>
    </row>
    <row r="7" spans="1:8" s="42" customFormat="1" ht="15">
      <c r="A7" s="41">
        <v>40630</v>
      </c>
      <c r="B7" s="39" t="s">
        <v>273</v>
      </c>
      <c r="C7" s="39" t="s">
        <v>204</v>
      </c>
      <c r="D7" s="39" t="s">
        <v>274</v>
      </c>
      <c r="E7" s="39" t="s">
        <v>13</v>
      </c>
      <c r="F7" s="68">
        <v>516.30999999999995</v>
      </c>
      <c r="G7" s="46">
        <f>SUM(F6:F7)</f>
        <v>1183.76</v>
      </c>
      <c r="H7" s="39"/>
    </row>
    <row r="8" spans="1:8" s="42" customFormat="1" ht="15">
      <c r="A8" s="41"/>
      <c r="B8" s="39"/>
      <c r="C8" s="39"/>
      <c r="D8" s="39"/>
      <c r="E8" s="39"/>
      <c r="F8" s="46"/>
      <c r="G8" s="46"/>
      <c r="H8" s="39"/>
    </row>
    <row r="9" spans="1:8" s="42" customFormat="1" ht="15">
      <c r="A9" s="40" t="s">
        <v>325</v>
      </c>
      <c r="B9" s="39"/>
      <c r="C9" s="39"/>
      <c r="D9" s="39"/>
      <c r="E9" s="39"/>
      <c r="F9" s="46"/>
      <c r="G9" s="46"/>
      <c r="H9" s="39"/>
    </row>
    <row r="10" spans="1:8" s="42" customFormat="1" ht="15">
      <c r="A10" s="41">
        <v>40694</v>
      </c>
      <c r="B10" s="39" t="s">
        <v>282</v>
      </c>
      <c r="C10" s="39" t="s">
        <v>13</v>
      </c>
      <c r="D10" s="39" t="s">
        <v>284</v>
      </c>
      <c r="E10" s="39" t="s">
        <v>284</v>
      </c>
      <c r="F10" s="66">
        <v>5000</v>
      </c>
      <c r="G10" s="46"/>
      <c r="H10" s="39"/>
    </row>
    <row r="11" spans="1:8" s="42" customFormat="1" ht="15">
      <c r="A11" s="41">
        <v>40694</v>
      </c>
      <c r="B11" s="39" t="s">
        <v>285</v>
      </c>
      <c r="C11" s="39" t="s">
        <v>13</v>
      </c>
      <c r="D11" s="39" t="s">
        <v>286</v>
      </c>
      <c r="E11" s="39" t="s">
        <v>286</v>
      </c>
      <c r="F11" s="67">
        <v>3346</v>
      </c>
      <c r="G11" s="46"/>
      <c r="H11" s="39"/>
    </row>
    <row r="12" spans="1:8" s="42" customFormat="1" ht="15">
      <c r="A12" s="41">
        <v>40694</v>
      </c>
      <c r="B12" s="39" t="s">
        <v>287</v>
      </c>
      <c r="C12" s="39" t="s">
        <v>13</v>
      </c>
      <c r="D12" s="39" t="s">
        <v>288</v>
      </c>
      <c r="E12" s="39" t="s">
        <v>288</v>
      </c>
      <c r="F12" s="67">
        <v>33000</v>
      </c>
      <c r="G12" s="46"/>
      <c r="H12" s="39"/>
    </row>
    <row r="13" spans="1:8" s="42" customFormat="1" ht="15">
      <c r="A13" s="41">
        <v>40694</v>
      </c>
      <c r="B13" s="39" t="s">
        <v>289</v>
      </c>
      <c r="C13" s="39" t="s">
        <v>13</v>
      </c>
      <c r="D13" s="39" t="s">
        <v>290</v>
      </c>
      <c r="E13" s="39" t="s">
        <v>290</v>
      </c>
      <c r="F13" s="68">
        <v>24344</v>
      </c>
      <c r="G13" s="46">
        <f>SUM(F10:F13)</f>
        <v>65690</v>
      </c>
      <c r="H13" s="39"/>
    </row>
    <row r="14" spans="1:8" s="42" customFormat="1" ht="15">
      <c r="A14" s="41"/>
      <c r="B14" s="39"/>
      <c r="C14" s="39"/>
      <c r="D14" s="39"/>
      <c r="E14" s="39"/>
      <c r="F14" s="46"/>
      <c r="G14" s="46"/>
    </row>
    <row r="15" spans="1:8" s="42" customFormat="1" ht="16.5" thickBot="1">
      <c r="A15" s="41"/>
      <c r="B15" s="39"/>
      <c r="C15" s="39"/>
      <c r="D15" s="69" t="s">
        <v>332</v>
      </c>
      <c r="E15" s="39"/>
      <c r="F15" s="46"/>
      <c r="G15" s="74">
        <f>SUM(G7+G13)</f>
        <v>66873.759999999995</v>
      </c>
    </row>
    <row r="16" spans="1:8" s="42" customFormat="1" ht="15.75" thickTop="1">
      <c r="A16" s="41"/>
      <c r="B16" s="39"/>
      <c r="C16" s="39"/>
      <c r="D16" s="39"/>
      <c r="E16" s="39"/>
      <c r="F16" s="46"/>
      <c r="G16" s="46"/>
    </row>
    <row r="17" spans="1:8" s="42" customFormat="1" ht="15">
      <c r="A17" s="41"/>
      <c r="B17" s="39"/>
      <c r="C17" s="39"/>
      <c r="D17" s="39"/>
      <c r="E17" s="39"/>
      <c r="F17" s="46"/>
      <c r="G17" s="46"/>
    </row>
    <row r="18" spans="1:8" s="42" customFormat="1" ht="15">
      <c r="A18" s="41">
        <v>40688</v>
      </c>
      <c r="B18" s="39" t="s">
        <v>278</v>
      </c>
      <c r="C18" s="39" t="s">
        <v>279</v>
      </c>
      <c r="D18" s="39" t="s">
        <v>280</v>
      </c>
      <c r="E18" s="39" t="s">
        <v>281</v>
      </c>
      <c r="F18" s="46">
        <v>1500</v>
      </c>
      <c r="G18" s="46"/>
      <c r="H18" s="39"/>
    </row>
    <row r="19" spans="1:8" s="42" customFormat="1" ht="15">
      <c r="A19" s="41">
        <v>40694</v>
      </c>
      <c r="B19" s="39" t="s">
        <v>296</v>
      </c>
      <c r="C19" s="45" t="s">
        <v>13</v>
      </c>
      <c r="D19" s="45" t="s">
        <v>283</v>
      </c>
      <c r="E19" s="45" t="s">
        <v>297</v>
      </c>
      <c r="F19" s="64">
        <v>30</v>
      </c>
      <c r="G19" s="64"/>
      <c r="H19" s="39"/>
    </row>
    <row r="20" spans="1:8" s="42" customFormat="1" ht="15">
      <c r="A20" s="41"/>
      <c r="B20" s="39"/>
      <c r="C20" s="39"/>
      <c r="D20" s="39"/>
      <c r="E20" s="39"/>
      <c r="F20" s="46">
        <f>SUM(F18:F19)</f>
        <v>1530</v>
      </c>
      <c r="G20" s="46"/>
    </row>
  </sheetData>
  <sortState ref="A6:H11">
    <sortCondition ref="H6:H11"/>
  </sortState>
  <mergeCells count="2">
    <mergeCell ref="A1:F1"/>
    <mergeCell ref="A2:F2"/>
  </mergeCells>
  <pageMargins left="0.7" right="0.7" top="0.75" bottom="0.75" header="0.3" footer="0.3"/>
  <pageSetup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D3" sqref="D3"/>
    </sheetView>
  </sheetViews>
  <sheetFormatPr defaultRowHeight="11.25"/>
  <cols>
    <col min="1" max="1" width="10.75" customWidth="1"/>
    <col min="2" max="2" width="11.25" customWidth="1"/>
    <col min="4" max="4" width="31.25" customWidth="1"/>
    <col min="5" max="5" width="9" hidden="1" customWidth="1"/>
    <col min="6" max="6" width="11.25" customWidth="1"/>
    <col min="7" max="7" width="10" customWidth="1"/>
  </cols>
  <sheetData>
    <row r="1" spans="1:8" s="42" customFormat="1" ht="20.100000000000001" customHeight="1">
      <c r="A1" s="80" t="s">
        <v>2</v>
      </c>
      <c r="B1" s="80"/>
      <c r="C1" s="80"/>
      <c r="D1" s="80"/>
      <c r="E1" s="80"/>
      <c r="F1" s="80"/>
      <c r="G1" s="62"/>
    </row>
    <row r="2" spans="1:8" s="42" customFormat="1" ht="23.1" customHeight="1">
      <c r="A2" s="80" t="s">
        <v>315</v>
      </c>
      <c r="B2" s="80"/>
      <c r="C2" s="80"/>
      <c r="D2" s="80"/>
      <c r="E2" s="80"/>
      <c r="F2" s="80"/>
      <c r="G2" s="62"/>
    </row>
    <row r="3" spans="1:8" s="42" customFormat="1" ht="20.100000000000001" customHeight="1">
      <c r="A3" s="70" t="s">
        <v>330</v>
      </c>
      <c r="B3" s="43"/>
      <c r="C3" s="43"/>
      <c r="D3" s="43"/>
      <c r="E3" s="43"/>
      <c r="F3" s="63"/>
      <c r="G3" s="63"/>
    </row>
    <row r="4" spans="1:8" s="44" customFormat="1" ht="23.1" customHeight="1">
      <c r="A4" s="61" t="s">
        <v>3</v>
      </c>
      <c r="B4" s="61" t="s">
        <v>320</v>
      </c>
      <c r="C4" s="61" t="s">
        <v>321</v>
      </c>
      <c r="D4" s="61" t="s">
        <v>322</v>
      </c>
      <c r="E4" s="61" t="s">
        <v>8</v>
      </c>
      <c r="F4" s="61" t="s">
        <v>323</v>
      </c>
      <c r="G4" s="61"/>
    </row>
    <row r="5" spans="1:8" s="42" customFormat="1" ht="15">
      <c r="A5" s="70" t="s">
        <v>334</v>
      </c>
      <c r="B5" s="39"/>
      <c r="C5" s="39"/>
      <c r="D5" s="39"/>
      <c r="E5" s="39"/>
      <c r="F5" s="46"/>
      <c r="G5" s="46"/>
    </row>
    <row r="6" spans="1:8" s="42" customFormat="1" ht="15">
      <c r="A6" s="41">
        <v>40688</v>
      </c>
      <c r="B6" s="39" t="s">
        <v>278</v>
      </c>
      <c r="C6" s="73" t="s">
        <v>279</v>
      </c>
      <c r="D6" s="39" t="s">
        <v>280</v>
      </c>
      <c r="E6" s="39" t="s">
        <v>281</v>
      </c>
      <c r="F6" s="46">
        <v>1500</v>
      </c>
      <c r="G6" s="46"/>
      <c r="H6" s="39"/>
    </row>
    <row r="8" spans="1:8" ht="16.5" thickBot="1">
      <c r="D8" s="69" t="s">
        <v>333</v>
      </c>
      <c r="F8" s="75">
        <f>SUM(F6:F7)</f>
        <v>1500</v>
      </c>
    </row>
    <row r="9" spans="1:8" ht="12" thickTop="1"/>
  </sheetData>
  <mergeCells count="2">
    <mergeCell ref="A1:F1"/>
    <mergeCell ref="A2:F2"/>
  </mergeCells>
  <pageMargins left="0.7" right="0.7" top="0.75" bottom="0.75" header="0.3" footer="0.3"/>
  <pageSetup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workbookViewId="0">
      <selection activeCell="D37" sqref="D37"/>
    </sheetView>
  </sheetViews>
  <sheetFormatPr defaultRowHeight="15"/>
  <cols>
    <col min="1" max="1" width="12.5" style="91" customWidth="1"/>
    <col min="2" max="2" width="10" style="91" customWidth="1"/>
    <col min="3" max="3" width="10" style="93" bestFit="1" customWidth="1"/>
    <col min="4" max="4" width="37" style="91" customWidth="1"/>
    <col min="5" max="5" width="41.5" style="91" bestFit="1" customWidth="1"/>
    <col min="6" max="6" width="9.875" style="91" bestFit="1" customWidth="1"/>
    <col min="7" max="16384" width="9" style="91"/>
  </cols>
  <sheetData>
    <row r="1" spans="1:6" ht="19.5" customHeight="1">
      <c r="A1" s="71" t="s">
        <v>343</v>
      </c>
      <c r="B1" s="81"/>
      <c r="C1" s="82"/>
      <c r="D1" s="81"/>
      <c r="E1" s="81"/>
      <c r="F1" s="83"/>
    </row>
    <row r="2" spans="1:6" s="92" customFormat="1" ht="19.5" customHeight="1">
      <c r="A2" s="88" t="s">
        <v>3</v>
      </c>
      <c r="B2" s="89" t="s">
        <v>320</v>
      </c>
      <c r="C2" s="89" t="s">
        <v>336</v>
      </c>
      <c r="D2" s="89" t="s">
        <v>337</v>
      </c>
      <c r="E2" s="89" t="s">
        <v>322</v>
      </c>
      <c r="F2" s="90" t="s">
        <v>323</v>
      </c>
    </row>
    <row r="3" spans="1:6">
      <c r="A3" s="114">
        <v>40564</v>
      </c>
      <c r="B3" s="115" t="s">
        <v>17</v>
      </c>
      <c r="C3" s="116" t="s">
        <v>18</v>
      </c>
      <c r="D3" s="115" t="s">
        <v>19</v>
      </c>
      <c r="E3" s="115" t="s">
        <v>20</v>
      </c>
      <c r="F3" s="117">
        <v>500</v>
      </c>
    </row>
    <row r="4" spans="1:6">
      <c r="A4" s="106">
        <v>40564</v>
      </c>
      <c r="B4" s="107" t="s">
        <v>21</v>
      </c>
      <c r="C4" s="118" t="s">
        <v>22</v>
      </c>
      <c r="D4" s="107" t="s">
        <v>23</v>
      </c>
      <c r="E4" s="107" t="s">
        <v>24</v>
      </c>
      <c r="F4" s="108">
        <v>1200</v>
      </c>
    </row>
    <row r="5" spans="1:6">
      <c r="A5" s="106">
        <v>40564</v>
      </c>
      <c r="B5" s="107" t="s">
        <v>25</v>
      </c>
      <c r="C5" s="118" t="s">
        <v>26</v>
      </c>
      <c r="D5" s="107" t="s">
        <v>27</v>
      </c>
      <c r="E5" s="107" t="s">
        <v>28</v>
      </c>
      <c r="F5" s="108">
        <v>538</v>
      </c>
    </row>
    <row r="6" spans="1:6">
      <c r="A6" s="106">
        <v>40564</v>
      </c>
      <c r="B6" s="107" t="s">
        <v>29</v>
      </c>
      <c r="C6" s="118" t="s">
        <v>30</v>
      </c>
      <c r="D6" s="107" t="s">
        <v>31</v>
      </c>
      <c r="E6" s="107" t="s">
        <v>32</v>
      </c>
      <c r="F6" s="108">
        <v>384</v>
      </c>
    </row>
    <row r="7" spans="1:6">
      <c r="A7" s="106">
        <v>40564</v>
      </c>
      <c r="B7" s="107" t="s">
        <v>37</v>
      </c>
      <c r="C7" s="118" t="s">
        <v>38</v>
      </c>
      <c r="D7" s="107" t="s">
        <v>39</v>
      </c>
      <c r="E7" s="107" t="s">
        <v>40</v>
      </c>
      <c r="F7" s="108">
        <v>2362.5</v>
      </c>
    </row>
    <row r="8" spans="1:6">
      <c r="A8" s="106">
        <v>40564</v>
      </c>
      <c r="B8" s="107" t="s">
        <v>82</v>
      </c>
      <c r="C8" s="118" t="s">
        <v>83</v>
      </c>
      <c r="D8" s="107" t="s">
        <v>84</v>
      </c>
      <c r="E8" s="107" t="s">
        <v>85</v>
      </c>
      <c r="F8" s="108">
        <v>4150</v>
      </c>
    </row>
    <row r="9" spans="1:6">
      <c r="A9" s="106">
        <v>40564</v>
      </c>
      <c r="B9" s="107" t="s">
        <v>86</v>
      </c>
      <c r="C9" s="118" t="s">
        <v>87</v>
      </c>
      <c r="D9" s="107" t="s">
        <v>88</v>
      </c>
      <c r="E9" s="107" t="s">
        <v>89</v>
      </c>
      <c r="F9" s="108">
        <v>800</v>
      </c>
    </row>
    <row r="10" spans="1:6">
      <c r="A10" s="106">
        <v>40564</v>
      </c>
      <c r="B10" s="107" t="s">
        <v>90</v>
      </c>
      <c r="C10" s="118" t="s">
        <v>91</v>
      </c>
      <c r="D10" s="107" t="s">
        <v>92</v>
      </c>
      <c r="E10" s="107" t="s">
        <v>93</v>
      </c>
      <c r="F10" s="108">
        <v>15548.2</v>
      </c>
    </row>
    <row r="11" spans="1:6">
      <c r="A11" s="106">
        <v>40564</v>
      </c>
      <c r="B11" s="107" t="s">
        <v>94</v>
      </c>
      <c r="C11" s="118" t="s">
        <v>95</v>
      </c>
      <c r="D11" s="107" t="s">
        <v>96</v>
      </c>
      <c r="E11" s="107" t="s">
        <v>97</v>
      </c>
      <c r="F11" s="108">
        <v>600</v>
      </c>
    </row>
    <row r="12" spans="1:6">
      <c r="A12" s="106">
        <v>40564</v>
      </c>
      <c r="B12" s="107" t="s">
        <v>98</v>
      </c>
      <c r="C12" s="118" t="s">
        <v>99</v>
      </c>
      <c r="D12" s="107" t="s">
        <v>100</v>
      </c>
      <c r="E12" s="107" t="s">
        <v>101</v>
      </c>
      <c r="F12" s="108">
        <v>10500</v>
      </c>
    </row>
    <row r="13" spans="1:6">
      <c r="A13" s="106">
        <v>40569</v>
      </c>
      <c r="B13" s="107" t="s">
        <v>134</v>
      </c>
      <c r="C13" s="118" t="s">
        <v>135</v>
      </c>
      <c r="D13" s="107" t="s">
        <v>136</v>
      </c>
      <c r="E13" s="107" t="s">
        <v>137</v>
      </c>
      <c r="F13" s="108">
        <v>1200</v>
      </c>
    </row>
    <row r="14" spans="1:6">
      <c r="A14" s="106">
        <v>40569</v>
      </c>
      <c r="B14" s="107" t="s">
        <v>138</v>
      </c>
      <c r="C14" s="118" t="s">
        <v>139</v>
      </c>
      <c r="D14" s="107" t="s">
        <v>108</v>
      </c>
      <c r="E14" s="107" t="s">
        <v>140</v>
      </c>
      <c r="F14" s="108">
        <v>2000</v>
      </c>
    </row>
    <row r="15" spans="1:6">
      <c r="A15" s="106">
        <v>40569</v>
      </c>
      <c r="B15" s="107" t="s">
        <v>141</v>
      </c>
      <c r="C15" s="118" t="s">
        <v>142</v>
      </c>
      <c r="D15" s="107" t="s">
        <v>143</v>
      </c>
      <c r="E15" s="107" t="s">
        <v>144</v>
      </c>
      <c r="F15" s="108">
        <v>1600</v>
      </c>
    </row>
    <row r="16" spans="1:6">
      <c r="A16" s="106">
        <v>40569</v>
      </c>
      <c r="B16" s="107" t="s">
        <v>145</v>
      </c>
      <c r="C16" s="118" t="s">
        <v>146</v>
      </c>
      <c r="D16" s="107" t="s">
        <v>147</v>
      </c>
      <c r="E16" s="107" t="s">
        <v>85</v>
      </c>
      <c r="F16" s="108">
        <v>127937.5</v>
      </c>
    </row>
    <row r="17" spans="1:6">
      <c r="A17" s="106">
        <v>40569</v>
      </c>
      <c r="B17" s="107" t="s">
        <v>148</v>
      </c>
      <c r="C17" s="118" t="s">
        <v>149</v>
      </c>
      <c r="D17" s="107" t="s">
        <v>150</v>
      </c>
      <c r="E17" s="107" t="s">
        <v>151</v>
      </c>
      <c r="F17" s="108">
        <v>1100</v>
      </c>
    </row>
    <row r="18" spans="1:6">
      <c r="A18" s="106">
        <v>40569</v>
      </c>
      <c r="B18" s="107" t="s">
        <v>152</v>
      </c>
      <c r="C18" s="118" t="s">
        <v>153</v>
      </c>
      <c r="D18" s="107" t="s">
        <v>154</v>
      </c>
      <c r="E18" s="107" t="s">
        <v>85</v>
      </c>
      <c r="F18" s="108">
        <v>218502</v>
      </c>
    </row>
    <row r="19" spans="1:6">
      <c r="A19" s="106">
        <v>40569</v>
      </c>
      <c r="B19" s="107" t="s">
        <v>155</v>
      </c>
      <c r="C19" s="118" t="s">
        <v>156</v>
      </c>
      <c r="D19" s="107" t="s">
        <v>19</v>
      </c>
      <c r="E19" s="107" t="s">
        <v>157</v>
      </c>
      <c r="F19" s="108">
        <v>6400</v>
      </c>
    </row>
    <row r="20" spans="1:6">
      <c r="A20" s="106">
        <v>40569</v>
      </c>
      <c r="B20" s="107" t="s">
        <v>158</v>
      </c>
      <c r="C20" s="118" t="s">
        <v>159</v>
      </c>
      <c r="D20" s="107" t="s">
        <v>160</v>
      </c>
      <c r="E20" s="107" t="s">
        <v>161</v>
      </c>
      <c r="F20" s="108">
        <v>8480</v>
      </c>
    </row>
    <row r="21" spans="1:6">
      <c r="A21" s="106">
        <v>40569</v>
      </c>
      <c r="B21" s="107" t="s">
        <v>162</v>
      </c>
      <c r="C21" s="118" t="s">
        <v>163</v>
      </c>
      <c r="D21" s="107" t="s">
        <v>164</v>
      </c>
      <c r="E21" s="107" t="s">
        <v>165</v>
      </c>
      <c r="F21" s="108">
        <v>5100</v>
      </c>
    </row>
    <row r="22" spans="1:6">
      <c r="A22" s="106">
        <v>40569</v>
      </c>
      <c r="B22" s="107" t="s">
        <v>162</v>
      </c>
      <c r="C22" s="118" t="s">
        <v>163</v>
      </c>
      <c r="D22" s="107" t="s">
        <v>164</v>
      </c>
      <c r="E22" s="107" t="s">
        <v>166</v>
      </c>
      <c r="F22" s="108">
        <v>15250</v>
      </c>
    </row>
    <row r="23" spans="1:6">
      <c r="A23" s="106">
        <v>40569</v>
      </c>
      <c r="B23" s="107" t="s">
        <v>167</v>
      </c>
      <c r="C23" s="118" t="s">
        <v>168</v>
      </c>
      <c r="D23" s="107" t="s">
        <v>169</v>
      </c>
      <c r="E23" s="107" t="s">
        <v>170</v>
      </c>
      <c r="F23" s="108">
        <v>2425.5</v>
      </c>
    </row>
    <row r="24" spans="1:6">
      <c r="A24" s="106">
        <v>40569</v>
      </c>
      <c r="B24" s="107" t="s">
        <v>167</v>
      </c>
      <c r="C24" s="118" t="s">
        <v>168</v>
      </c>
      <c r="D24" s="107" t="s">
        <v>169</v>
      </c>
      <c r="E24" s="107" t="s">
        <v>170</v>
      </c>
      <c r="F24" s="108">
        <v>2425.5</v>
      </c>
    </row>
    <row r="25" spans="1:6">
      <c r="A25" s="106">
        <v>40569</v>
      </c>
      <c r="B25" s="107" t="s">
        <v>171</v>
      </c>
      <c r="C25" s="118" t="s">
        <v>172</v>
      </c>
      <c r="D25" s="107" t="s">
        <v>173</v>
      </c>
      <c r="E25" s="107" t="s">
        <v>174</v>
      </c>
      <c r="F25" s="108">
        <v>3000</v>
      </c>
    </row>
    <row r="26" spans="1:6">
      <c r="A26" s="106">
        <v>40569</v>
      </c>
      <c r="B26" s="107" t="s">
        <v>175</v>
      </c>
      <c r="C26" s="118" t="s">
        <v>176</v>
      </c>
      <c r="D26" s="107" t="s">
        <v>177</v>
      </c>
      <c r="E26" s="107" t="s">
        <v>178</v>
      </c>
      <c r="F26" s="108">
        <v>129636</v>
      </c>
    </row>
    <row r="27" spans="1:6">
      <c r="A27" s="106">
        <v>40569</v>
      </c>
      <c r="B27" s="107" t="s">
        <v>179</v>
      </c>
      <c r="C27" s="118" t="s">
        <v>180</v>
      </c>
      <c r="D27" s="107" t="s">
        <v>55</v>
      </c>
      <c r="E27" s="107" t="s">
        <v>181</v>
      </c>
      <c r="F27" s="108">
        <v>966</v>
      </c>
    </row>
    <row r="28" spans="1:6">
      <c r="A28" s="106">
        <v>40569</v>
      </c>
      <c r="B28" s="107" t="s">
        <v>182</v>
      </c>
      <c r="C28" s="118" t="s">
        <v>183</v>
      </c>
      <c r="D28" s="107" t="s">
        <v>184</v>
      </c>
      <c r="E28" s="107" t="s">
        <v>185</v>
      </c>
      <c r="F28" s="108">
        <v>5660</v>
      </c>
    </row>
    <row r="29" spans="1:6">
      <c r="A29" s="106">
        <v>40569</v>
      </c>
      <c r="B29" s="107" t="s">
        <v>186</v>
      </c>
      <c r="C29" s="118" t="s">
        <v>187</v>
      </c>
      <c r="D29" s="107" t="s">
        <v>188</v>
      </c>
      <c r="E29" s="107" t="s">
        <v>85</v>
      </c>
      <c r="F29" s="108">
        <v>90227</v>
      </c>
    </row>
    <row r="30" spans="1:6">
      <c r="A30" s="106">
        <v>40569</v>
      </c>
      <c r="B30" s="107" t="s">
        <v>189</v>
      </c>
      <c r="C30" s="118" t="s">
        <v>190</v>
      </c>
      <c r="D30" s="107" t="s">
        <v>191</v>
      </c>
      <c r="E30" s="107" t="s">
        <v>13</v>
      </c>
      <c r="F30" s="108">
        <v>3000</v>
      </c>
    </row>
    <row r="31" spans="1:6">
      <c r="A31" s="106">
        <v>40592</v>
      </c>
      <c r="B31" s="107" t="s">
        <v>222</v>
      </c>
      <c r="C31" s="118" t="s">
        <v>223</v>
      </c>
      <c r="D31" s="107" t="s">
        <v>31</v>
      </c>
      <c r="E31" s="107" t="s">
        <v>224</v>
      </c>
      <c r="F31" s="109">
        <v>2580.27</v>
      </c>
    </row>
    <row r="32" spans="1:6">
      <c r="A32" s="106">
        <v>40592</v>
      </c>
      <c r="B32" s="107" t="s">
        <v>225</v>
      </c>
      <c r="C32" s="118" t="s">
        <v>226</v>
      </c>
      <c r="D32" s="107" t="s">
        <v>227</v>
      </c>
      <c r="E32" s="107" t="s">
        <v>228</v>
      </c>
      <c r="F32" s="109">
        <v>1725</v>
      </c>
    </row>
    <row r="33" spans="1:6">
      <c r="A33" s="106">
        <v>40592</v>
      </c>
      <c r="B33" s="107" t="s">
        <v>229</v>
      </c>
      <c r="C33" s="118" t="s">
        <v>230</v>
      </c>
      <c r="D33" s="107" t="s">
        <v>188</v>
      </c>
      <c r="E33" s="107" t="s">
        <v>13</v>
      </c>
      <c r="F33" s="109">
        <v>66586.5</v>
      </c>
    </row>
    <row r="34" spans="1:6">
      <c r="A34" s="106">
        <v>40592</v>
      </c>
      <c r="B34" s="107" t="s">
        <v>231</v>
      </c>
      <c r="C34" s="118" t="s">
        <v>232</v>
      </c>
      <c r="D34" s="107" t="s">
        <v>191</v>
      </c>
      <c r="E34" s="107" t="s">
        <v>233</v>
      </c>
      <c r="F34" s="109">
        <v>3500</v>
      </c>
    </row>
    <row r="35" spans="1:6">
      <c r="A35" s="106">
        <v>40592</v>
      </c>
      <c r="B35" s="107" t="s">
        <v>234</v>
      </c>
      <c r="C35" s="118" t="s">
        <v>235</v>
      </c>
      <c r="D35" s="107" t="s">
        <v>236</v>
      </c>
      <c r="E35" s="107" t="s">
        <v>237</v>
      </c>
      <c r="F35" s="109">
        <v>5000</v>
      </c>
    </row>
    <row r="36" spans="1:6">
      <c r="A36" s="106">
        <v>40592</v>
      </c>
      <c r="B36" s="107" t="s">
        <v>238</v>
      </c>
      <c r="C36" s="118" t="s">
        <v>239</v>
      </c>
      <c r="D36" s="107" t="s">
        <v>240</v>
      </c>
      <c r="E36" s="107" t="s">
        <v>241</v>
      </c>
      <c r="F36" s="109">
        <v>33536.9</v>
      </c>
    </row>
    <row r="37" spans="1:6">
      <c r="A37" s="106">
        <v>40592</v>
      </c>
      <c r="B37" s="107" t="s">
        <v>242</v>
      </c>
      <c r="C37" s="118" t="s">
        <v>243</v>
      </c>
      <c r="D37" s="107" t="s">
        <v>244</v>
      </c>
      <c r="E37" s="107" t="s">
        <v>245</v>
      </c>
      <c r="F37" s="109">
        <v>60000</v>
      </c>
    </row>
    <row r="38" spans="1:6">
      <c r="A38" s="106">
        <v>40592</v>
      </c>
      <c r="B38" s="107" t="s">
        <v>246</v>
      </c>
      <c r="C38" s="118" t="s">
        <v>247</v>
      </c>
      <c r="D38" s="107" t="s">
        <v>248</v>
      </c>
      <c r="E38" s="107" t="s">
        <v>249</v>
      </c>
      <c r="F38" s="109">
        <v>1316</v>
      </c>
    </row>
    <row r="39" spans="1:6">
      <c r="A39" s="106">
        <v>40595</v>
      </c>
      <c r="B39" s="107" t="s">
        <v>335</v>
      </c>
      <c r="C39" s="118" t="s">
        <v>262</v>
      </c>
      <c r="D39" s="107" t="s">
        <v>191</v>
      </c>
      <c r="E39" s="107" t="s">
        <v>263</v>
      </c>
      <c r="F39" s="109">
        <v>3000</v>
      </c>
    </row>
    <row r="40" spans="1:6">
      <c r="A40" s="106">
        <v>40694</v>
      </c>
      <c r="B40" s="107" t="s">
        <v>291</v>
      </c>
      <c r="C40" s="118" t="s">
        <v>13</v>
      </c>
      <c r="D40" s="107" t="s">
        <v>299</v>
      </c>
      <c r="E40" s="107" t="s">
        <v>299</v>
      </c>
      <c r="F40" s="109">
        <v>48000</v>
      </c>
    </row>
    <row r="41" spans="1:6">
      <c r="A41" s="106">
        <v>40694</v>
      </c>
      <c r="B41" s="107" t="s">
        <v>282</v>
      </c>
      <c r="C41" s="118" t="s">
        <v>13</v>
      </c>
      <c r="D41" s="107" t="s">
        <v>284</v>
      </c>
      <c r="E41" s="107" t="s">
        <v>284</v>
      </c>
      <c r="F41" s="109">
        <v>5000</v>
      </c>
    </row>
    <row r="42" spans="1:6">
      <c r="A42" s="106">
        <v>40694</v>
      </c>
      <c r="B42" s="107" t="s">
        <v>285</v>
      </c>
      <c r="C42" s="118" t="s">
        <v>13</v>
      </c>
      <c r="D42" s="107" t="s">
        <v>286</v>
      </c>
      <c r="E42" s="107" t="s">
        <v>286</v>
      </c>
      <c r="F42" s="109">
        <v>3346</v>
      </c>
    </row>
    <row r="43" spans="1:6">
      <c r="A43" s="106">
        <v>40694</v>
      </c>
      <c r="B43" s="107" t="s">
        <v>287</v>
      </c>
      <c r="C43" s="118" t="s">
        <v>13</v>
      </c>
      <c r="D43" s="107" t="s">
        <v>288</v>
      </c>
      <c r="E43" s="107" t="s">
        <v>288</v>
      </c>
      <c r="F43" s="109">
        <v>33000</v>
      </c>
    </row>
    <row r="44" spans="1:6">
      <c r="A44" s="110">
        <v>40694</v>
      </c>
      <c r="B44" s="111" t="s">
        <v>289</v>
      </c>
      <c r="C44" s="119" t="s">
        <v>13</v>
      </c>
      <c r="D44" s="111" t="s">
        <v>290</v>
      </c>
      <c r="E44" s="111" t="s">
        <v>290</v>
      </c>
      <c r="F44" s="113">
        <v>24344</v>
      </c>
    </row>
    <row r="45" spans="1:6" ht="15.75" thickBot="1">
      <c r="A45" s="97"/>
      <c r="B45" s="95"/>
      <c r="C45" s="96"/>
      <c r="D45" s="95"/>
      <c r="E45" s="98" t="s">
        <v>338</v>
      </c>
      <c r="F45" s="127">
        <f>SUM(F3:F44)</f>
        <v>952426.87</v>
      </c>
    </row>
    <row r="46" spans="1:6" ht="15.75" thickTop="1">
      <c r="F46" s="94"/>
    </row>
    <row r="47" spans="1:6">
      <c r="F47" s="94"/>
    </row>
    <row r="48" spans="1:6">
      <c r="F48" s="94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workbookViewId="0">
      <selection activeCell="D24" sqref="D24"/>
    </sheetView>
  </sheetViews>
  <sheetFormatPr defaultRowHeight="12"/>
  <cols>
    <col min="1" max="1" width="11.75" style="85" customWidth="1"/>
    <col min="2" max="2" width="10.125" style="85" bestFit="1" customWidth="1"/>
    <col min="3" max="3" width="10" style="85" bestFit="1" customWidth="1"/>
    <col min="4" max="4" width="40.125" style="85" bestFit="1" customWidth="1"/>
    <col min="5" max="5" width="40.75" style="85" bestFit="1" customWidth="1"/>
    <col min="6" max="6" width="11.625" style="86" customWidth="1"/>
    <col min="7" max="16384" width="9" style="85"/>
  </cols>
  <sheetData>
    <row r="1" spans="1:6" ht="15.75">
      <c r="A1" s="71" t="s">
        <v>342</v>
      </c>
      <c r="B1" s="87"/>
      <c r="C1" s="87"/>
      <c r="D1" s="87"/>
      <c r="E1" s="87"/>
      <c r="F1" s="87"/>
    </row>
    <row r="2" spans="1:6" s="92" customFormat="1" ht="19.5" customHeight="1">
      <c r="A2" s="88" t="s">
        <v>3</v>
      </c>
      <c r="B2" s="89" t="s">
        <v>320</v>
      </c>
      <c r="C2" s="89" t="s">
        <v>336</v>
      </c>
      <c r="D2" s="89" t="s">
        <v>337</v>
      </c>
      <c r="E2" s="89" t="s">
        <v>322</v>
      </c>
      <c r="F2" s="90" t="s">
        <v>323</v>
      </c>
    </row>
    <row r="3" spans="1:6" ht="15">
      <c r="A3" s="103">
        <v>40564</v>
      </c>
      <c r="B3" s="104" t="s">
        <v>12</v>
      </c>
      <c r="C3" s="104" t="s">
        <v>16</v>
      </c>
      <c r="D3" s="104" t="s">
        <v>14</v>
      </c>
      <c r="E3" s="104" t="s">
        <v>15</v>
      </c>
      <c r="F3" s="105">
        <v>682.19</v>
      </c>
    </row>
    <row r="4" spans="1:6" ht="15">
      <c r="A4" s="106">
        <v>40564</v>
      </c>
      <c r="B4" s="107" t="s">
        <v>12</v>
      </c>
      <c r="C4" s="107" t="s">
        <v>16</v>
      </c>
      <c r="D4" s="107" t="s">
        <v>14</v>
      </c>
      <c r="E4" s="107" t="s">
        <v>15</v>
      </c>
      <c r="F4" s="108">
        <v>5579.31</v>
      </c>
    </row>
    <row r="5" spans="1:6" ht="15">
      <c r="A5" s="106">
        <v>40564</v>
      </c>
      <c r="B5" s="107" t="s">
        <v>33</v>
      </c>
      <c r="C5" s="107" t="s">
        <v>34</v>
      </c>
      <c r="D5" s="107" t="s">
        <v>35</v>
      </c>
      <c r="E5" s="107" t="s">
        <v>36</v>
      </c>
      <c r="F5" s="108">
        <v>860</v>
      </c>
    </row>
    <row r="6" spans="1:6" ht="15">
      <c r="A6" s="106">
        <v>40564</v>
      </c>
      <c r="B6" s="107" t="s">
        <v>110</v>
      </c>
      <c r="C6" s="107" t="s">
        <v>111</v>
      </c>
      <c r="D6" s="107" t="s">
        <v>112</v>
      </c>
      <c r="E6" s="107" t="s">
        <v>113</v>
      </c>
      <c r="F6" s="108">
        <v>4000</v>
      </c>
    </row>
    <row r="7" spans="1:6" ht="15">
      <c r="A7" s="106">
        <v>40564</v>
      </c>
      <c r="B7" s="107" t="s">
        <v>114</v>
      </c>
      <c r="C7" s="107" t="s">
        <v>115</v>
      </c>
      <c r="D7" s="107" t="s">
        <v>116</v>
      </c>
      <c r="E7" s="107" t="s">
        <v>117</v>
      </c>
      <c r="F7" s="108">
        <v>40</v>
      </c>
    </row>
    <row r="8" spans="1:6" ht="15">
      <c r="A8" s="106">
        <v>40564</v>
      </c>
      <c r="B8" s="107" t="s">
        <v>41</v>
      </c>
      <c r="C8" s="107" t="s">
        <v>42</v>
      </c>
      <c r="D8" s="107" t="s">
        <v>43</v>
      </c>
      <c r="E8" s="107" t="s">
        <v>44</v>
      </c>
      <c r="F8" s="108">
        <v>3203.54</v>
      </c>
    </row>
    <row r="9" spans="1:6" ht="15">
      <c r="A9" s="106">
        <v>40564</v>
      </c>
      <c r="B9" s="107" t="s">
        <v>102</v>
      </c>
      <c r="C9" s="107" t="s">
        <v>103</v>
      </c>
      <c r="D9" s="107" t="s">
        <v>104</v>
      </c>
      <c r="E9" s="107" t="s">
        <v>105</v>
      </c>
      <c r="F9" s="108">
        <v>25000</v>
      </c>
    </row>
    <row r="10" spans="1:6" ht="15">
      <c r="A10" s="106">
        <v>40564</v>
      </c>
      <c r="B10" s="107" t="s">
        <v>130</v>
      </c>
      <c r="C10" s="107" t="s">
        <v>131</v>
      </c>
      <c r="D10" s="107" t="s">
        <v>132</v>
      </c>
      <c r="E10" s="107" t="s">
        <v>133</v>
      </c>
      <c r="F10" s="108">
        <v>1742.5</v>
      </c>
    </row>
    <row r="11" spans="1:6" ht="15">
      <c r="A11" s="106">
        <v>40569</v>
      </c>
      <c r="B11" s="107" t="s">
        <v>130</v>
      </c>
      <c r="C11" s="107" t="s">
        <v>131</v>
      </c>
      <c r="D11" s="107" t="s">
        <v>132</v>
      </c>
      <c r="E11" s="107" t="s">
        <v>198</v>
      </c>
      <c r="F11" s="108">
        <v>56.58</v>
      </c>
    </row>
    <row r="12" spans="1:6" ht="15">
      <c r="A12" s="106">
        <v>40569</v>
      </c>
      <c r="B12" s="107" t="s">
        <v>130</v>
      </c>
      <c r="C12" s="107" t="s">
        <v>193</v>
      </c>
      <c r="D12" s="107" t="s">
        <v>201</v>
      </c>
      <c r="E12" s="107" t="s">
        <v>202</v>
      </c>
      <c r="F12" s="108">
        <v>350.86</v>
      </c>
    </row>
    <row r="13" spans="1:6" ht="15">
      <c r="A13" s="106">
        <v>40564</v>
      </c>
      <c r="B13" s="107" t="s">
        <v>118</v>
      </c>
      <c r="C13" s="107" t="s">
        <v>119</v>
      </c>
      <c r="D13" s="107" t="s">
        <v>120</v>
      </c>
      <c r="E13" s="107" t="s">
        <v>121</v>
      </c>
      <c r="F13" s="108">
        <v>832.6</v>
      </c>
    </row>
    <row r="14" spans="1:6" ht="15">
      <c r="A14" s="106">
        <v>40564</v>
      </c>
      <c r="B14" s="107" t="s">
        <v>45</v>
      </c>
      <c r="C14" s="107" t="s">
        <v>46</v>
      </c>
      <c r="D14" s="107" t="s">
        <v>47</v>
      </c>
      <c r="E14" s="107" t="s">
        <v>48</v>
      </c>
      <c r="F14" s="108">
        <v>345</v>
      </c>
    </row>
    <row r="15" spans="1:6" ht="15">
      <c r="A15" s="106">
        <v>40564</v>
      </c>
      <c r="B15" s="107" t="s">
        <v>122</v>
      </c>
      <c r="C15" s="107" t="s">
        <v>123</v>
      </c>
      <c r="D15" s="107" t="s">
        <v>124</v>
      </c>
      <c r="E15" s="107" t="s">
        <v>125</v>
      </c>
      <c r="F15" s="108">
        <v>4760</v>
      </c>
    </row>
    <row r="16" spans="1:6" ht="15">
      <c r="A16" s="106">
        <v>40564</v>
      </c>
      <c r="B16" s="107" t="s">
        <v>49</v>
      </c>
      <c r="C16" s="107" t="s">
        <v>50</v>
      </c>
      <c r="D16" s="107" t="s">
        <v>51</v>
      </c>
      <c r="E16" s="107" t="s">
        <v>52</v>
      </c>
      <c r="F16" s="108">
        <v>108.8</v>
      </c>
    </row>
    <row r="17" spans="1:6" ht="15">
      <c r="A17" s="106">
        <v>40564</v>
      </c>
      <c r="B17" s="107" t="s">
        <v>53</v>
      </c>
      <c r="C17" s="107" t="s">
        <v>54</v>
      </c>
      <c r="D17" s="107" t="s">
        <v>55</v>
      </c>
      <c r="E17" s="107" t="s">
        <v>56</v>
      </c>
      <c r="F17" s="108">
        <v>5750</v>
      </c>
    </row>
    <row r="18" spans="1:6" ht="15">
      <c r="A18" s="106">
        <v>40564</v>
      </c>
      <c r="B18" s="107" t="s">
        <v>57</v>
      </c>
      <c r="C18" s="107" t="s">
        <v>58</v>
      </c>
      <c r="D18" s="107" t="s">
        <v>59</v>
      </c>
      <c r="E18" s="107" t="s">
        <v>60</v>
      </c>
      <c r="F18" s="108">
        <v>450</v>
      </c>
    </row>
    <row r="19" spans="1:6" ht="15">
      <c r="A19" s="106">
        <v>40564</v>
      </c>
      <c r="B19" s="107" t="s">
        <v>61</v>
      </c>
      <c r="C19" s="107" t="s">
        <v>62</v>
      </c>
      <c r="D19" s="107" t="s">
        <v>63</v>
      </c>
      <c r="E19" s="107" t="s">
        <v>64</v>
      </c>
      <c r="F19" s="108">
        <v>500</v>
      </c>
    </row>
    <row r="20" spans="1:6" ht="15">
      <c r="A20" s="106">
        <v>40564</v>
      </c>
      <c r="B20" s="107" t="s">
        <v>106</v>
      </c>
      <c r="C20" s="107" t="s">
        <v>107</v>
      </c>
      <c r="D20" s="107" t="s">
        <v>108</v>
      </c>
      <c r="E20" s="107" t="s">
        <v>109</v>
      </c>
      <c r="F20" s="108">
        <v>1200</v>
      </c>
    </row>
    <row r="21" spans="1:6" ht="15">
      <c r="A21" s="106">
        <v>40564</v>
      </c>
      <c r="B21" s="107" t="s">
        <v>65</v>
      </c>
      <c r="C21" s="107" t="s">
        <v>66</v>
      </c>
      <c r="D21" s="107" t="s">
        <v>67</v>
      </c>
      <c r="E21" s="107" t="s">
        <v>68</v>
      </c>
      <c r="F21" s="108">
        <v>300</v>
      </c>
    </row>
    <row r="22" spans="1:6" ht="15">
      <c r="A22" s="106">
        <v>40564</v>
      </c>
      <c r="B22" s="107" t="s">
        <v>69</v>
      </c>
      <c r="C22" s="107" t="s">
        <v>70</v>
      </c>
      <c r="D22" s="107" t="s">
        <v>71</v>
      </c>
      <c r="E22" s="107" t="s">
        <v>68</v>
      </c>
      <c r="F22" s="108">
        <v>300</v>
      </c>
    </row>
    <row r="23" spans="1:6" ht="15">
      <c r="A23" s="106">
        <v>40564</v>
      </c>
      <c r="B23" s="107" t="s">
        <v>72</v>
      </c>
      <c r="C23" s="107" t="s">
        <v>73</v>
      </c>
      <c r="D23" s="107" t="s">
        <v>74</v>
      </c>
      <c r="E23" s="107" t="s">
        <v>68</v>
      </c>
      <c r="F23" s="108">
        <v>120</v>
      </c>
    </row>
    <row r="24" spans="1:6" ht="15">
      <c r="A24" s="106">
        <v>40564</v>
      </c>
      <c r="B24" s="107" t="s">
        <v>75</v>
      </c>
      <c r="C24" s="107" t="s">
        <v>76</v>
      </c>
      <c r="D24" s="107" t="s">
        <v>77</v>
      </c>
      <c r="E24" s="107" t="s">
        <v>68</v>
      </c>
      <c r="F24" s="108">
        <v>120</v>
      </c>
    </row>
    <row r="25" spans="1:6" ht="15">
      <c r="A25" s="106">
        <v>40564</v>
      </c>
      <c r="B25" s="107" t="s">
        <v>126</v>
      </c>
      <c r="C25" s="107" t="s">
        <v>127</v>
      </c>
      <c r="D25" s="107" t="s">
        <v>128</v>
      </c>
      <c r="E25" s="107" t="s">
        <v>129</v>
      </c>
      <c r="F25" s="108">
        <v>1450</v>
      </c>
    </row>
    <row r="26" spans="1:6" ht="15">
      <c r="A26" s="106">
        <v>40564</v>
      </c>
      <c r="B26" s="107" t="s">
        <v>78</v>
      </c>
      <c r="C26" s="107" t="s">
        <v>79</v>
      </c>
      <c r="D26" s="107" t="s">
        <v>80</v>
      </c>
      <c r="E26" s="107" t="s">
        <v>81</v>
      </c>
      <c r="F26" s="108">
        <v>2260</v>
      </c>
    </row>
    <row r="27" spans="1:6" ht="15">
      <c r="A27" s="106">
        <v>40569</v>
      </c>
      <c r="B27" s="107" t="s">
        <v>310</v>
      </c>
      <c r="C27" s="107" t="s">
        <v>204</v>
      </c>
      <c r="D27" s="107" t="s">
        <v>205</v>
      </c>
      <c r="E27" s="107" t="s">
        <v>13</v>
      </c>
      <c r="F27" s="108">
        <v>2542.0100000000002</v>
      </c>
    </row>
    <row r="28" spans="1:6" ht="15">
      <c r="A28" s="106">
        <v>40569</v>
      </c>
      <c r="B28" s="107" t="s">
        <v>310</v>
      </c>
      <c r="C28" s="107" t="s">
        <v>204</v>
      </c>
      <c r="D28" s="107" t="s">
        <v>206</v>
      </c>
      <c r="E28" s="107" t="s">
        <v>13</v>
      </c>
      <c r="F28" s="108">
        <v>305.61</v>
      </c>
    </row>
    <row r="29" spans="1:6" ht="15">
      <c r="A29" s="106">
        <v>40569</v>
      </c>
      <c r="B29" s="107" t="s">
        <v>310</v>
      </c>
      <c r="C29" s="107" t="s">
        <v>204</v>
      </c>
      <c r="D29" s="107" t="s">
        <v>207</v>
      </c>
      <c r="E29" s="107" t="s">
        <v>13</v>
      </c>
      <c r="F29" s="108">
        <v>104.4</v>
      </c>
    </row>
    <row r="30" spans="1:6" ht="15">
      <c r="A30" s="106">
        <v>40569</v>
      </c>
      <c r="B30" s="107" t="s">
        <v>310</v>
      </c>
      <c r="C30" s="107" t="s">
        <v>204</v>
      </c>
      <c r="D30" s="107" t="s">
        <v>208</v>
      </c>
      <c r="E30" s="107" t="s">
        <v>13</v>
      </c>
      <c r="F30" s="108">
        <v>1088.5</v>
      </c>
    </row>
    <row r="31" spans="1:6" ht="15">
      <c r="A31" s="106">
        <v>40569</v>
      </c>
      <c r="B31" s="107" t="s">
        <v>310</v>
      </c>
      <c r="C31" s="107" t="s">
        <v>204</v>
      </c>
      <c r="D31" s="107" t="s">
        <v>209</v>
      </c>
      <c r="E31" s="107" t="s">
        <v>13</v>
      </c>
      <c r="F31" s="108">
        <v>548.79999999999995</v>
      </c>
    </row>
    <row r="32" spans="1:6" ht="15">
      <c r="A32" s="106">
        <v>40569</v>
      </c>
      <c r="B32" s="107" t="s">
        <v>310</v>
      </c>
      <c r="C32" s="107" t="s">
        <v>204</v>
      </c>
      <c r="D32" s="107" t="s">
        <v>210</v>
      </c>
      <c r="E32" s="107" t="s">
        <v>13</v>
      </c>
      <c r="F32" s="108">
        <v>67</v>
      </c>
    </row>
    <row r="33" spans="1:6" ht="15">
      <c r="A33" s="106">
        <v>40569</v>
      </c>
      <c r="B33" s="107" t="s">
        <v>310</v>
      </c>
      <c r="C33" s="107" t="s">
        <v>204</v>
      </c>
      <c r="D33" s="107" t="s">
        <v>211</v>
      </c>
      <c r="E33" s="107" t="s">
        <v>13</v>
      </c>
      <c r="F33" s="108">
        <v>204.2</v>
      </c>
    </row>
    <row r="34" spans="1:6" ht="15">
      <c r="A34" s="106">
        <v>40569</v>
      </c>
      <c r="B34" s="107" t="s">
        <v>310</v>
      </c>
      <c r="C34" s="107" t="s">
        <v>204</v>
      </c>
      <c r="D34" s="107" t="s">
        <v>212</v>
      </c>
      <c r="E34" s="107" t="s">
        <v>13</v>
      </c>
      <c r="F34" s="108">
        <v>42.3</v>
      </c>
    </row>
    <row r="35" spans="1:6" ht="15">
      <c r="A35" s="106">
        <v>40569</v>
      </c>
      <c r="B35" s="107" t="s">
        <v>192</v>
      </c>
      <c r="C35" s="107" t="s">
        <v>193</v>
      </c>
      <c r="D35" s="107" t="s">
        <v>194</v>
      </c>
      <c r="E35" s="107" t="s">
        <v>13</v>
      </c>
      <c r="F35" s="108">
        <v>1225.81</v>
      </c>
    </row>
    <row r="36" spans="1:6" ht="15">
      <c r="A36" s="106">
        <v>40569</v>
      </c>
      <c r="B36" s="107" t="s">
        <v>192</v>
      </c>
      <c r="C36" s="107" t="s">
        <v>193</v>
      </c>
      <c r="D36" s="107" t="s">
        <v>195</v>
      </c>
      <c r="E36" s="107" t="s">
        <v>196</v>
      </c>
      <c r="F36" s="108">
        <v>232.25</v>
      </c>
    </row>
    <row r="37" spans="1:6" ht="15">
      <c r="A37" s="106">
        <v>40569</v>
      </c>
      <c r="B37" s="107" t="s">
        <v>192</v>
      </c>
      <c r="C37" s="107" t="s">
        <v>193</v>
      </c>
      <c r="D37" s="107" t="s">
        <v>120</v>
      </c>
      <c r="E37" s="107" t="s">
        <v>197</v>
      </c>
      <c r="F37" s="108">
        <v>176</v>
      </c>
    </row>
    <row r="38" spans="1:6" ht="15">
      <c r="A38" s="106">
        <v>40569</v>
      </c>
      <c r="B38" s="107" t="s">
        <v>192</v>
      </c>
      <c r="C38" s="107" t="s">
        <v>193</v>
      </c>
      <c r="D38" s="107" t="s">
        <v>199</v>
      </c>
      <c r="E38" s="107" t="s">
        <v>200</v>
      </c>
      <c r="F38" s="108">
        <v>25.35</v>
      </c>
    </row>
    <row r="39" spans="1:6" ht="15">
      <c r="A39" s="106">
        <v>40569</v>
      </c>
      <c r="B39" s="107" t="s">
        <v>192</v>
      </c>
      <c r="C39" s="107" t="s">
        <v>193</v>
      </c>
      <c r="D39" s="107" t="s">
        <v>195</v>
      </c>
      <c r="E39" s="107" t="s">
        <v>203</v>
      </c>
      <c r="F39" s="108">
        <v>-2</v>
      </c>
    </row>
    <row r="40" spans="1:6" ht="15">
      <c r="A40" s="106">
        <v>40694</v>
      </c>
      <c r="B40" s="107" t="s">
        <v>292</v>
      </c>
      <c r="C40" s="107" t="s">
        <v>13</v>
      </c>
      <c r="D40" s="107" t="s">
        <v>293</v>
      </c>
      <c r="E40" s="107" t="s">
        <v>293</v>
      </c>
      <c r="F40" s="108">
        <v>389.9</v>
      </c>
    </row>
    <row r="41" spans="1:6" ht="15">
      <c r="A41" s="106">
        <v>40694</v>
      </c>
      <c r="B41" s="107" t="s">
        <v>294</v>
      </c>
      <c r="C41" s="107" t="s">
        <v>13</v>
      </c>
      <c r="D41" s="107" t="s">
        <v>295</v>
      </c>
      <c r="E41" s="107" t="s">
        <v>295</v>
      </c>
      <c r="F41" s="108">
        <v>1870</v>
      </c>
    </row>
    <row r="42" spans="1:6" ht="15">
      <c r="A42" s="106">
        <v>40575</v>
      </c>
      <c r="B42" s="107" t="s">
        <v>311</v>
      </c>
      <c r="C42" s="107" t="s">
        <v>204</v>
      </c>
      <c r="D42" s="107" t="s">
        <v>213</v>
      </c>
      <c r="E42" s="107" t="s">
        <v>13</v>
      </c>
      <c r="F42" s="109">
        <v>13693.33</v>
      </c>
    </row>
    <row r="43" spans="1:6" ht="15">
      <c r="A43" s="106">
        <v>40575</v>
      </c>
      <c r="B43" s="107" t="s">
        <v>311</v>
      </c>
      <c r="C43" s="107" t="s">
        <v>204</v>
      </c>
      <c r="D43" s="107" t="s">
        <v>214</v>
      </c>
      <c r="E43" s="107" t="s">
        <v>13</v>
      </c>
      <c r="F43" s="109">
        <v>-1508</v>
      </c>
    </row>
    <row r="44" spans="1:6" ht="15">
      <c r="A44" s="106">
        <v>40576</v>
      </c>
      <c r="B44" s="107" t="s">
        <v>215</v>
      </c>
      <c r="C44" s="107" t="s">
        <v>216</v>
      </c>
      <c r="D44" s="107" t="s">
        <v>217</v>
      </c>
      <c r="E44" s="107" t="s">
        <v>218</v>
      </c>
      <c r="F44" s="109">
        <v>13314</v>
      </c>
    </row>
    <row r="45" spans="1:6" ht="15">
      <c r="A45" s="106">
        <v>40602</v>
      </c>
      <c r="B45" s="107" t="s">
        <v>312</v>
      </c>
      <c r="C45" s="107" t="s">
        <v>271</v>
      </c>
      <c r="D45" s="107" t="s">
        <v>272</v>
      </c>
      <c r="E45" s="107" t="s">
        <v>13</v>
      </c>
      <c r="F45" s="109">
        <v>3153</v>
      </c>
    </row>
    <row r="46" spans="1:6" ht="15">
      <c r="A46" s="106">
        <v>40592</v>
      </c>
      <c r="B46" s="107" t="s">
        <v>219</v>
      </c>
      <c r="C46" s="107" t="s">
        <v>220</v>
      </c>
      <c r="D46" s="107" t="s">
        <v>221</v>
      </c>
      <c r="E46" s="107" t="s">
        <v>13</v>
      </c>
      <c r="F46" s="109">
        <v>26310</v>
      </c>
    </row>
    <row r="47" spans="1:6" ht="15">
      <c r="A47" s="106">
        <v>40592</v>
      </c>
      <c r="B47" s="107" t="s">
        <v>250</v>
      </c>
      <c r="C47" s="107" t="s">
        <v>251</v>
      </c>
      <c r="D47" s="107" t="s">
        <v>104</v>
      </c>
      <c r="E47" s="107" t="s">
        <v>252</v>
      </c>
      <c r="F47" s="109">
        <v>25000</v>
      </c>
    </row>
    <row r="48" spans="1:6" ht="15">
      <c r="A48" s="106">
        <v>40592</v>
      </c>
      <c r="B48" s="107" t="s">
        <v>257</v>
      </c>
      <c r="C48" s="107" t="s">
        <v>258</v>
      </c>
      <c r="D48" s="107" t="s">
        <v>259</v>
      </c>
      <c r="E48" s="107" t="s">
        <v>260</v>
      </c>
      <c r="F48" s="109">
        <v>3000</v>
      </c>
    </row>
    <row r="49" spans="1:7" ht="15">
      <c r="A49" s="106">
        <v>40592</v>
      </c>
      <c r="B49" s="107" t="s">
        <v>253</v>
      </c>
      <c r="C49" s="107" t="s">
        <v>254</v>
      </c>
      <c r="D49" s="107" t="s">
        <v>255</v>
      </c>
      <c r="E49" s="107" t="s">
        <v>256</v>
      </c>
      <c r="F49" s="109">
        <v>960</v>
      </c>
    </row>
    <row r="50" spans="1:7" ht="15">
      <c r="A50" s="106">
        <v>40595</v>
      </c>
      <c r="B50" s="107" t="s">
        <v>264</v>
      </c>
      <c r="C50" s="107" t="s">
        <v>265</v>
      </c>
      <c r="D50" s="107" t="s">
        <v>199</v>
      </c>
      <c r="E50" s="107" t="s">
        <v>266</v>
      </c>
      <c r="F50" s="109">
        <v>126</v>
      </c>
    </row>
    <row r="51" spans="1:7" ht="15">
      <c r="A51" s="106">
        <v>40602</v>
      </c>
      <c r="B51" s="107" t="s">
        <v>267</v>
      </c>
      <c r="C51" s="107" t="s">
        <v>268</v>
      </c>
      <c r="D51" s="107" t="s">
        <v>269</v>
      </c>
      <c r="E51" s="107" t="s">
        <v>270</v>
      </c>
      <c r="F51" s="109">
        <v>1120</v>
      </c>
    </row>
    <row r="52" spans="1:7" ht="15">
      <c r="A52" s="106">
        <v>40694</v>
      </c>
      <c r="B52" s="107" t="s">
        <v>300</v>
      </c>
      <c r="C52" s="107"/>
      <c r="D52" s="107" t="s">
        <v>299</v>
      </c>
      <c r="E52" s="107" t="s">
        <v>299</v>
      </c>
      <c r="F52" s="109">
        <v>300</v>
      </c>
    </row>
    <row r="53" spans="1:7" ht="15">
      <c r="A53" s="106">
        <v>40694</v>
      </c>
      <c r="B53" s="107" t="s">
        <v>298</v>
      </c>
      <c r="C53" s="107" t="s">
        <v>13</v>
      </c>
      <c r="D53" s="107" t="s">
        <v>299</v>
      </c>
      <c r="E53" s="107" t="s">
        <v>299</v>
      </c>
      <c r="F53" s="109">
        <v>667.45</v>
      </c>
    </row>
    <row r="54" spans="1:7" ht="15">
      <c r="A54" s="106">
        <v>40630</v>
      </c>
      <c r="B54" s="107" t="s">
        <v>273</v>
      </c>
      <c r="C54" s="107" t="s">
        <v>204</v>
      </c>
      <c r="D54" s="107" t="s">
        <v>274</v>
      </c>
      <c r="E54" s="125" t="s">
        <v>13</v>
      </c>
      <c r="F54" s="109">
        <v>516.30999999999995</v>
      </c>
    </row>
    <row r="55" spans="1:7" ht="15">
      <c r="A55" s="106">
        <v>40688</v>
      </c>
      <c r="B55" s="107" t="s">
        <v>278</v>
      </c>
      <c r="C55" s="123" t="s">
        <v>279</v>
      </c>
      <c r="D55" s="107" t="s">
        <v>280</v>
      </c>
      <c r="E55" s="125" t="s">
        <v>281</v>
      </c>
      <c r="F55" s="109">
        <v>1500</v>
      </c>
    </row>
    <row r="56" spans="1:7" ht="15">
      <c r="A56" s="110">
        <v>40781</v>
      </c>
      <c r="B56" s="111" t="s">
        <v>340</v>
      </c>
      <c r="C56" s="112" t="s">
        <v>341</v>
      </c>
      <c r="D56" s="81" t="s">
        <v>339</v>
      </c>
      <c r="E56" s="124"/>
      <c r="F56" s="84">
        <v>400</v>
      </c>
    </row>
    <row r="57" spans="1:7" s="101" customFormat="1" ht="18.75" customHeight="1" thickBot="1">
      <c r="A57" s="99"/>
      <c r="B57" s="100"/>
      <c r="C57" s="100"/>
      <c r="D57" s="100"/>
      <c r="E57" s="102" t="s">
        <v>338</v>
      </c>
      <c r="F57" s="126">
        <f>SUM(F3:F56)</f>
        <v>157383.60000000003</v>
      </c>
      <c r="G57" s="122"/>
    </row>
    <row r="58" spans="1:7" ht="12.75" thickTop="1">
      <c r="F58" s="120"/>
    </row>
    <row r="59" spans="1:7">
      <c r="F59" s="121"/>
    </row>
  </sheetData>
  <pageMargins left="0.70866141732283472" right="0.70866141732283472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Sheet1</vt:lpstr>
      <vt:lpstr>Jan</vt:lpstr>
      <vt:lpstr>Feb</vt:lpstr>
      <vt:lpstr>Mar</vt:lpstr>
      <vt:lpstr>May</vt:lpstr>
      <vt:lpstr>Sheet2</vt:lpstr>
      <vt:lpstr>Sheet3</vt:lpstr>
      <vt:lpstr>Jan!Print_Area</vt:lpstr>
      <vt:lpstr>Mar!Print_Area</vt:lpstr>
      <vt:lpstr>Sheet1!Print_Area</vt:lpstr>
      <vt:lpstr>Jan!Print_Titles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cp:lastPrinted>2011-11-14T02:26:55Z</cp:lastPrinted>
  <dcterms:created xsi:type="dcterms:W3CDTF">2011-08-04T07:47:30Z</dcterms:created>
  <dcterms:modified xsi:type="dcterms:W3CDTF">2011-11-14T02:28:23Z</dcterms:modified>
</cp:coreProperties>
</file>