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Hotel Fee Meeting\JKN Report\Bil 3.2019\"/>
    </mc:Choice>
  </mc:AlternateContent>
  <xr:revisionPtr revIDLastSave="0" documentId="13_ncr:1_{5E8B4090-71D0-4A64-894D-9A04412F1950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2018" sheetId="1" r:id="rId1"/>
    <sheet name="2019" sheetId="2" r:id="rId2"/>
    <sheet name="Sheet1" sheetId="3" r:id="rId3"/>
    <sheet name="Year 2014-2020" sheetId="4" r:id="rId4"/>
  </sheets>
  <definedNames>
    <definedName name="_xlnm.Print_Area" localSheetId="1">'2019'!$A$1:$N$32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9" i="2" l="1"/>
  <c r="L9" i="2"/>
  <c r="K9" i="2"/>
  <c r="J9" i="2"/>
  <c r="I9" i="2"/>
  <c r="H9" i="2"/>
  <c r="G9" i="2"/>
  <c r="F9" i="2"/>
  <c r="E9" i="2"/>
  <c r="D9" i="2"/>
  <c r="C9" i="2"/>
  <c r="B9" i="2"/>
  <c r="N8" i="2"/>
  <c r="P8" i="2" s="1"/>
  <c r="N7" i="2"/>
  <c r="P7" i="2" s="1"/>
  <c r="N9" i="2" l="1"/>
  <c r="K40" i="2" l="1"/>
  <c r="M40" i="2"/>
  <c r="L40" i="2"/>
  <c r="J40" i="2"/>
  <c r="I40" i="2"/>
  <c r="H40" i="2"/>
  <c r="G40" i="2"/>
  <c r="F40" i="2"/>
  <c r="E40" i="2"/>
  <c r="D40" i="2"/>
  <c r="C40" i="2"/>
  <c r="B40" i="2"/>
  <c r="N39" i="2"/>
  <c r="N38" i="2"/>
  <c r="N40" i="2" l="1"/>
  <c r="B11" i="4"/>
  <c r="C11" i="4"/>
  <c r="D11" i="4"/>
  <c r="D10" i="4"/>
  <c r="D5" i="4"/>
  <c r="D6" i="4"/>
  <c r="D7" i="4"/>
  <c r="D8" i="4"/>
  <c r="D9" i="4"/>
  <c r="D4" i="4"/>
  <c r="H7" i="3" l="1"/>
  <c r="G7" i="3"/>
  <c r="I6" i="3"/>
  <c r="I5" i="3"/>
  <c r="F7" i="3" l="1"/>
  <c r="E7" i="3"/>
  <c r="I7" i="3" s="1"/>
  <c r="D7" i="3"/>
  <c r="C7" i="3"/>
  <c r="B7" i="3"/>
  <c r="N18" i="2" l="1"/>
  <c r="M30" i="2" l="1"/>
  <c r="L30" i="2"/>
  <c r="K30" i="2"/>
  <c r="J30" i="2"/>
  <c r="I30" i="2"/>
  <c r="H30" i="2"/>
  <c r="G30" i="2"/>
  <c r="F30" i="2"/>
  <c r="E30" i="2"/>
  <c r="D30" i="2"/>
  <c r="C30" i="2"/>
  <c r="B30" i="2"/>
  <c r="N29" i="2"/>
  <c r="N28" i="2"/>
  <c r="N30" i="2" l="1"/>
  <c r="M19" i="2"/>
  <c r="L19" i="2"/>
  <c r="K19" i="2"/>
  <c r="J19" i="2"/>
  <c r="I19" i="2"/>
  <c r="H19" i="2"/>
  <c r="G19" i="2"/>
  <c r="F19" i="2"/>
  <c r="E19" i="2"/>
  <c r="D19" i="2"/>
  <c r="C19" i="2"/>
  <c r="B19" i="2"/>
  <c r="P18" i="2"/>
  <c r="N17" i="2"/>
  <c r="P17" i="2" s="1"/>
  <c r="M9" i="1"/>
  <c r="L9" i="1"/>
  <c r="K9" i="1"/>
  <c r="J9" i="1"/>
  <c r="I9" i="1"/>
  <c r="H9" i="1"/>
  <c r="G9" i="1"/>
  <c r="F9" i="1"/>
  <c r="E9" i="1"/>
  <c r="D9" i="1"/>
  <c r="C9" i="1"/>
  <c r="B9" i="1"/>
  <c r="N8" i="1"/>
  <c r="N7" i="1"/>
  <c r="N9" i="1" l="1"/>
  <c r="N19" i="2"/>
</calcChain>
</file>

<file path=xl/sharedStrings.xml><?xml version="1.0" encoding="utf-8"?>
<sst xmlns="http://schemas.openxmlformats.org/spreadsheetml/2006/main" count="201" uniqueCount="38">
  <si>
    <t>TERIMAAN FI HOTEL MENGIKUT BULANAN OLEH JABATAN KEWANGAN NEGERI PULAU PINANG BAGI TAHUN 2018</t>
  </si>
  <si>
    <t>PIHAK BERKUASA TEMPATAN</t>
  </si>
  <si>
    <t>BULAN</t>
  </si>
  <si>
    <t>JUMLAH</t>
  </si>
  <si>
    <t>JANUARI</t>
  </si>
  <si>
    <t>FEBRUARI</t>
  </si>
  <si>
    <t>MAC</t>
  </si>
  <si>
    <t>APRIL</t>
  </si>
  <si>
    <t>MEI</t>
  </si>
  <si>
    <t>JUN</t>
  </si>
  <si>
    <t>JULAI</t>
  </si>
  <si>
    <t>OGOS</t>
  </si>
  <si>
    <t>SEPTEMBER</t>
  </si>
  <si>
    <t>OKTOBER</t>
  </si>
  <si>
    <t>NOVEMBER</t>
  </si>
  <si>
    <t>DISEMBER</t>
  </si>
  <si>
    <t>(RM)</t>
  </si>
  <si>
    <t>MBPP</t>
  </si>
  <si>
    <t>MPSP</t>
  </si>
  <si>
    <t>Nota:</t>
  </si>
  <si>
    <t>TERIMAAN FI HOTEL MENGIKUT BULANAN OLEH JABATAN KEWANGAN NEGERI PULAU PINANG BAGI TAHUN 2019</t>
  </si>
  <si>
    <t>TAHUN</t>
  </si>
  <si>
    <t>2020 (Jan)</t>
  </si>
  <si>
    <t>2014</t>
  </si>
  <si>
    <t>2015</t>
  </si>
  <si>
    <t>2016</t>
  </si>
  <si>
    <t>2017</t>
  </si>
  <si>
    <t>2018</t>
  </si>
  <si>
    <t>2019</t>
  </si>
  <si>
    <t>2020 (JAN)</t>
  </si>
  <si>
    <t>Year</t>
  </si>
  <si>
    <t>TOTAL</t>
  </si>
  <si>
    <t>TERIMAAN FI HOTEL MENGIKUT BULANAN OLEH JABATAN KEWANGAN NEGERI PULAU PINANG BAGI TAHUN 2017</t>
  </si>
  <si>
    <t>TERIMAAN FI HOTEL MENGIKUT BULANAN OLEH JABATAN KEWANGAN NEGERI PULAU PINANG BAGI TAHUN 2020</t>
  </si>
  <si>
    <t>Nota: Kutipan bagi bulan Februari dan Mac untuk MBSP hanya berdasarkan laporan yang diterima.</t>
  </si>
  <si>
    <t>2020 **</t>
  </si>
  <si>
    <t>** Collection report received from MBPP till March , MBSP till April</t>
  </si>
  <si>
    <t>Hotel Fee Collection from Year 2014 - 2020 (March)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</si>
</sst>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vertical="center"/>
    </xf>
    <xf numFmtId="4" fontId="3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4" fontId="1" fillId="0" borderId="6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0" fontId="1" fillId="0" borderId="0" xfId="0" applyFont="1"/>
    <xf numFmtId="0" fontId="0" fillId="0" borderId="0" xfId="0" applyAlignment="1"/>
    <xf numFmtId="0" fontId="1" fillId="0" borderId="8" xfId="0" applyFont="1" applyBorder="1" applyAlignment="1">
      <alignment horizontal="center"/>
    </xf>
    <xf numFmtId="4" fontId="2" fillId="0" borderId="6" xfId="0" applyNumberFormat="1" applyFont="1" applyBorder="1" applyAlignment="1">
      <alignment vertical="center"/>
    </xf>
    <xf numFmtId="4" fontId="3" fillId="0" borderId="6" xfId="0" applyNumberFormat="1" applyFont="1" applyFill="1" applyBorder="1" applyAlignment="1">
      <alignment horizontal="right" vertical="center"/>
    </xf>
    <xf numFmtId="4" fontId="1" fillId="0" borderId="6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horizontal="right" vertical="center"/>
    </xf>
    <xf numFmtId="4" fontId="7" fillId="0" borderId="6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" fontId="0" fillId="0" borderId="0" xfId="0" applyNumberFormat="1"/>
    <xf numFmtId="4" fontId="5" fillId="0" borderId="6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justify"/>
    </xf>
    <xf numFmtId="0" fontId="1" fillId="0" borderId="4" xfId="0" applyFont="1" applyBorder="1" applyAlignment="1">
      <alignment horizontal="center" vertical="justify"/>
    </xf>
    <xf numFmtId="0" fontId="1" fillId="0" borderId="5" xfId="0" applyFont="1" applyBorder="1" applyAlignment="1">
      <alignment horizontal="center" vertical="justify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/>
    </xf>
    <xf numFmtId="0" fontId="0" fillId="0" borderId="0" xfId="0" quotePrefix="1"/>
    <xf numFmtId="43" fontId="3" fillId="0" borderId="6" xfId="1" applyFont="1" applyBorder="1" applyAlignment="1">
      <alignment horizontal="right" vertical="center"/>
    </xf>
    <xf numFmtId="43" fontId="4" fillId="0" borderId="6" xfId="1" applyFont="1" applyBorder="1" applyAlignment="1">
      <alignment horizontal="right" vertical="center"/>
    </xf>
    <xf numFmtId="43" fontId="0" fillId="0" borderId="0" xfId="1" applyFont="1"/>
    <xf numFmtId="0" fontId="0" fillId="0" borderId="6" xfId="0" applyBorder="1"/>
    <xf numFmtId="0" fontId="0" fillId="0" borderId="6" xfId="0" quotePrefix="1" applyBorder="1"/>
    <xf numFmtId="0" fontId="11" fillId="0" borderId="0" xfId="0" applyFont="1"/>
    <xf numFmtId="0" fontId="11" fillId="0" borderId="0" xfId="0" quotePrefix="1" applyFont="1"/>
    <xf numFmtId="0" fontId="12" fillId="0" borderId="0" xfId="0" applyFont="1"/>
    <xf numFmtId="0" fontId="11" fillId="0" borderId="0" xfId="0" applyFont="1" applyAlignment="1">
      <alignment vertical="center"/>
    </xf>
    <xf numFmtId="0" fontId="11" fillId="0" borderId="0" xfId="0" quotePrefix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6" xfId="0" quotePrefix="1" applyFont="1" applyBorder="1" applyAlignment="1">
      <alignment vertical="center"/>
    </xf>
    <xf numFmtId="43" fontId="15" fillId="0" borderId="6" xfId="1" applyFont="1" applyBorder="1" applyAlignment="1">
      <alignment horizontal="right" vertical="center"/>
    </xf>
    <xf numFmtId="43" fontId="14" fillId="0" borderId="6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43" fontId="17" fillId="0" borderId="6" xfId="1" applyFont="1" applyBorder="1" applyAlignment="1">
      <alignment horizontal="right" vertical="center"/>
    </xf>
    <xf numFmtId="0" fontId="16" fillId="0" borderId="0" xfId="0" quotePrefix="1" applyFont="1" applyAlignment="1">
      <alignment vertical="center"/>
    </xf>
    <xf numFmtId="43" fontId="16" fillId="0" borderId="0" xfId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10" xfId="0" quotePrefix="1" applyFont="1" applyBorder="1" applyAlignment="1">
      <alignment vertical="center"/>
    </xf>
    <xf numFmtId="43" fontId="14" fillId="0" borderId="10" xfId="0" applyNumberFormat="1" applyFont="1" applyBorder="1" applyAlignment="1">
      <alignment vertical="center"/>
    </xf>
    <xf numFmtId="43" fontId="14" fillId="0" borderId="10" xfId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1"/>
  <sheetViews>
    <sheetView topLeftCell="D1" workbookViewId="0">
      <selection activeCell="F21" sqref="F21"/>
    </sheetView>
  </sheetViews>
  <sheetFormatPr defaultColWidth="9.140625" defaultRowHeight="15"/>
  <cols>
    <col min="1" max="1" width="14.7109375" style="11" customWidth="1"/>
    <col min="2" max="14" width="16.28515625" style="11" customWidth="1"/>
    <col min="15" max="16384" width="9.140625" style="11"/>
  </cols>
  <sheetData>
    <row r="2" spans="1:14" ht="15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4" spans="1:14" ht="15.75" customHeight="1">
      <c r="A4" s="29" t="s">
        <v>1</v>
      </c>
      <c r="B4" s="26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  <c r="N4" s="32" t="s">
        <v>3</v>
      </c>
    </row>
    <row r="5" spans="1:14" ht="15.75">
      <c r="A5" s="30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3"/>
    </row>
    <row r="6" spans="1:14" ht="15.75">
      <c r="A6" s="31"/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  <c r="N6" s="14" t="s">
        <v>16</v>
      </c>
    </row>
    <row r="7" spans="1:14" ht="21" customHeight="1">
      <c r="A7" s="4" t="s">
        <v>17</v>
      </c>
      <c r="B7" s="6">
        <v>1097008</v>
      </c>
      <c r="C7" s="6">
        <v>255727</v>
      </c>
      <c r="D7" s="7">
        <v>1020169</v>
      </c>
      <c r="E7" s="6">
        <v>179910</v>
      </c>
      <c r="F7" s="6">
        <v>1232398</v>
      </c>
      <c r="G7" s="6">
        <v>254711</v>
      </c>
      <c r="H7" s="6">
        <v>1079474</v>
      </c>
      <c r="I7" s="6">
        <v>259525</v>
      </c>
      <c r="J7" s="5">
        <v>1272410</v>
      </c>
      <c r="K7" s="5">
        <v>301223</v>
      </c>
      <c r="L7" s="5">
        <v>1002736</v>
      </c>
      <c r="M7" s="5">
        <v>255906</v>
      </c>
      <c r="N7" s="15">
        <f>SUM(B7:M7)</f>
        <v>8211197</v>
      </c>
    </row>
    <row r="8" spans="1:14" ht="21" customHeight="1">
      <c r="A8" s="4" t="s">
        <v>18</v>
      </c>
      <c r="B8" s="6">
        <v>148271</v>
      </c>
      <c r="C8" s="6">
        <v>75551</v>
      </c>
      <c r="D8" s="6">
        <v>111203</v>
      </c>
      <c r="E8" s="6">
        <v>94219</v>
      </c>
      <c r="F8" s="6">
        <v>115332</v>
      </c>
      <c r="G8" s="6">
        <v>119305</v>
      </c>
      <c r="H8" s="7">
        <v>126482</v>
      </c>
      <c r="I8" s="7">
        <v>119505</v>
      </c>
      <c r="J8" s="16">
        <v>119163</v>
      </c>
      <c r="K8" s="5">
        <v>107988</v>
      </c>
      <c r="L8" s="5">
        <v>150098</v>
      </c>
      <c r="M8" s="5">
        <v>96997</v>
      </c>
      <c r="N8" s="15">
        <f>SUM(B8:M8)</f>
        <v>1384114</v>
      </c>
    </row>
    <row r="9" spans="1:14" ht="21" customHeight="1">
      <c r="A9" s="8" t="s">
        <v>3</v>
      </c>
      <c r="B9" s="9">
        <f t="shared" ref="B9:M9" si="0">B7+B8</f>
        <v>1245279</v>
      </c>
      <c r="C9" s="9">
        <f t="shared" si="0"/>
        <v>331278</v>
      </c>
      <c r="D9" s="9">
        <f t="shared" si="0"/>
        <v>1131372</v>
      </c>
      <c r="E9" s="9">
        <f t="shared" si="0"/>
        <v>274129</v>
      </c>
      <c r="F9" s="10">
        <f t="shared" si="0"/>
        <v>1347730</v>
      </c>
      <c r="G9" s="10">
        <f t="shared" si="0"/>
        <v>374016</v>
      </c>
      <c r="H9" s="10">
        <f t="shared" si="0"/>
        <v>1205956</v>
      </c>
      <c r="I9" s="10">
        <f t="shared" si="0"/>
        <v>379030</v>
      </c>
      <c r="J9" s="10">
        <f t="shared" si="0"/>
        <v>1391573</v>
      </c>
      <c r="K9" s="10">
        <f t="shared" si="0"/>
        <v>409211</v>
      </c>
      <c r="L9" s="10">
        <f t="shared" si="0"/>
        <v>1152834</v>
      </c>
      <c r="M9" s="10">
        <f t="shared" si="0"/>
        <v>352903</v>
      </c>
      <c r="N9" s="17">
        <f>SUM(B9:M9)</f>
        <v>9595311</v>
      </c>
    </row>
    <row r="11" spans="1:14" ht="15.75">
      <c r="A11" s="12" t="s">
        <v>19</v>
      </c>
    </row>
  </sheetData>
  <mergeCells count="4">
    <mergeCell ref="A2:N2"/>
    <mergeCell ref="B4:M4"/>
    <mergeCell ref="A4:A6"/>
    <mergeCell ref="N4:N5"/>
  </mergeCells>
  <printOptions horizontalCentered="1"/>
  <pageMargins left="0.4" right="0.69930555555555596" top="0.75" bottom="0.75" header="0.3" footer="0.3"/>
  <pageSetup paperSize="8" scale="8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40"/>
  <sheetViews>
    <sheetView tabSelected="1" view="pageBreakPreview" zoomScale="80" zoomScaleNormal="80" zoomScaleSheetLayoutView="80" workbookViewId="0">
      <selection activeCell="E38" sqref="E38"/>
    </sheetView>
  </sheetViews>
  <sheetFormatPr defaultColWidth="9.140625" defaultRowHeight="15"/>
  <cols>
    <col min="1" max="14" width="16.28515625" customWidth="1"/>
    <col min="16" max="16" width="12.42578125" bestFit="1" customWidth="1"/>
  </cols>
  <sheetData>
    <row r="2" spans="1:16" ht="15.75">
      <c r="A2" s="1" t="s">
        <v>33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3"/>
    </row>
    <row r="4" spans="1:16" ht="15.75">
      <c r="A4" s="29" t="s">
        <v>1</v>
      </c>
      <c r="B4" s="26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  <c r="N4" s="32" t="s">
        <v>3</v>
      </c>
    </row>
    <row r="5" spans="1:16" ht="15.75">
      <c r="A5" s="30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3"/>
    </row>
    <row r="6" spans="1:16" ht="15.75">
      <c r="A6" s="31"/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  <c r="N6" s="14" t="s">
        <v>16</v>
      </c>
    </row>
    <row r="7" spans="1:16" ht="23.25" customHeight="1">
      <c r="A7" s="4" t="s">
        <v>17</v>
      </c>
      <c r="B7" s="5">
        <v>1269039</v>
      </c>
      <c r="C7" s="18">
        <v>272275</v>
      </c>
      <c r="D7" s="18">
        <v>756819</v>
      </c>
      <c r="E7" s="6">
        <v>0</v>
      </c>
      <c r="F7" s="18"/>
      <c r="G7" s="18"/>
      <c r="H7" s="19"/>
      <c r="I7" s="19"/>
      <c r="J7" s="5"/>
      <c r="K7" s="16"/>
      <c r="L7" s="16"/>
      <c r="M7" s="16"/>
      <c r="N7" s="15">
        <f t="shared" ref="N7" si="0">SUM(B7:M7)</f>
        <v>2298133</v>
      </c>
      <c r="P7" s="23">
        <f>N7-K7</f>
        <v>2298133</v>
      </c>
    </row>
    <row r="8" spans="1:16" ht="22.5" customHeight="1">
      <c r="A8" s="4" t="s">
        <v>18</v>
      </c>
      <c r="B8" s="18">
        <v>142749</v>
      </c>
      <c r="C8" s="18">
        <v>95237</v>
      </c>
      <c r="D8" s="18">
        <v>46827</v>
      </c>
      <c r="E8" s="18">
        <v>9028</v>
      </c>
      <c r="F8" s="18"/>
      <c r="G8" s="18"/>
      <c r="H8" s="18"/>
      <c r="I8" s="19"/>
      <c r="J8" s="18"/>
      <c r="K8" s="16"/>
      <c r="L8" s="16"/>
      <c r="M8" s="16"/>
      <c r="N8" s="15">
        <f>SUM(B8:M8)</f>
        <v>293841</v>
      </c>
      <c r="P8" s="23">
        <f>N8-L8</f>
        <v>293841</v>
      </c>
    </row>
    <row r="9" spans="1:16" ht="24" customHeight="1">
      <c r="A9" s="8" t="s">
        <v>3</v>
      </c>
      <c r="B9" s="9">
        <f t="shared" ref="B9:M9" si="1">B7+B8</f>
        <v>1411788</v>
      </c>
      <c r="C9" s="9">
        <f t="shared" si="1"/>
        <v>367512</v>
      </c>
      <c r="D9" s="9">
        <f t="shared" si="1"/>
        <v>803646</v>
      </c>
      <c r="E9" s="9">
        <f t="shared" si="1"/>
        <v>9028</v>
      </c>
      <c r="F9" s="10">
        <f t="shared" si="1"/>
        <v>0</v>
      </c>
      <c r="G9" s="10">
        <f t="shared" si="1"/>
        <v>0</v>
      </c>
      <c r="H9" s="10">
        <f t="shared" si="1"/>
        <v>0</v>
      </c>
      <c r="I9" s="10">
        <f t="shared" si="1"/>
        <v>0</v>
      </c>
      <c r="J9" s="10">
        <f t="shared" si="1"/>
        <v>0</v>
      </c>
      <c r="K9" s="24">
        <f t="shared" si="1"/>
        <v>0</v>
      </c>
      <c r="L9" s="24">
        <f t="shared" si="1"/>
        <v>0</v>
      </c>
      <c r="M9" s="24">
        <f t="shared" si="1"/>
        <v>0</v>
      </c>
      <c r="N9" s="17">
        <f t="shared" ref="N9" si="2">SUM(B9:M9)</f>
        <v>2591974</v>
      </c>
    </row>
    <row r="10" spans="1:16" ht="24" customHeight="1">
      <c r="A10" s="62" t="s">
        <v>34</v>
      </c>
      <c r="B10" s="63"/>
      <c r="C10" s="63"/>
      <c r="D10" s="63"/>
      <c r="E10" s="63"/>
      <c r="F10" s="64"/>
      <c r="G10" s="64"/>
      <c r="H10" s="64"/>
      <c r="I10" s="64"/>
      <c r="J10" s="64"/>
      <c r="K10" s="65"/>
      <c r="L10" s="65"/>
      <c r="M10" s="65"/>
      <c r="N10" s="66"/>
    </row>
    <row r="11" spans="1:16" ht="15.7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6" ht="15.75">
      <c r="A12" s="1" t="s">
        <v>20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3"/>
    </row>
    <row r="14" spans="1:16" ht="15.75">
      <c r="A14" s="29" t="s">
        <v>1</v>
      </c>
      <c r="B14" s="26" t="s">
        <v>2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  <c r="N14" s="32" t="s">
        <v>3</v>
      </c>
    </row>
    <row r="15" spans="1:16" ht="15.75">
      <c r="A15" s="30"/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2" t="s">
        <v>11</v>
      </c>
      <c r="J15" s="2" t="s">
        <v>12</v>
      </c>
      <c r="K15" s="2" t="s">
        <v>13</v>
      </c>
      <c r="L15" s="2" t="s">
        <v>14</v>
      </c>
      <c r="M15" s="2" t="s">
        <v>15</v>
      </c>
      <c r="N15" s="33"/>
    </row>
    <row r="16" spans="1:16" ht="15.75">
      <c r="A16" s="31"/>
      <c r="B16" s="3" t="s">
        <v>16</v>
      </c>
      <c r="C16" s="3" t="s">
        <v>16</v>
      </c>
      <c r="D16" s="3" t="s">
        <v>16</v>
      </c>
      <c r="E16" s="3" t="s">
        <v>16</v>
      </c>
      <c r="F16" s="3" t="s">
        <v>16</v>
      </c>
      <c r="G16" s="3" t="s">
        <v>16</v>
      </c>
      <c r="H16" s="3" t="s">
        <v>16</v>
      </c>
      <c r="I16" s="3" t="s">
        <v>16</v>
      </c>
      <c r="J16" s="3" t="s">
        <v>16</v>
      </c>
      <c r="K16" s="3" t="s">
        <v>16</v>
      </c>
      <c r="L16" s="3" t="s">
        <v>16</v>
      </c>
      <c r="M16" s="3" t="s">
        <v>16</v>
      </c>
      <c r="N16" s="14" t="s">
        <v>16</v>
      </c>
    </row>
    <row r="17" spans="1:16" ht="23.25" customHeight="1">
      <c r="A17" s="4" t="s">
        <v>17</v>
      </c>
      <c r="B17" s="5">
        <v>1133077</v>
      </c>
      <c r="C17" s="18">
        <v>244832</v>
      </c>
      <c r="D17" s="18">
        <v>959365</v>
      </c>
      <c r="E17" s="6">
        <v>312149</v>
      </c>
      <c r="F17" s="18">
        <v>1016749</v>
      </c>
      <c r="G17" s="18">
        <v>223702</v>
      </c>
      <c r="H17" s="19">
        <v>915132</v>
      </c>
      <c r="I17" s="19">
        <v>310633</v>
      </c>
      <c r="J17" s="5">
        <v>1155693</v>
      </c>
      <c r="K17" s="16">
        <v>369120</v>
      </c>
      <c r="L17" s="16">
        <v>996333</v>
      </c>
      <c r="M17" s="16">
        <v>287451</v>
      </c>
      <c r="N17" s="15">
        <f t="shared" ref="N17:N19" si="3">SUM(B17:M17)</f>
        <v>7924236</v>
      </c>
      <c r="P17" s="23">
        <f>N17-K17</f>
        <v>7555116</v>
      </c>
    </row>
    <row r="18" spans="1:16" ht="22.5" customHeight="1">
      <c r="A18" s="4" t="s">
        <v>18</v>
      </c>
      <c r="B18" s="18">
        <v>161741</v>
      </c>
      <c r="C18" s="18">
        <v>69327</v>
      </c>
      <c r="D18" s="18">
        <v>136257</v>
      </c>
      <c r="E18" s="18">
        <v>118953</v>
      </c>
      <c r="F18" s="18">
        <v>131223</v>
      </c>
      <c r="G18" s="18">
        <v>83401</v>
      </c>
      <c r="H18" s="18">
        <v>139059</v>
      </c>
      <c r="I18" s="19">
        <v>138025</v>
      </c>
      <c r="J18" s="18">
        <v>142322</v>
      </c>
      <c r="K18" s="16">
        <v>95128</v>
      </c>
      <c r="L18" s="16">
        <v>138727</v>
      </c>
      <c r="M18" s="16">
        <v>128084</v>
      </c>
      <c r="N18" s="15">
        <f>SUM(B18:M18)</f>
        <v>1482247</v>
      </c>
      <c r="P18" s="23">
        <f>N18-L18</f>
        <v>1343520</v>
      </c>
    </row>
    <row r="19" spans="1:16" ht="24" customHeight="1">
      <c r="A19" s="8" t="s">
        <v>3</v>
      </c>
      <c r="B19" s="9">
        <f t="shared" ref="B19:M19" si="4">B17+B18</f>
        <v>1294818</v>
      </c>
      <c r="C19" s="9">
        <f t="shared" si="4"/>
        <v>314159</v>
      </c>
      <c r="D19" s="9">
        <f t="shared" si="4"/>
        <v>1095622</v>
      </c>
      <c r="E19" s="9">
        <f t="shared" si="4"/>
        <v>431102</v>
      </c>
      <c r="F19" s="10">
        <f t="shared" si="4"/>
        <v>1147972</v>
      </c>
      <c r="G19" s="10">
        <f t="shared" si="4"/>
        <v>307103</v>
      </c>
      <c r="H19" s="10">
        <f t="shared" si="4"/>
        <v>1054191</v>
      </c>
      <c r="I19" s="10">
        <f t="shared" si="4"/>
        <v>448658</v>
      </c>
      <c r="J19" s="10">
        <f t="shared" si="4"/>
        <v>1298015</v>
      </c>
      <c r="K19" s="24">
        <f t="shared" si="4"/>
        <v>464248</v>
      </c>
      <c r="L19" s="24">
        <f t="shared" si="4"/>
        <v>1135060</v>
      </c>
      <c r="M19" s="24">
        <f t="shared" si="4"/>
        <v>415535</v>
      </c>
      <c r="N19" s="17">
        <f t="shared" si="3"/>
        <v>9406483</v>
      </c>
    </row>
    <row r="20" spans="1:16" ht="15.7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6" s="20" customFormat="1" ht="15.7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3" spans="1:16" s="11" customFormat="1" ht="15.75">
      <c r="A23" s="34" t="s">
        <v>0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1:16" s="11" customFormat="1"/>
    <row r="25" spans="1:16" s="11" customFormat="1" ht="15.75" customHeight="1">
      <c r="A25" s="29" t="s">
        <v>1</v>
      </c>
      <c r="B25" s="26" t="s">
        <v>2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8"/>
      <c r="N25" s="32" t="s">
        <v>3</v>
      </c>
    </row>
    <row r="26" spans="1:16" s="11" customFormat="1" ht="15.75">
      <c r="A26" s="30"/>
      <c r="B26" s="2" t="s">
        <v>4</v>
      </c>
      <c r="C26" s="2" t="s">
        <v>5</v>
      </c>
      <c r="D26" s="2" t="s">
        <v>6</v>
      </c>
      <c r="E26" s="2" t="s">
        <v>7</v>
      </c>
      <c r="F26" s="2" t="s">
        <v>8</v>
      </c>
      <c r="G26" s="2" t="s">
        <v>9</v>
      </c>
      <c r="H26" s="2" t="s">
        <v>10</v>
      </c>
      <c r="I26" s="2" t="s">
        <v>11</v>
      </c>
      <c r="J26" s="2" t="s">
        <v>12</v>
      </c>
      <c r="K26" s="2" t="s">
        <v>13</v>
      </c>
      <c r="L26" s="2" t="s">
        <v>14</v>
      </c>
      <c r="M26" s="2" t="s">
        <v>15</v>
      </c>
      <c r="N26" s="33"/>
    </row>
    <row r="27" spans="1:16" s="11" customFormat="1" ht="15.75">
      <c r="A27" s="31"/>
      <c r="B27" s="3" t="s">
        <v>16</v>
      </c>
      <c r="C27" s="3" t="s">
        <v>16</v>
      </c>
      <c r="D27" s="3" t="s">
        <v>16</v>
      </c>
      <c r="E27" s="3" t="s">
        <v>16</v>
      </c>
      <c r="F27" s="3" t="s">
        <v>16</v>
      </c>
      <c r="G27" s="3" t="s">
        <v>16</v>
      </c>
      <c r="H27" s="3" t="s">
        <v>16</v>
      </c>
      <c r="I27" s="3" t="s">
        <v>16</v>
      </c>
      <c r="J27" s="3" t="s">
        <v>16</v>
      </c>
      <c r="K27" s="3" t="s">
        <v>16</v>
      </c>
      <c r="L27" s="3" t="s">
        <v>16</v>
      </c>
      <c r="M27" s="3" t="s">
        <v>16</v>
      </c>
      <c r="N27" s="14" t="s">
        <v>16</v>
      </c>
    </row>
    <row r="28" spans="1:16" s="11" customFormat="1" ht="23.25" customHeight="1">
      <c r="A28" s="4" t="s">
        <v>17</v>
      </c>
      <c r="B28" s="6">
        <v>1097008</v>
      </c>
      <c r="C28" s="6">
        <v>255727</v>
      </c>
      <c r="D28" s="7">
        <v>1020169</v>
      </c>
      <c r="E28" s="6">
        <v>179910</v>
      </c>
      <c r="F28" s="6">
        <v>1232398</v>
      </c>
      <c r="G28" s="6">
        <v>254711</v>
      </c>
      <c r="H28" s="6">
        <v>1079474</v>
      </c>
      <c r="I28" s="6">
        <v>259525</v>
      </c>
      <c r="J28" s="5">
        <v>1272410</v>
      </c>
      <c r="K28" s="5">
        <v>301223</v>
      </c>
      <c r="L28" s="5">
        <v>1002736</v>
      </c>
      <c r="M28" s="5">
        <v>255906</v>
      </c>
      <c r="N28" s="15">
        <f>SUM(B28:M28)</f>
        <v>8211197</v>
      </c>
    </row>
    <row r="29" spans="1:16" s="11" customFormat="1" ht="23.25" customHeight="1">
      <c r="A29" s="4" t="s">
        <v>18</v>
      </c>
      <c r="B29" s="6">
        <v>148271</v>
      </c>
      <c r="C29" s="6">
        <v>75551</v>
      </c>
      <c r="D29" s="6">
        <v>111203</v>
      </c>
      <c r="E29" s="6">
        <v>94219</v>
      </c>
      <c r="F29" s="6">
        <v>115332</v>
      </c>
      <c r="G29" s="6">
        <v>119305</v>
      </c>
      <c r="H29" s="7">
        <v>126482</v>
      </c>
      <c r="I29" s="7">
        <v>119505</v>
      </c>
      <c r="J29" s="16">
        <v>119163</v>
      </c>
      <c r="K29" s="5">
        <v>107988</v>
      </c>
      <c r="L29" s="5">
        <v>150098</v>
      </c>
      <c r="M29" s="5">
        <v>96997</v>
      </c>
      <c r="N29" s="15">
        <f>SUM(B29:M29)</f>
        <v>1384114</v>
      </c>
    </row>
    <row r="30" spans="1:16" s="11" customFormat="1" ht="23.25" customHeight="1">
      <c r="A30" s="8" t="s">
        <v>3</v>
      </c>
      <c r="B30" s="9">
        <f t="shared" ref="B30:M30" si="5">B28+B29</f>
        <v>1245279</v>
      </c>
      <c r="C30" s="9">
        <f t="shared" si="5"/>
        <v>331278</v>
      </c>
      <c r="D30" s="9">
        <f t="shared" si="5"/>
        <v>1131372</v>
      </c>
      <c r="E30" s="9">
        <f t="shared" si="5"/>
        <v>274129</v>
      </c>
      <c r="F30" s="10">
        <f t="shared" si="5"/>
        <v>1347730</v>
      </c>
      <c r="G30" s="10">
        <f t="shared" si="5"/>
        <v>374016</v>
      </c>
      <c r="H30" s="10">
        <f t="shared" si="5"/>
        <v>1205956</v>
      </c>
      <c r="I30" s="10">
        <f t="shared" si="5"/>
        <v>379030</v>
      </c>
      <c r="J30" s="10">
        <f t="shared" si="5"/>
        <v>1391573</v>
      </c>
      <c r="K30" s="10">
        <f t="shared" si="5"/>
        <v>409211</v>
      </c>
      <c r="L30" s="10">
        <f t="shared" si="5"/>
        <v>1152834</v>
      </c>
      <c r="M30" s="10">
        <f t="shared" si="5"/>
        <v>352903</v>
      </c>
      <c r="N30" s="17">
        <f>SUM(B30:M30)</f>
        <v>9595311</v>
      </c>
    </row>
    <row r="33" spans="1:14" s="11" customFormat="1" ht="15.75">
      <c r="A33" s="34" t="s">
        <v>32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</row>
    <row r="34" spans="1:14" s="11" customFormat="1"/>
    <row r="35" spans="1:14" s="11" customFormat="1" ht="15.75" customHeight="1">
      <c r="A35" s="29" t="s">
        <v>1</v>
      </c>
      <c r="B35" s="26" t="s">
        <v>2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8"/>
      <c r="N35" s="32" t="s">
        <v>3</v>
      </c>
    </row>
    <row r="36" spans="1:14" s="11" customFormat="1" ht="15.75">
      <c r="A36" s="30"/>
      <c r="B36" s="2" t="s">
        <v>4</v>
      </c>
      <c r="C36" s="2" t="s">
        <v>5</v>
      </c>
      <c r="D36" s="2" t="s">
        <v>6</v>
      </c>
      <c r="E36" s="2" t="s">
        <v>7</v>
      </c>
      <c r="F36" s="2" t="s">
        <v>8</v>
      </c>
      <c r="G36" s="2" t="s">
        <v>9</v>
      </c>
      <c r="H36" s="2" t="s">
        <v>10</v>
      </c>
      <c r="I36" s="2" t="s">
        <v>11</v>
      </c>
      <c r="J36" s="2" t="s">
        <v>12</v>
      </c>
      <c r="K36" s="2" t="s">
        <v>13</v>
      </c>
      <c r="L36" s="2" t="s">
        <v>14</v>
      </c>
      <c r="M36" s="2" t="s">
        <v>15</v>
      </c>
      <c r="N36" s="33"/>
    </row>
    <row r="37" spans="1:14" s="11" customFormat="1" ht="15.75">
      <c r="A37" s="31"/>
      <c r="B37" s="3" t="s">
        <v>16</v>
      </c>
      <c r="C37" s="3" t="s">
        <v>16</v>
      </c>
      <c r="D37" s="3" t="s">
        <v>16</v>
      </c>
      <c r="E37" s="3" t="s">
        <v>16</v>
      </c>
      <c r="F37" s="3" t="s">
        <v>16</v>
      </c>
      <c r="G37" s="3" t="s">
        <v>16</v>
      </c>
      <c r="H37" s="3" t="s">
        <v>16</v>
      </c>
      <c r="I37" s="3" t="s">
        <v>16</v>
      </c>
      <c r="J37" s="3" t="s">
        <v>16</v>
      </c>
      <c r="K37" s="3" t="s">
        <v>16</v>
      </c>
      <c r="L37" s="3" t="s">
        <v>16</v>
      </c>
      <c r="M37" s="3" t="s">
        <v>16</v>
      </c>
      <c r="N37" s="14" t="s">
        <v>16</v>
      </c>
    </row>
    <row r="38" spans="1:14" s="11" customFormat="1" ht="23.25" customHeight="1">
      <c r="A38" s="4" t="s">
        <v>17</v>
      </c>
      <c r="B38" s="6">
        <v>1259114</v>
      </c>
      <c r="C38" s="6">
        <v>267103</v>
      </c>
      <c r="D38" s="7">
        <v>1064927</v>
      </c>
      <c r="E38" s="6">
        <v>218203</v>
      </c>
      <c r="F38" s="6">
        <v>1136888</v>
      </c>
      <c r="G38" s="6">
        <v>249772</v>
      </c>
      <c r="H38" s="6">
        <v>1157447</v>
      </c>
      <c r="I38" s="6">
        <v>245936</v>
      </c>
      <c r="J38" s="5">
        <v>1262353</v>
      </c>
      <c r="K38" s="5">
        <v>283419</v>
      </c>
      <c r="L38" s="5">
        <v>1097835</v>
      </c>
      <c r="M38" s="5">
        <v>214259</v>
      </c>
      <c r="N38" s="15">
        <f>SUM(B38:M38)</f>
        <v>8457256</v>
      </c>
    </row>
    <row r="39" spans="1:14" s="11" customFormat="1" ht="23.25" customHeight="1">
      <c r="A39" s="4" t="s">
        <v>18</v>
      </c>
      <c r="B39" s="6">
        <v>147050</v>
      </c>
      <c r="C39" s="6">
        <v>67798</v>
      </c>
      <c r="D39" s="6">
        <v>110174</v>
      </c>
      <c r="E39" s="6">
        <v>90735</v>
      </c>
      <c r="F39" s="6">
        <v>161999</v>
      </c>
      <c r="G39" s="6">
        <v>81945</v>
      </c>
      <c r="H39" s="7">
        <v>134410</v>
      </c>
      <c r="I39" s="7">
        <v>105311</v>
      </c>
      <c r="J39" s="16">
        <v>138482</v>
      </c>
      <c r="K39" s="5">
        <v>79291</v>
      </c>
      <c r="L39" s="5">
        <v>136177</v>
      </c>
      <c r="M39" s="5">
        <v>97262</v>
      </c>
      <c r="N39" s="15">
        <f>SUM(B39:M39)</f>
        <v>1350634</v>
      </c>
    </row>
    <row r="40" spans="1:14" s="11" customFormat="1" ht="23.25" customHeight="1">
      <c r="A40" s="8" t="s">
        <v>3</v>
      </c>
      <c r="B40" s="9">
        <f t="shared" ref="B40:M40" si="6">B38+B39</f>
        <v>1406164</v>
      </c>
      <c r="C40" s="9">
        <f t="shared" si="6"/>
        <v>334901</v>
      </c>
      <c r="D40" s="9">
        <f t="shared" si="6"/>
        <v>1175101</v>
      </c>
      <c r="E40" s="9">
        <f t="shared" si="6"/>
        <v>308938</v>
      </c>
      <c r="F40" s="10">
        <f t="shared" si="6"/>
        <v>1298887</v>
      </c>
      <c r="G40" s="10">
        <f t="shared" si="6"/>
        <v>331717</v>
      </c>
      <c r="H40" s="10">
        <f t="shared" si="6"/>
        <v>1291857</v>
      </c>
      <c r="I40" s="10">
        <f t="shared" si="6"/>
        <v>351247</v>
      </c>
      <c r="J40" s="10">
        <f t="shared" si="6"/>
        <v>1400835</v>
      </c>
      <c r="K40" s="10">
        <f t="shared" si="6"/>
        <v>362710</v>
      </c>
      <c r="L40" s="10">
        <f t="shared" si="6"/>
        <v>1234012</v>
      </c>
      <c r="M40" s="10">
        <f t="shared" si="6"/>
        <v>311521</v>
      </c>
      <c r="N40" s="17">
        <f>SUM(B40:M40)</f>
        <v>9807890</v>
      </c>
    </row>
  </sheetData>
  <mergeCells count="14">
    <mergeCell ref="A33:N33"/>
    <mergeCell ref="A35:A37"/>
    <mergeCell ref="B35:M35"/>
    <mergeCell ref="N35:N36"/>
    <mergeCell ref="A4:A6"/>
    <mergeCell ref="B4:M4"/>
    <mergeCell ref="N4:N5"/>
    <mergeCell ref="A25:A27"/>
    <mergeCell ref="B25:M25"/>
    <mergeCell ref="N25:N26"/>
    <mergeCell ref="B14:M14"/>
    <mergeCell ref="A14:A16"/>
    <mergeCell ref="N14:N15"/>
    <mergeCell ref="A23:N23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66D8A-EA05-4699-8852-6639C26E01CD}">
  <dimension ref="A2:I20"/>
  <sheetViews>
    <sheetView workbookViewId="0">
      <selection activeCell="G7" sqref="G7"/>
    </sheetView>
  </sheetViews>
  <sheetFormatPr defaultRowHeight="15"/>
  <cols>
    <col min="1" max="1" width="27.140625" customWidth="1"/>
    <col min="2" max="3" width="16.140625" bestFit="1" customWidth="1"/>
    <col min="4" max="7" width="14.7109375" bestFit="1" customWidth="1"/>
    <col min="8" max="8" width="14.7109375" customWidth="1"/>
    <col min="9" max="9" width="16" bestFit="1" customWidth="1"/>
  </cols>
  <sheetData>
    <row r="2" spans="1:9" ht="15.75">
      <c r="A2" s="29" t="s">
        <v>1</v>
      </c>
      <c r="B2" s="26" t="s">
        <v>21</v>
      </c>
      <c r="C2" s="27"/>
      <c r="D2" s="27"/>
      <c r="E2" s="27"/>
      <c r="F2" s="27"/>
      <c r="G2" s="27"/>
      <c r="H2" s="35"/>
      <c r="I2" s="32" t="s">
        <v>3</v>
      </c>
    </row>
    <row r="3" spans="1:9" ht="15.75">
      <c r="A3" s="30"/>
      <c r="B3" s="2">
        <v>2014</v>
      </c>
      <c r="C3" s="2">
        <v>2015</v>
      </c>
      <c r="D3" s="2">
        <v>2015</v>
      </c>
      <c r="E3" s="2">
        <v>2017</v>
      </c>
      <c r="F3" s="2">
        <v>2018</v>
      </c>
      <c r="G3" s="2">
        <v>2019</v>
      </c>
      <c r="H3" s="2" t="s">
        <v>22</v>
      </c>
      <c r="I3" s="33"/>
    </row>
    <row r="4" spans="1:9" ht="15.75">
      <c r="A4" s="31"/>
      <c r="B4" s="3" t="s">
        <v>16</v>
      </c>
      <c r="C4" s="3" t="s">
        <v>16</v>
      </c>
      <c r="D4" s="3" t="s">
        <v>16</v>
      </c>
      <c r="E4" s="3" t="s">
        <v>16</v>
      </c>
      <c r="F4" s="3" t="s">
        <v>16</v>
      </c>
      <c r="G4" s="3" t="s">
        <v>16</v>
      </c>
      <c r="H4" s="14" t="s">
        <v>16</v>
      </c>
      <c r="I4" s="14" t="s">
        <v>16</v>
      </c>
    </row>
    <row r="5" spans="1:9">
      <c r="A5" s="4" t="s">
        <v>17</v>
      </c>
      <c r="B5" s="5">
        <v>3285085</v>
      </c>
      <c r="C5" s="5">
        <v>7574056.7000000002</v>
      </c>
      <c r="D5" s="5">
        <v>8171498</v>
      </c>
      <c r="E5" s="6">
        <v>8457256</v>
      </c>
      <c r="F5" s="5">
        <v>8211197</v>
      </c>
      <c r="G5" s="5">
        <v>7924236</v>
      </c>
      <c r="H5" s="5">
        <v>1269039</v>
      </c>
      <c r="I5" s="15">
        <f>SUM(B5:H5)</f>
        <v>44892367.700000003</v>
      </c>
    </row>
    <row r="6" spans="1:9">
      <c r="A6" s="4" t="s">
        <v>18</v>
      </c>
      <c r="B6" s="5">
        <v>401225</v>
      </c>
      <c r="C6" s="5">
        <v>1016922</v>
      </c>
      <c r="D6" s="5">
        <v>1224062</v>
      </c>
      <c r="E6" s="5">
        <v>1339076</v>
      </c>
      <c r="F6" s="5">
        <v>1384114</v>
      </c>
      <c r="G6" s="5">
        <v>1482247</v>
      </c>
      <c r="H6" s="5">
        <v>142749</v>
      </c>
      <c r="I6" s="15">
        <f>SUM(B6:H6)</f>
        <v>6990395</v>
      </c>
    </row>
    <row r="7" spans="1:9" ht="15.75">
      <c r="A7" s="8" t="s">
        <v>3</v>
      </c>
      <c r="B7" s="9">
        <f t="shared" ref="B7:G7" si="0">B5+B6</f>
        <v>3686310</v>
      </c>
      <c r="C7" s="9">
        <f t="shared" si="0"/>
        <v>8590978.6999999993</v>
      </c>
      <c r="D7" s="9">
        <f t="shared" si="0"/>
        <v>9395560</v>
      </c>
      <c r="E7" s="9">
        <f t="shared" si="0"/>
        <v>9796332</v>
      </c>
      <c r="F7" s="10">
        <f t="shared" si="0"/>
        <v>9595311</v>
      </c>
      <c r="G7" s="10">
        <f>G5+G6</f>
        <v>9406483</v>
      </c>
      <c r="H7" s="10">
        <f>H5+H6</f>
        <v>1411788</v>
      </c>
      <c r="I7" s="17">
        <f>SUM(B7:H7)</f>
        <v>51882762.700000003</v>
      </c>
    </row>
    <row r="9" spans="1:9">
      <c r="A9" s="40" t="s">
        <v>30</v>
      </c>
      <c r="B9" s="40" t="s">
        <v>17</v>
      </c>
      <c r="C9" s="40" t="s">
        <v>18</v>
      </c>
    </row>
    <row r="10" spans="1:9">
      <c r="A10" s="41" t="s">
        <v>23</v>
      </c>
      <c r="B10" s="37">
        <v>3285085</v>
      </c>
      <c r="C10" s="37">
        <v>401225</v>
      </c>
    </row>
    <row r="11" spans="1:9">
      <c r="A11" s="41" t="s">
        <v>24</v>
      </c>
      <c r="B11" s="37">
        <v>7574056.7000000002</v>
      </c>
      <c r="C11" s="37">
        <v>1016922</v>
      </c>
    </row>
    <row r="12" spans="1:9">
      <c r="A12" s="41" t="s">
        <v>25</v>
      </c>
      <c r="B12" s="37">
        <v>8171498</v>
      </c>
      <c r="C12" s="37">
        <v>1224062</v>
      </c>
      <c r="E12" s="23"/>
    </row>
    <row r="13" spans="1:9">
      <c r="A13" s="41" t="s">
        <v>26</v>
      </c>
      <c r="B13" s="38">
        <v>8457256</v>
      </c>
      <c r="C13" s="37">
        <v>1339076</v>
      </c>
    </row>
    <row r="14" spans="1:9">
      <c r="A14" s="41" t="s">
        <v>27</v>
      </c>
      <c r="B14" s="37">
        <v>8211197</v>
      </c>
      <c r="C14" s="37">
        <v>1384114</v>
      </c>
    </row>
    <row r="15" spans="1:9">
      <c r="A15" s="41" t="s">
        <v>28</v>
      </c>
      <c r="B15" s="37">
        <v>7924236</v>
      </c>
      <c r="C15" s="37">
        <v>1482247</v>
      </c>
    </row>
    <row r="16" spans="1:9">
      <c r="A16" s="41" t="s">
        <v>29</v>
      </c>
      <c r="B16" s="37">
        <v>1269039</v>
      </c>
      <c r="C16" s="37">
        <v>142749</v>
      </c>
    </row>
    <row r="17" spans="1:3">
      <c r="A17" s="36"/>
      <c r="B17" s="39"/>
      <c r="C17" s="39"/>
    </row>
    <row r="18" spans="1:3">
      <c r="A18" s="36"/>
      <c r="B18" s="39"/>
      <c r="C18" s="39"/>
    </row>
    <row r="19" spans="1:3">
      <c r="A19" s="36"/>
    </row>
    <row r="20" spans="1:3">
      <c r="A20" s="36"/>
    </row>
  </sheetData>
  <mergeCells count="3">
    <mergeCell ref="A2:A4"/>
    <mergeCell ref="B2:G2"/>
    <mergeCell ref="I2:I3"/>
  </mergeCells>
  <phoneticPr fontId="1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3CC3E-7814-46F9-8455-FD670086CF92}">
  <dimension ref="A1:D14"/>
  <sheetViews>
    <sheetView workbookViewId="0">
      <selection activeCell="F8" sqref="F8"/>
    </sheetView>
  </sheetViews>
  <sheetFormatPr defaultRowHeight="15.75"/>
  <cols>
    <col min="1" max="1" width="16.42578125" style="42" customWidth="1"/>
    <col min="2" max="2" width="17.5703125" style="42" customWidth="1"/>
    <col min="3" max="3" width="16.140625" style="42" bestFit="1" customWidth="1"/>
    <col min="4" max="4" width="17.5703125" style="44" customWidth="1"/>
    <col min="5" max="7" width="14.7109375" style="42" bestFit="1" customWidth="1"/>
    <col min="8" max="8" width="14.7109375" style="42" customWidth="1"/>
    <col min="9" max="9" width="16" style="42" bestFit="1" customWidth="1"/>
    <col min="10" max="16384" width="9.140625" style="42"/>
  </cols>
  <sheetData>
    <row r="1" spans="1:4" ht="18.75">
      <c r="A1" s="48" t="s">
        <v>37</v>
      </c>
    </row>
    <row r="3" spans="1:4" s="50" customFormat="1" ht="25.5" customHeight="1">
      <c r="A3" s="49" t="s">
        <v>30</v>
      </c>
      <c r="B3" s="49" t="s">
        <v>17</v>
      </c>
      <c r="C3" s="49" t="s">
        <v>18</v>
      </c>
      <c r="D3" s="49" t="s">
        <v>31</v>
      </c>
    </row>
    <row r="4" spans="1:4" s="54" customFormat="1" ht="25.5" customHeight="1">
      <c r="A4" s="51" t="s">
        <v>23</v>
      </c>
      <c r="B4" s="52">
        <v>3285085</v>
      </c>
      <c r="C4" s="52">
        <v>401225</v>
      </c>
      <c r="D4" s="53">
        <f>B4+C4</f>
        <v>3686310</v>
      </c>
    </row>
    <row r="5" spans="1:4" s="54" customFormat="1" ht="25.5" customHeight="1">
      <c r="A5" s="51" t="s">
        <v>24</v>
      </c>
      <c r="B5" s="52">
        <v>7574056.7000000002</v>
      </c>
      <c r="C5" s="52">
        <v>1016922</v>
      </c>
      <c r="D5" s="53">
        <f t="shared" ref="D5:D10" si="0">B5+C5</f>
        <v>8590978.6999999993</v>
      </c>
    </row>
    <row r="6" spans="1:4" s="54" customFormat="1" ht="25.5" customHeight="1">
      <c r="A6" s="51" t="s">
        <v>25</v>
      </c>
      <c r="B6" s="52">
        <v>8171498</v>
      </c>
      <c r="C6" s="52">
        <v>1224062</v>
      </c>
      <c r="D6" s="53">
        <f t="shared" si="0"/>
        <v>9395560</v>
      </c>
    </row>
    <row r="7" spans="1:4" s="54" customFormat="1" ht="25.5" customHeight="1">
      <c r="A7" s="51" t="s">
        <v>26</v>
      </c>
      <c r="B7" s="55">
        <v>8457256</v>
      </c>
      <c r="C7" s="52">
        <v>1339076</v>
      </c>
      <c r="D7" s="53">
        <f t="shared" si="0"/>
        <v>9796332</v>
      </c>
    </row>
    <row r="8" spans="1:4" s="54" customFormat="1" ht="25.5" customHeight="1">
      <c r="A8" s="51" t="s">
        <v>27</v>
      </c>
      <c r="B8" s="52">
        <v>8211197</v>
      </c>
      <c r="C8" s="52">
        <v>1384114</v>
      </c>
      <c r="D8" s="53">
        <f t="shared" si="0"/>
        <v>9595311</v>
      </c>
    </row>
    <row r="9" spans="1:4" s="54" customFormat="1" ht="25.5" customHeight="1">
      <c r="A9" s="51" t="s">
        <v>28</v>
      </c>
      <c r="B9" s="52">
        <v>7924236</v>
      </c>
      <c r="C9" s="52">
        <v>1482247</v>
      </c>
      <c r="D9" s="53">
        <f t="shared" si="0"/>
        <v>9406483</v>
      </c>
    </row>
    <row r="10" spans="1:4" s="54" customFormat="1" ht="25.5" customHeight="1">
      <c r="A10" s="51" t="s">
        <v>35</v>
      </c>
      <c r="B10" s="52">
        <v>2298133</v>
      </c>
      <c r="C10" s="52">
        <v>293841</v>
      </c>
      <c r="D10" s="53">
        <f>B10+C10</f>
        <v>2591974</v>
      </c>
    </row>
    <row r="11" spans="1:4" s="54" customFormat="1" ht="25.5" customHeight="1" thickBot="1">
      <c r="A11" s="59" t="s">
        <v>31</v>
      </c>
      <c r="B11" s="61">
        <f t="shared" ref="B11:D11" si="1">SUM(B4:B10)</f>
        <v>45921461.700000003</v>
      </c>
      <c r="C11" s="61">
        <f t="shared" si="1"/>
        <v>7141487</v>
      </c>
      <c r="D11" s="60">
        <f t="shared" si="1"/>
        <v>53062948.700000003</v>
      </c>
    </row>
    <row r="12" spans="1:4" s="54" customFormat="1" ht="25.5" customHeight="1" thickTop="1">
      <c r="A12" s="56"/>
      <c r="B12" s="57"/>
      <c r="C12" s="57"/>
      <c r="D12" s="58"/>
    </row>
    <row r="13" spans="1:4" s="45" customFormat="1" ht="25.5" customHeight="1">
      <c r="A13" s="46" t="s">
        <v>36</v>
      </c>
      <c r="D13" s="47"/>
    </row>
    <row r="14" spans="1:4">
      <c r="A14" s="4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2018</vt:lpstr>
      <vt:lpstr>2019</vt:lpstr>
      <vt:lpstr>Sheet1</vt:lpstr>
      <vt:lpstr>Year 2014-2020</vt:lpstr>
      <vt:lpstr>'2019'!Print_Area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azizul</dc:creator>
  <cp:lastModifiedBy>MICHELLE</cp:lastModifiedBy>
  <cp:lastPrinted>2020-06-02T03:58:02Z</cp:lastPrinted>
  <dcterms:created xsi:type="dcterms:W3CDTF">2018-10-21T13:07:00Z</dcterms:created>
  <dcterms:modified xsi:type="dcterms:W3CDTF">2020-06-02T06:17:24Z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