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45"/>
  </bookViews>
  <sheets>
    <sheet name="Sheet1" sheetId="1" r:id="rId1"/>
    <sheet name="Sheet2" sheetId="2" r:id="rId2"/>
    <sheet name="Kelewatan Bayaran" sheetId="3" r:id="rId3"/>
  </sheets>
  <definedNames>
    <definedName name="_xlnm._FilterDatabase" localSheetId="2" hidden="1">'Kelewatan Bayaran'!$B$5:$H$85</definedName>
    <definedName name="_xlnm.Print_Area" localSheetId="2">'Kelewatan Bayaran'!$A$1:$J$87</definedName>
    <definedName name="_xlnm.Print_Titles" localSheetId="2">'Kelewatan Bayaran'!$5:$5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2" i="3" l="1"/>
  <c r="H22" i="3"/>
  <c r="H23" i="3"/>
  <c r="E87" i="3" l="1"/>
  <c r="H85" i="3"/>
  <c r="H84" i="3"/>
  <c r="H83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H6" i="3"/>
  <c r="D19" i="1" l="1"/>
  <c r="E19" i="1"/>
  <c r="F7" i="1"/>
  <c r="C8" i="1"/>
  <c r="D8" i="1"/>
  <c r="E8" i="1"/>
  <c r="F8" i="1"/>
  <c r="G8" i="1"/>
  <c r="H13" i="1"/>
  <c r="H14" i="1"/>
  <c r="H15" i="1"/>
  <c r="H16" i="1"/>
  <c r="H19" i="1" s="1"/>
  <c r="H17" i="1"/>
  <c r="H18" i="1"/>
  <c r="F19" i="1"/>
  <c r="G19" i="1"/>
  <c r="I19" i="1"/>
  <c r="C29" i="1"/>
  <c r="D29" i="1"/>
  <c r="E29" i="1"/>
</calcChain>
</file>

<file path=xl/sharedStrings.xml><?xml version="1.0" encoding="utf-8"?>
<sst xmlns="http://schemas.openxmlformats.org/spreadsheetml/2006/main" count="389" uniqueCount="301">
  <si>
    <t>(RM JUTA)</t>
  </si>
  <si>
    <t>PERBELANJAAN</t>
  </si>
  <si>
    <t>BILANGAN ACARA</t>
  </si>
  <si>
    <t>BILANGAN PENGUNJUNG</t>
  </si>
  <si>
    <t>TAHUN</t>
  </si>
  <si>
    <t>JUMLAH</t>
  </si>
  <si>
    <t>Pelancongan Perubatan</t>
  </si>
  <si>
    <t>Pelancongan Pendidikan</t>
  </si>
  <si>
    <t>Perkhidmatan Pelancongan</t>
  </si>
  <si>
    <t>Penganjuran Acara</t>
  </si>
  <si>
    <t>Komunikasi</t>
  </si>
  <si>
    <t>Pemasaran / Promosi</t>
  </si>
  <si>
    <t>(RM)</t>
  </si>
  <si>
    <t>BAJET</t>
  </si>
  <si>
    <t>AKTIVITI</t>
  </si>
  <si>
    <t>Bil</t>
  </si>
  <si>
    <t>(%)</t>
  </si>
  <si>
    <t>PERATUS PERBELANJAAN</t>
  </si>
  <si>
    <t>JUMLAH PERBELANJAAN</t>
  </si>
  <si>
    <t>JUMLAH PERUNTUKAN</t>
  </si>
  <si>
    <t>PERUNTUKAN ONE OFF</t>
  </si>
  <si>
    <t>PERUNTUKAN AKAUN FI HOTEL</t>
  </si>
  <si>
    <t>PERUNTUKAN AMANAH JIIP</t>
  </si>
  <si>
    <t>29.3.2017</t>
  </si>
  <si>
    <t>15.2.2017</t>
  </si>
  <si>
    <t>6.3.2017</t>
  </si>
  <si>
    <t>30.1.2017</t>
  </si>
  <si>
    <t>9.1.2017</t>
  </si>
  <si>
    <t>Penang International Food Festival</t>
  </si>
  <si>
    <t>17.10.2017</t>
  </si>
  <si>
    <t>3.8.2017</t>
  </si>
  <si>
    <t>18.5.2017</t>
  </si>
  <si>
    <t>14.4.2017</t>
  </si>
  <si>
    <t>5.4.2017</t>
  </si>
  <si>
    <t>Penang Anime Matsuri 2017</t>
  </si>
  <si>
    <t>30.10.2017</t>
  </si>
  <si>
    <t>10.9.2017</t>
  </si>
  <si>
    <t>10.8.2017</t>
  </si>
  <si>
    <t>1.7.2017</t>
  </si>
  <si>
    <t>22.6.2017</t>
  </si>
  <si>
    <t>24.7.2017</t>
  </si>
  <si>
    <t>31.5.2017</t>
  </si>
  <si>
    <t>Penang Fun Experiences with DM3</t>
  </si>
  <si>
    <t>7.6.2017</t>
  </si>
  <si>
    <t>21.2.2017</t>
  </si>
  <si>
    <t>5.12.2016</t>
  </si>
  <si>
    <t>Hot Air Balloon Fiesta 2017</t>
  </si>
  <si>
    <t>18.10.2016</t>
  </si>
  <si>
    <t>20.6.2016</t>
  </si>
  <si>
    <t>16.5.2016</t>
  </si>
  <si>
    <t>1.4.2016</t>
  </si>
  <si>
    <t>10.4.2016</t>
  </si>
  <si>
    <t>29.2.2016</t>
  </si>
  <si>
    <t>Penang Anime Matsuri 2016</t>
  </si>
  <si>
    <t>28.12.2015</t>
  </si>
  <si>
    <t>17.11.2015</t>
  </si>
  <si>
    <t>Hot Air Balloon Fiesta 2016</t>
  </si>
  <si>
    <t>18.6.2015</t>
  </si>
  <si>
    <t>1.5.2015</t>
  </si>
  <si>
    <t>22.5.2015</t>
  </si>
  <si>
    <t>1.4.2015</t>
  </si>
  <si>
    <t>Penang Anime Matsuri 2015</t>
  </si>
  <si>
    <t>SEBAB KELEWATAN</t>
  </si>
  <si>
    <t>TEMPOH KELEWATAN</t>
  </si>
  <si>
    <t>JUMLAH BAYARAN</t>
  </si>
  <si>
    <t>TARIKH BAYARAN</t>
  </si>
  <si>
    <t>TARIKH JADUAL BAYARAN</t>
  </si>
  <si>
    <t>PENGANJURAN ACARA</t>
  </si>
  <si>
    <t>Perbincangan berkenaan dengan Isu cukai pegangan dan telah disetujui</t>
  </si>
  <si>
    <t>Dokumen Sokongan</t>
  </si>
  <si>
    <t>Ya</t>
  </si>
  <si>
    <t>Invois diterima pada 4/10/2016</t>
  </si>
  <si>
    <t>Bayaran Lewat</t>
  </si>
  <si>
    <t>Bil.</t>
  </si>
  <si>
    <t>No. Baucar Bayaran</t>
  </si>
  <si>
    <t>Jumlah        (RM)</t>
  </si>
  <si>
    <t>Tarikh Baucar</t>
  </si>
  <si>
    <t xml:space="preserve">Tarikh Terima </t>
  </si>
  <si>
    <t>Tempoh Kelewatan Selepas 14 Hari (Hari)</t>
  </si>
  <si>
    <t>Sebab Kelewatan</t>
  </si>
  <si>
    <t>V2014/576</t>
  </si>
  <si>
    <t>V2014/664</t>
  </si>
  <si>
    <t>V2014/676</t>
  </si>
  <si>
    <t>V2014/801</t>
  </si>
  <si>
    <t>V2014/862</t>
  </si>
  <si>
    <t>V2014/871</t>
  </si>
  <si>
    <t>V2014/892</t>
  </si>
  <si>
    <t>V2014/953</t>
  </si>
  <si>
    <t>V2014/956</t>
  </si>
  <si>
    <t>V2014/1025</t>
  </si>
  <si>
    <t>V2014/992</t>
  </si>
  <si>
    <t>V2015/022</t>
  </si>
  <si>
    <t>V2015/046</t>
  </si>
  <si>
    <t>V2015/048</t>
  </si>
  <si>
    <t>V2015/169</t>
  </si>
  <si>
    <t>V2015/179</t>
  </si>
  <si>
    <t>V2015/186</t>
  </si>
  <si>
    <t>V2015/189</t>
  </si>
  <si>
    <t>V2015/201</t>
  </si>
  <si>
    <t>V2015/257</t>
  </si>
  <si>
    <t>V2015/365</t>
  </si>
  <si>
    <t>V2015/399</t>
  </si>
  <si>
    <t>V2015/452</t>
  </si>
  <si>
    <t>V2015/474</t>
  </si>
  <si>
    <t>V2015/500</t>
  </si>
  <si>
    <t>V2015/522</t>
  </si>
  <si>
    <t>V2015/600</t>
  </si>
  <si>
    <t>V2015/603</t>
  </si>
  <si>
    <t>V2015/605</t>
  </si>
  <si>
    <t>V201/649</t>
  </si>
  <si>
    <t>V2015/732</t>
  </si>
  <si>
    <t>V2015/783</t>
  </si>
  <si>
    <t>V2015/799</t>
  </si>
  <si>
    <t>V2015/848</t>
  </si>
  <si>
    <t>V2015/864</t>
  </si>
  <si>
    <t>V2015/892</t>
  </si>
  <si>
    <t>V2015/893</t>
  </si>
  <si>
    <t>V2015/954</t>
  </si>
  <si>
    <t>V2015/957</t>
  </si>
  <si>
    <t>V2015/1082</t>
  </si>
  <si>
    <t>V2015/1083</t>
  </si>
  <si>
    <t>V2015/1084</t>
  </si>
  <si>
    <t>V2015/1087</t>
  </si>
  <si>
    <t>V2015/1088</t>
  </si>
  <si>
    <t>V2015/1089</t>
  </si>
  <si>
    <t>V2015/1091</t>
  </si>
  <si>
    <t>V2016/012</t>
  </si>
  <si>
    <t>V2016/058</t>
  </si>
  <si>
    <t>V2016/063</t>
  </si>
  <si>
    <t>V2016/164</t>
  </si>
  <si>
    <t>V2016/221</t>
  </si>
  <si>
    <t>V2016/222</t>
  </si>
  <si>
    <t>V2016/312</t>
  </si>
  <si>
    <t>V2016/313</t>
  </si>
  <si>
    <t>V2016/314</t>
  </si>
  <si>
    <t>V2016/317</t>
  </si>
  <si>
    <t>V2016/319</t>
  </si>
  <si>
    <t>V2016/391</t>
  </si>
  <si>
    <t>V2016/392</t>
  </si>
  <si>
    <t>V2016/393</t>
  </si>
  <si>
    <t>V2016/422</t>
  </si>
  <si>
    <t>V2016/437</t>
  </si>
  <si>
    <t>V2016/496</t>
  </si>
  <si>
    <t>V2016/494</t>
  </si>
  <si>
    <t>V2016/558</t>
  </si>
  <si>
    <t>V2016/593</t>
  </si>
  <si>
    <t>V2016/596</t>
  </si>
  <si>
    <t>V2016/597</t>
  </si>
  <si>
    <t>V2016/612A</t>
  </si>
  <si>
    <t>V2016/673</t>
  </si>
  <si>
    <t>V2016/683</t>
  </si>
  <si>
    <t>V2016/738</t>
  </si>
  <si>
    <t>V2016/733</t>
  </si>
  <si>
    <t>V2016/828</t>
  </si>
  <si>
    <t>V2016/865</t>
  </si>
  <si>
    <t>V2016/867</t>
  </si>
  <si>
    <t>V2016/909</t>
  </si>
  <si>
    <t>V2016/1026</t>
  </si>
  <si>
    <t>V2016/1028</t>
  </si>
  <si>
    <t>V2016/1082</t>
  </si>
  <si>
    <t xml:space="preserve">Jumlah </t>
  </si>
  <si>
    <t>Bayaran Kepada</t>
  </si>
  <si>
    <t>Inbois terima pada 15/12/2015</t>
  </si>
  <si>
    <t>Memo ditandatangani oleh YAB pada 6/4/2016</t>
  </si>
  <si>
    <t>Lampiran</t>
  </si>
  <si>
    <t>Inbois terima pada 4/5/2016</t>
  </si>
  <si>
    <t>A</t>
  </si>
  <si>
    <t>B</t>
  </si>
  <si>
    <t>C</t>
  </si>
  <si>
    <t>D</t>
  </si>
  <si>
    <t>E</t>
  </si>
  <si>
    <t>24.1.2017</t>
  </si>
  <si>
    <t>Inbois diterima pada 20/1/2017</t>
  </si>
  <si>
    <t>F</t>
  </si>
  <si>
    <t>Acara tersebut guna Fi Kerajaan, peruntukan Fi Hotel Kerajaan terima pada 6/3/2017</t>
  </si>
  <si>
    <t>H</t>
  </si>
  <si>
    <t>I</t>
  </si>
  <si>
    <t>G</t>
  </si>
  <si>
    <t>Inbois diterima pada 29/5/2017</t>
  </si>
  <si>
    <t xml:space="preserve">Inbois dikemukakan oleh pembekal terdapat ada beberapa kesilapan   </t>
  </si>
  <si>
    <t>Inbois diterima pada 26/4/2017</t>
  </si>
  <si>
    <t>J</t>
  </si>
  <si>
    <t>Inbois diterima pada 3/10/2017</t>
  </si>
  <si>
    <t>K</t>
  </si>
  <si>
    <t>L</t>
  </si>
  <si>
    <t>Inbois diterima pada 28/3/2017</t>
  </si>
  <si>
    <t>M</t>
  </si>
  <si>
    <t>Ink Publishing Pte Ltd</t>
  </si>
  <si>
    <t xml:space="preserve">Says Youth Society </t>
  </si>
  <si>
    <t>OBS Gyeongin TV</t>
  </si>
  <si>
    <t>Cooler Lumpur Sdn Bhd</t>
  </si>
  <si>
    <t>Scripps Networks Interactive</t>
  </si>
  <si>
    <t>Go International Group Sdn Bhd</t>
  </si>
  <si>
    <t>Usains Holding Sdn Bhd</t>
  </si>
  <si>
    <t>AKA Ballon Sdn Bhd</t>
  </si>
  <si>
    <t>George Town World Heritage Incorported</t>
  </si>
  <si>
    <t>Majlis Kebudayaan Negeri Pulau Pinang</t>
  </si>
  <si>
    <t>Emanon Sdn Bhd</t>
  </si>
  <si>
    <t>Google Malaysia Sdn Bhd</t>
  </si>
  <si>
    <t>Meru Utama Sdn Bhd</t>
  </si>
  <si>
    <t>Joe Sidek Productions Sdn Bhd</t>
  </si>
  <si>
    <t>Persatuan Pendidikan Seni Pulau Pinang (ARTS-ED)</t>
  </si>
  <si>
    <t>Sterling Insurance Brokers Sdn Bhd</t>
  </si>
  <si>
    <t>Harpers Travel (M) Sdn Bhd</t>
  </si>
  <si>
    <t>Silk Air Singapore Pte Ltd</t>
  </si>
  <si>
    <t>Sozo Pte Ltd</t>
  </si>
  <si>
    <t>Unity Media Pte Ltd</t>
  </si>
  <si>
    <t>Two Pro Print Services</t>
  </si>
  <si>
    <t>Synchrosound Studio Sdn Bhd</t>
  </si>
  <si>
    <t>G Hotel Sdn Bhd</t>
  </si>
  <si>
    <t>Redberry Outdoors Sdn Bhd</t>
  </si>
  <si>
    <t>Publicitas International Sdn Bhd</t>
  </si>
  <si>
    <t>Messe Berlin (Singapore) Pte Ltd</t>
  </si>
  <si>
    <t>Cake Experiential Communications (Asia) Sdn Bhd</t>
  </si>
  <si>
    <t>Penang Institute</t>
  </si>
  <si>
    <t>Rising One Media Sdn Bhd</t>
  </si>
  <si>
    <t>i2 Promotions Sdn Bhd</t>
  </si>
  <si>
    <t>Fluxline Trading Sdn Bhd</t>
  </si>
  <si>
    <t>The Life Saving Society Malaysia</t>
  </si>
  <si>
    <t>Dream River Vision Enterprise</t>
  </si>
  <si>
    <t>DSOP Office System &amp; Supplies Sdn Bhd</t>
  </si>
  <si>
    <t>Kraken Interactive Sdn Bhd</t>
  </si>
  <si>
    <t>Cicilia</t>
  </si>
  <si>
    <t>TLM Event Sdn Bhd</t>
  </si>
  <si>
    <t>Aka Balloon Sdn bHd</t>
  </si>
  <si>
    <t>Travelscape, LLC</t>
  </si>
  <si>
    <t>Image Farm Productions Sdn Bhd</t>
  </si>
  <si>
    <t>Design Ark Sdn Bhd</t>
  </si>
  <si>
    <t>Elite Translations Asia (M) Sdn Bhd</t>
  </si>
  <si>
    <t>Hana Tour Service Inc</t>
  </si>
  <si>
    <t>Travel Expert Ltd</t>
  </si>
  <si>
    <t>ROD Creative Sdn Bhd</t>
  </si>
  <si>
    <t>AirAsia Berhad</t>
  </si>
  <si>
    <t>PIHH Development Sdn Bhd</t>
  </si>
  <si>
    <t>Radius Exhibits &amp; Interiors Sdn Bhd</t>
  </si>
  <si>
    <t>Informa Exhibitions Pte Ltd</t>
  </si>
  <si>
    <t>MarketSource Sdn Bhd</t>
  </si>
  <si>
    <t>Media Transasia Limited</t>
  </si>
  <si>
    <t>CIMB Bank Bhd (Ctrip)</t>
  </si>
  <si>
    <t>PT Elite Prima Hutama</t>
  </si>
  <si>
    <t>Jetmax Media Limited</t>
  </si>
  <si>
    <t>E-Plus Entertainement Productions (M) Sdn Bhd</t>
  </si>
  <si>
    <t>Premier Holidays Limited</t>
  </si>
  <si>
    <t>Tiada</t>
  </si>
  <si>
    <t>Projek diselesai pada 22/8-31/8/2014</t>
  </si>
  <si>
    <t>Projek diselesai pada 28/11-30/11/2014</t>
  </si>
  <si>
    <t xml:space="preserve">Dokumen dalaman tidak lengkap; permintaan kelulusan dilakukan semula </t>
  </si>
  <si>
    <t>1) Kelewatan membuat pengesahan 
2) CEO overseas
 31/10-10/11/2014</t>
  </si>
  <si>
    <t>Dokumen tidak lengkap</t>
  </si>
  <si>
    <t>Back-date</t>
  </si>
  <si>
    <t xml:space="preserve">Acara tersebut guna Fi Kerajaan, peruntukan Fi Hotel Kerajaan terima pada 7/7/2017
Surat hantar ke JKN pada 23 Jun 2017 </t>
  </si>
  <si>
    <t>Bayaran dibuat selepas menerima report</t>
  </si>
  <si>
    <t>Refer to PR/396/2014/DN</t>
  </si>
  <si>
    <t>Email from Yani 11/19/14</t>
  </si>
  <si>
    <t>Dokumen sokongan dihantar kurang lengkap</t>
  </si>
  <si>
    <t>Refer to Email - Pauline  
12/11/14</t>
  </si>
  <si>
    <t xml:space="preserve">Kelewatan membuat pengesahan </t>
  </si>
  <si>
    <t>Inbois hantar untuk penutupan account bagi tahun kewangan 2014, bayaran akan dibuat sekiranya hasil kerja diselesai</t>
  </si>
  <si>
    <t>Tempoh pembayaran 45 hari ditetapkan oleh pembekal</t>
  </si>
  <si>
    <t>Aliran tunai tidak mencukupi, bayaran dibuat selepas menerima grant pada 10/3/2015</t>
  </si>
  <si>
    <t>Back-date Memo &amp; PR 
PR/105/2015/DYR</t>
  </si>
  <si>
    <t>Bayaran dibuat selepas Mesyuarat Minit disediakan</t>
  </si>
  <si>
    <t>Kelewatan membuat pengesahan 
(Pauline AIME - 23/2-26/2/15
OCY ITB - 3/3-12/3/15 )</t>
  </si>
  <si>
    <t>Mangambil masa yang lebih panjang untuk membuat bayaran (3 penandatangan)
OCY ATM DUBAI 3/5-8/5/2015</t>
  </si>
  <si>
    <t>Perbincangan berkenaan dengan Isu cukai pegangan dan telah dipersetujui</t>
  </si>
  <si>
    <t xml:space="preserve">Cek disediakan pada 27/5 tetapi telah dipulangkan 
Cek baru diganti pada 29/6/15 </t>
  </si>
  <si>
    <t>Dokumen dalaman tidak lengkap; permintaan kelulusan semula dilakukan</t>
  </si>
  <si>
    <t>Tempoh pembayaran 30 hari ditetapkan oleh pembekal</t>
  </si>
  <si>
    <t>Aliran Tunai tidak mencukupi pada masa itu</t>
  </si>
  <si>
    <t xml:space="preserve">Tempoh pembayaran 30 hari </t>
  </si>
  <si>
    <t>Pembayaran 50% dibayar atas arahan PIC.</t>
  </si>
  <si>
    <t>Bayaran ditangguhkan - diarah oleh CEO</t>
  </si>
  <si>
    <t>Email dated 6/10/2015</t>
  </si>
  <si>
    <t>Kelulusan memo pada 24/9/2015</t>
  </si>
  <si>
    <t xml:space="preserve">Proses pembayaran selepas hasil kerja dimuktamadkan, </t>
  </si>
  <si>
    <t>Email dated 10/12/15</t>
  </si>
  <si>
    <t>Pembayaran atas barangan diterima &amp; pengesahan dilakukan</t>
  </si>
  <si>
    <t>last batch received on 9/10/2015</t>
  </si>
  <si>
    <t>Kelewatan membuat pengesahan 
Pauline PTE Taiwann 10/12-14/12/2015 &amp; 
15/12-23/12/2015 (Cuti)</t>
  </si>
  <si>
    <t>Pembayaran ditangguhkan sebab hasil kerja kuang memuaskan</t>
  </si>
  <si>
    <t>Pembayaran diproses selepas hasil kerja dimuktamadkan</t>
  </si>
  <si>
    <t>Pembayaran diproses lambat sebab Akaun Eksekutif bercuti pada 24/12-3/1/2016</t>
  </si>
  <si>
    <t xml:space="preserve">Bayaran dibuat selepas laporan diterima. Tempoh pembayaran 30 hari </t>
  </si>
  <si>
    <t>Bayaran dibuat selepas laporan diterima.</t>
  </si>
  <si>
    <t>Hasil kerja kurang memuaskan</t>
  </si>
  <si>
    <t>Aliran Tunai tidak mencukupi pada masa itu
Bayaran dibuat selepas geran diterima pada 13/4/2016</t>
  </si>
  <si>
    <t>Email dated  
4/11/16</t>
  </si>
  <si>
    <t xml:space="preserve">Tempoh Pembayaran 30 hari </t>
  </si>
  <si>
    <t>Bayaran dibuat sebelum tarikh pameran 9-12 Jun.</t>
  </si>
  <si>
    <t>Inbois asal terima pada 17/5/2016</t>
  </si>
  <si>
    <t>Tempoh kempen pemasaran 1/4-30/6/2016.</t>
  </si>
  <si>
    <t>Kelewatan membuat pengesahan sebab PIC bercuti 27/5-2/6/16</t>
  </si>
  <si>
    <t>Bayaran 50% baki diproses selepas kempen bermula - 13/6/2017</t>
  </si>
  <si>
    <t>PR Amount less than Invoice</t>
  </si>
  <si>
    <t xml:space="preserve">Bayaran dibuat sebelum tarikh pameran 19-21/10/2016.
Tempoh Pembayaran 30 hari </t>
  </si>
  <si>
    <t>Kelewatan pemeriksaan &amp; pengesahan inbois sebab amaun yang dinyatakan berbeza</t>
  </si>
  <si>
    <t xml:space="preserve">1) Dokumen dalaman tidak lengkap; permintaan kelulusan dilakukan semula
2) Cek dipulangkan sebab tandatangan berbeza </t>
  </si>
  <si>
    <t xml:space="preserve">Kesilapan inbois, pembayaran dibuat selepas pembekal sediakan invoice baru </t>
  </si>
  <si>
    <t>Penang Tourism Bureau</t>
  </si>
  <si>
    <t>Dokumen dalaman tidak lengkap; permintaan kelulusan dilakukan semula</t>
  </si>
  <si>
    <t>PR/628/2016/YP
PR/547/2016/YP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</si>
</sst>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dd/mm/yyyy;@"/>
  </numFmts>
  <fonts count="15" x14ac:knownFonts="1"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45911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0" fillId="0" borderId="0" xfId="1" applyFont="1" applyAlignment="1"/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3" fontId="0" fillId="0" borderId="0" xfId="0" applyNumberFormat="1" applyFont="1" applyAlignment="1"/>
    <xf numFmtId="3" fontId="8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164" fontId="0" fillId="0" borderId="0" xfId="2" applyNumberFormat="1" applyFont="1" applyAlignment="1"/>
    <xf numFmtId="0" fontId="8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43" fontId="0" fillId="0" borderId="9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3" applyFont="1" applyAlignment="1">
      <alignment horizontal="center"/>
    </xf>
    <xf numFmtId="0" fontId="1" fillId="0" borderId="0" xfId="3" applyFont="1"/>
    <xf numFmtId="165" fontId="1" fillId="0" borderId="0" xfId="4" applyNumberFormat="1" applyFont="1"/>
    <xf numFmtId="166" fontId="1" fillId="0" borderId="0" xfId="3" applyNumberFormat="1" applyFont="1"/>
    <xf numFmtId="166" fontId="1" fillId="0" borderId="0" xfId="3" applyNumberFormat="1" applyFont="1" applyAlignment="1">
      <alignment vertical="center"/>
    </xf>
    <xf numFmtId="0" fontId="1" fillId="0" borderId="0" xfId="3" applyFont="1" applyAlignment="1">
      <alignment vertical="center"/>
    </xf>
    <xf numFmtId="0" fontId="11" fillId="6" borderId="9" xfId="3" applyFont="1" applyFill="1" applyBorder="1" applyAlignment="1">
      <alignment horizontal="center" vertical="center" wrapText="1"/>
    </xf>
    <xf numFmtId="165" fontId="11" fillId="6" borderId="9" xfId="4" applyNumberFormat="1" applyFont="1" applyFill="1" applyBorder="1" applyAlignment="1">
      <alignment horizontal="center" vertical="center" wrapText="1"/>
    </xf>
    <xf numFmtId="166" fontId="11" fillId="6" borderId="9" xfId="3" applyNumberFormat="1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2" fillId="0" borderId="9" xfId="3" quotePrefix="1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 wrapText="1"/>
    </xf>
    <xf numFmtId="165" fontId="12" fillId="0" borderId="9" xfId="4" applyNumberFormat="1" applyFont="1" applyBorder="1" applyAlignment="1">
      <alignment vertical="center"/>
    </xf>
    <xf numFmtId="166" fontId="12" fillId="0" borderId="9" xfId="3" applyNumberFormat="1" applyFont="1" applyBorder="1" applyAlignment="1">
      <alignment horizontal="center" vertical="center" wrapText="1"/>
    </xf>
    <xf numFmtId="166" fontId="12" fillId="0" borderId="9" xfId="3" applyNumberFormat="1" applyFont="1" applyBorder="1" applyAlignment="1">
      <alignment horizontal="center" vertical="center"/>
    </xf>
    <xf numFmtId="1" fontId="12" fillId="0" borderId="9" xfId="3" applyNumberFormat="1" applyFont="1" applyBorder="1" applyAlignment="1">
      <alignment horizontal="center" vertical="center"/>
    </xf>
    <xf numFmtId="165" fontId="12" fillId="0" borderId="9" xfId="4" applyNumberFormat="1" applyFont="1" applyBorder="1" applyAlignment="1">
      <alignment horizontal="center" vertical="center"/>
    </xf>
    <xf numFmtId="0" fontId="12" fillId="0" borderId="12" xfId="3" quotePrefix="1" applyFont="1" applyBorder="1" applyAlignment="1">
      <alignment horizontal="center" vertical="center"/>
    </xf>
    <xf numFmtId="165" fontId="11" fillId="0" borderId="9" xfId="4" applyNumberFormat="1" applyFont="1" applyBorder="1" applyAlignment="1">
      <alignment vertical="center"/>
    </xf>
    <xf numFmtId="166" fontId="12" fillId="0" borderId="9" xfId="3" applyNumberFormat="1" applyFont="1" applyBorder="1" applyAlignment="1">
      <alignment vertical="center"/>
    </xf>
    <xf numFmtId="0" fontId="12" fillId="0" borderId="9" xfId="3" applyFont="1" applyBorder="1" applyAlignment="1">
      <alignment vertical="center"/>
    </xf>
    <xf numFmtId="0" fontId="11" fillId="0" borderId="13" xfId="3" applyFont="1" applyBorder="1" applyAlignment="1">
      <alignment horizontal="center" vertical="center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43" fontId="0" fillId="0" borderId="9" xfId="1" applyFont="1" applyFill="1" applyBorder="1" applyAlignment="1">
      <alignment horizontal="center" vertical="center" wrapText="1"/>
    </xf>
    <xf numFmtId="1" fontId="12" fillId="0" borderId="9" xfId="3" applyNumberFormat="1" applyFont="1" applyBorder="1" applyAlignment="1">
      <alignment horizontal="center" vertical="center" wrapText="1"/>
    </xf>
    <xf numFmtId="1" fontId="13" fillId="0" borderId="9" xfId="3" applyNumberFormat="1" applyFont="1" applyBorder="1" applyAlignment="1">
      <alignment horizontal="center" vertical="center" wrapText="1"/>
    </xf>
    <xf numFmtId="1" fontId="14" fillId="0" borderId="9" xfId="3" applyNumberFormat="1" applyFont="1" applyBorder="1" applyAlignment="1">
      <alignment horizontal="center" vertical="center" wrapText="1"/>
    </xf>
    <xf numFmtId="0" fontId="1" fillId="0" borderId="0" xfId="3" applyFont="1" applyAlignment="1">
      <alignment wrapText="1"/>
    </xf>
    <xf numFmtId="0" fontId="12" fillId="0" borderId="9" xfId="3" applyFont="1" applyBorder="1" applyAlignment="1">
      <alignment vertical="center" wrapText="1"/>
    </xf>
    <xf numFmtId="0" fontId="1" fillId="0" borderId="0" xfId="3" applyFont="1" applyAlignment="1">
      <alignment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166" fontId="2" fillId="0" borderId="0" xfId="3" applyNumberFormat="1" applyFont="1" applyAlignment="1">
      <alignment horizontal="right" vertical="center"/>
    </xf>
    <xf numFmtId="0" fontId="10" fillId="0" borderId="0" xfId="3" applyFont="1" applyAlignment="1">
      <alignment horizontal="center"/>
    </xf>
    <xf numFmtId="0" fontId="11" fillId="0" borderId="12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9"/>
  <sheetViews>
    <sheetView tabSelected="1" topLeftCell="A7" workbookViewId="0">
      <selection activeCell="D16" sqref="D16"/>
    </sheetView>
  </sheetViews>
  <sheetFormatPr defaultRowHeight="15" x14ac:dyDescent="0.25"/>
  <cols>
    <col min="1" max="1" width="9.140625" style="1"/>
    <col min="2" max="2" width="10.5703125" style="1" customWidth="1"/>
    <col min="3" max="3" width="13.85546875" style="1" customWidth="1"/>
    <col min="4" max="4" width="13.28515625" style="1" bestFit="1" customWidth="1"/>
    <col min="5" max="5" width="10.5703125" style="1" customWidth="1"/>
    <col min="6" max="6" width="11.140625" style="1" customWidth="1"/>
    <col min="7" max="7" width="11.85546875" style="1" customWidth="1"/>
    <col min="8" max="8" width="10.85546875" style="1" customWidth="1"/>
    <col min="9" max="9" width="14.85546875" style="1" customWidth="1"/>
    <col min="10" max="10" width="9.140625" style="1"/>
    <col min="11" max="11" width="10.140625" style="1" bestFit="1" customWidth="1"/>
    <col min="12" max="16384" width="9.140625" style="1"/>
  </cols>
  <sheetData>
    <row r="1" spans="2:11" ht="15.75" thickBot="1" x14ac:dyDescent="0.3"/>
    <row r="2" spans="2:11" ht="36" x14ac:dyDescent="0.25">
      <c r="B2" s="80" t="s">
        <v>4</v>
      </c>
      <c r="C2" s="25" t="s">
        <v>22</v>
      </c>
      <c r="D2" s="25" t="s">
        <v>21</v>
      </c>
      <c r="E2" s="25" t="s">
        <v>20</v>
      </c>
      <c r="F2" s="25" t="s">
        <v>19</v>
      </c>
      <c r="G2" s="25" t="s">
        <v>18</v>
      </c>
      <c r="H2" s="35" t="s">
        <v>17</v>
      </c>
    </row>
    <row r="3" spans="2:11" ht="15.75" thickBot="1" x14ac:dyDescent="0.3">
      <c r="B3" s="81"/>
      <c r="C3" s="22" t="s">
        <v>0</v>
      </c>
      <c r="D3" s="22" t="s">
        <v>0</v>
      </c>
      <c r="E3" s="22" t="s">
        <v>0</v>
      </c>
      <c r="F3" s="22" t="s">
        <v>0</v>
      </c>
      <c r="G3" s="22" t="s">
        <v>0</v>
      </c>
      <c r="H3" s="23" t="s">
        <v>16</v>
      </c>
    </row>
    <row r="4" spans="2:11" ht="15.75" thickBot="1" x14ac:dyDescent="0.3">
      <c r="B4" s="34">
        <v>2014</v>
      </c>
      <c r="C4" s="33">
        <v>7.36</v>
      </c>
      <c r="D4" s="33">
        <v>0</v>
      </c>
      <c r="E4" s="33">
        <v>0</v>
      </c>
      <c r="F4" s="33">
        <v>7.36</v>
      </c>
      <c r="G4" s="33">
        <v>6.43</v>
      </c>
      <c r="H4" s="33">
        <v>87.4</v>
      </c>
    </row>
    <row r="5" spans="2:11" ht="15.75" thickBot="1" x14ac:dyDescent="0.3">
      <c r="B5" s="32">
        <v>2015</v>
      </c>
      <c r="C5" s="30">
        <v>9.14</v>
      </c>
      <c r="D5" s="30">
        <v>0</v>
      </c>
      <c r="E5" s="30">
        <v>0.71</v>
      </c>
      <c r="F5" s="30">
        <v>9.85</v>
      </c>
      <c r="G5" s="30">
        <v>9.9499999999999993</v>
      </c>
      <c r="H5" s="30">
        <v>101</v>
      </c>
    </row>
    <row r="6" spans="2:11" ht="15.75" thickBot="1" x14ac:dyDescent="0.3">
      <c r="B6" s="34">
        <v>2016</v>
      </c>
      <c r="C6" s="33">
        <v>7.94</v>
      </c>
      <c r="D6" s="33">
        <v>3.17</v>
      </c>
      <c r="E6" s="33">
        <v>0</v>
      </c>
      <c r="F6" s="33">
        <v>11.11</v>
      </c>
      <c r="G6" s="33">
        <v>9.41</v>
      </c>
      <c r="H6" s="33">
        <v>84.7</v>
      </c>
      <c r="J6" s="27"/>
    </row>
    <row r="7" spans="2:11" ht="15.75" thickBot="1" x14ac:dyDescent="0.3">
      <c r="B7" s="32">
        <v>2017</v>
      </c>
      <c r="C7" s="30">
        <v>8.36</v>
      </c>
      <c r="D7" s="30">
        <v>5.62</v>
      </c>
      <c r="E7" s="30">
        <v>0.12</v>
      </c>
      <c r="F7" s="31">
        <f>C7+D7+E7</f>
        <v>14.1</v>
      </c>
      <c r="G7" s="30">
        <v>14.43</v>
      </c>
      <c r="H7" s="30">
        <v>102.3</v>
      </c>
      <c r="J7" s="27"/>
      <c r="K7" s="14"/>
    </row>
    <row r="8" spans="2:11" ht="15.75" thickBot="1" x14ac:dyDescent="0.3">
      <c r="B8" s="29"/>
      <c r="C8" s="28">
        <f>SUM(C4:C7)</f>
        <v>32.799999999999997</v>
      </c>
      <c r="D8" s="28">
        <f>SUM(D4:D7)</f>
        <v>8.7899999999999991</v>
      </c>
      <c r="E8" s="28">
        <f>SUM(E4:E7)</f>
        <v>0.83</v>
      </c>
      <c r="F8" s="28">
        <f>SUM(F4:F7)</f>
        <v>42.42</v>
      </c>
      <c r="G8" s="28">
        <f>SUM(G4:G7)</f>
        <v>40.22</v>
      </c>
      <c r="H8" s="28">
        <v>94.81</v>
      </c>
      <c r="J8" s="27"/>
    </row>
    <row r="9" spans="2:11" x14ac:dyDescent="0.25">
      <c r="J9" s="26"/>
    </row>
    <row r="10" spans="2:11" ht="15.75" thickBot="1" x14ac:dyDescent="0.3">
      <c r="D10" s="8"/>
    </row>
    <row r="11" spans="2:11" ht="15.75" thickBot="1" x14ac:dyDescent="0.3">
      <c r="B11" s="80" t="s">
        <v>15</v>
      </c>
      <c r="C11" s="82" t="s">
        <v>14</v>
      </c>
      <c r="D11" s="84" t="s">
        <v>4</v>
      </c>
      <c r="E11" s="84"/>
      <c r="F11" s="84"/>
      <c r="G11" s="84"/>
      <c r="H11" s="25" t="s">
        <v>5</v>
      </c>
      <c r="I11" s="74" t="s">
        <v>13</v>
      </c>
    </row>
    <row r="12" spans="2:11" ht="15.75" thickBot="1" x14ac:dyDescent="0.3">
      <c r="B12" s="81"/>
      <c r="C12" s="83"/>
      <c r="D12" s="24">
        <v>2014</v>
      </c>
      <c r="E12" s="23">
        <v>2015</v>
      </c>
      <c r="F12" s="23">
        <v>2016</v>
      </c>
      <c r="G12" s="23">
        <v>2017</v>
      </c>
      <c r="H12" s="22" t="s">
        <v>12</v>
      </c>
      <c r="I12" s="75"/>
    </row>
    <row r="13" spans="2:11" ht="24.75" thickBot="1" x14ac:dyDescent="0.3">
      <c r="B13" s="21">
        <v>1</v>
      </c>
      <c r="C13" s="20" t="s">
        <v>11</v>
      </c>
      <c r="D13" s="19">
        <v>902932</v>
      </c>
      <c r="E13" s="19">
        <v>1100542</v>
      </c>
      <c r="F13" s="19">
        <v>2683814</v>
      </c>
      <c r="G13" s="19">
        <v>3977140.46</v>
      </c>
      <c r="H13" s="19">
        <f t="shared" ref="H13:H18" si="0">SUM(D13:G13)</f>
        <v>8664428.4600000009</v>
      </c>
      <c r="I13" s="19">
        <v>13538901</v>
      </c>
      <c r="K13" s="14"/>
    </row>
    <row r="14" spans="2:11" ht="15.75" thickBot="1" x14ac:dyDescent="0.3">
      <c r="B14" s="18">
        <v>2</v>
      </c>
      <c r="C14" s="17" t="s">
        <v>10</v>
      </c>
      <c r="D14" s="15">
        <v>2958026</v>
      </c>
      <c r="E14" s="15">
        <v>2524467</v>
      </c>
      <c r="F14" s="15">
        <v>2134581</v>
      </c>
      <c r="G14" s="15">
        <v>2648939.7400000002</v>
      </c>
      <c r="H14" s="15">
        <f t="shared" si="0"/>
        <v>10266013.74</v>
      </c>
      <c r="I14" s="15">
        <v>13682096</v>
      </c>
      <c r="K14" s="14"/>
    </row>
    <row r="15" spans="2:11" ht="24.75" thickBot="1" x14ac:dyDescent="0.3">
      <c r="B15" s="21">
        <v>3</v>
      </c>
      <c r="C15" s="20" t="s">
        <v>9</v>
      </c>
      <c r="D15" s="19">
        <v>336999</v>
      </c>
      <c r="E15" s="19">
        <v>3782823</v>
      </c>
      <c r="F15" s="19">
        <v>1925570</v>
      </c>
      <c r="G15" s="19">
        <v>5010244.5100000007</v>
      </c>
      <c r="H15" s="19">
        <f t="shared" si="0"/>
        <v>11055636.510000002</v>
      </c>
      <c r="I15" s="19">
        <v>10246712</v>
      </c>
      <c r="K15" s="14"/>
    </row>
    <row r="16" spans="2:11" ht="24.75" thickBot="1" x14ac:dyDescent="0.3">
      <c r="B16" s="18">
        <v>4</v>
      </c>
      <c r="C16" s="17" t="s">
        <v>8</v>
      </c>
      <c r="D16" s="15">
        <v>490711.1</v>
      </c>
      <c r="E16" s="15">
        <v>571092</v>
      </c>
      <c r="F16" s="15">
        <v>774830</v>
      </c>
      <c r="G16" s="15">
        <v>719464.69</v>
      </c>
      <c r="H16" s="15">
        <f t="shared" si="0"/>
        <v>2556097.79</v>
      </c>
      <c r="I16" s="15">
        <v>3210680</v>
      </c>
      <c r="K16" s="14"/>
    </row>
    <row r="17" spans="2:11" ht="24.75" thickBot="1" x14ac:dyDescent="0.3">
      <c r="B17" s="21">
        <v>5</v>
      </c>
      <c r="C17" s="20" t="s">
        <v>7</v>
      </c>
      <c r="D17" s="19">
        <v>11202</v>
      </c>
      <c r="E17" s="19">
        <v>194406</v>
      </c>
      <c r="F17" s="19">
        <v>122496</v>
      </c>
      <c r="G17" s="19">
        <v>161063.3600000001</v>
      </c>
      <c r="H17" s="19">
        <f t="shared" si="0"/>
        <v>489167.3600000001</v>
      </c>
      <c r="I17" s="19">
        <v>860000</v>
      </c>
      <c r="K17" s="14"/>
    </row>
    <row r="18" spans="2:11" ht="24.75" thickBot="1" x14ac:dyDescent="0.3">
      <c r="B18" s="18">
        <v>6</v>
      </c>
      <c r="C18" s="17" t="s">
        <v>6</v>
      </c>
      <c r="D18" s="16">
        <v>0</v>
      </c>
      <c r="E18" s="16">
        <v>0</v>
      </c>
      <c r="F18" s="15">
        <v>49294</v>
      </c>
      <c r="G18" s="15">
        <v>101593.43000000002</v>
      </c>
      <c r="H18" s="15">
        <f t="shared" si="0"/>
        <v>150887.43000000002</v>
      </c>
      <c r="I18" s="15">
        <v>350000</v>
      </c>
      <c r="K18" s="14"/>
    </row>
    <row r="19" spans="2:11" ht="15.75" thickBot="1" x14ac:dyDescent="0.3">
      <c r="B19" s="13"/>
      <c r="C19" s="12" t="s">
        <v>5</v>
      </c>
      <c r="D19" s="11">
        <f t="shared" ref="D19:I19" si="1">SUM(D13:D18)</f>
        <v>4699870.0999999996</v>
      </c>
      <c r="E19" s="11">
        <f t="shared" si="1"/>
        <v>8173330</v>
      </c>
      <c r="F19" s="11">
        <f t="shared" si="1"/>
        <v>7690585</v>
      </c>
      <c r="G19" s="11">
        <f t="shared" si="1"/>
        <v>12618446.189999999</v>
      </c>
      <c r="H19" s="11">
        <f t="shared" si="1"/>
        <v>33182231.290000003</v>
      </c>
      <c r="I19" s="11">
        <f t="shared" si="1"/>
        <v>41888389</v>
      </c>
    </row>
    <row r="22" spans="2:11" ht="15.75" thickBot="1" x14ac:dyDescent="0.3"/>
    <row r="23" spans="2:11" ht="30" x14ac:dyDescent="0.25">
      <c r="B23" s="76" t="s">
        <v>4</v>
      </c>
      <c r="C23" s="78" t="s">
        <v>3</v>
      </c>
      <c r="D23" s="78" t="s">
        <v>2</v>
      </c>
      <c r="E23" s="10" t="s">
        <v>1</v>
      </c>
    </row>
    <row r="24" spans="2:11" ht="15.75" thickBot="1" x14ac:dyDescent="0.3">
      <c r="B24" s="77"/>
      <c r="C24" s="79"/>
      <c r="D24" s="79"/>
      <c r="E24" s="9" t="s">
        <v>0</v>
      </c>
    </row>
    <row r="25" spans="2:11" ht="15.75" thickBot="1" x14ac:dyDescent="0.3">
      <c r="B25" s="4">
        <v>2014</v>
      </c>
      <c r="C25" s="3">
        <v>60656</v>
      </c>
      <c r="D25" s="2">
        <v>12</v>
      </c>
      <c r="E25" s="2">
        <v>0.35</v>
      </c>
    </row>
    <row r="26" spans="2:11" ht="15.75" thickBot="1" x14ac:dyDescent="0.3">
      <c r="B26" s="7">
        <v>2015</v>
      </c>
      <c r="C26" s="6">
        <v>381128</v>
      </c>
      <c r="D26" s="5">
        <v>14</v>
      </c>
      <c r="E26" s="5">
        <v>3.78</v>
      </c>
    </row>
    <row r="27" spans="2:11" ht="15.75" thickBot="1" x14ac:dyDescent="0.3">
      <c r="B27" s="4">
        <v>2016</v>
      </c>
      <c r="C27" s="3">
        <v>425288</v>
      </c>
      <c r="D27" s="2">
        <v>12</v>
      </c>
      <c r="E27" s="2">
        <v>1.93</v>
      </c>
      <c r="I27" s="8"/>
    </row>
    <row r="28" spans="2:11" ht="15.75" thickBot="1" x14ac:dyDescent="0.3">
      <c r="B28" s="7">
        <v>2017</v>
      </c>
      <c r="C28" s="6">
        <v>1146152</v>
      </c>
      <c r="D28" s="5">
        <v>12</v>
      </c>
      <c r="E28" s="5">
        <v>5.01</v>
      </c>
    </row>
    <row r="29" spans="2:11" ht="15.75" thickBot="1" x14ac:dyDescent="0.3">
      <c r="B29" s="4"/>
      <c r="C29" s="3">
        <f>SUM(C25:C28)</f>
        <v>2013224</v>
      </c>
      <c r="D29" s="2">
        <f>SUM(D25:D28)</f>
        <v>50</v>
      </c>
      <c r="E29" s="2">
        <f>SUM(E25:E28)</f>
        <v>11.07</v>
      </c>
    </row>
  </sheetData>
  <mergeCells count="8">
    <mergeCell ref="I11:I12"/>
    <mergeCell ref="B23:B24"/>
    <mergeCell ref="C23:C24"/>
    <mergeCell ref="D23:D24"/>
    <mergeCell ref="B2:B3"/>
    <mergeCell ref="B11:B12"/>
    <mergeCell ref="C11:C12"/>
    <mergeCell ref="D11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"/>
  <sheetViews>
    <sheetView workbookViewId="0">
      <selection activeCell="G8" sqref="G8"/>
    </sheetView>
  </sheetViews>
  <sheetFormatPr defaultRowHeight="15" x14ac:dyDescent="0.25"/>
  <cols>
    <col min="1" max="1" width="9.140625" style="1"/>
    <col min="2" max="2" width="11.28515625" style="36" customWidth="1"/>
    <col min="3" max="3" width="27.140625" style="36" customWidth="1"/>
    <col min="4" max="4" width="13.28515625" style="36" customWidth="1"/>
    <col min="5" max="5" width="14.140625" style="36" customWidth="1"/>
    <col min="6" max="6" width="15.5703125" style="36" customWidth="1"/>
    <col min="7" max="7" width="13" style="36" customWidth="1"/>
    <col min="8" max="8" width="20.5703125" style="36" customWidth="1"/>
    <col min="9" max="9" width="13.28515625" style="36" customWidth="1"/>
    <col min="10" max="10" width="10.42578125" style="36" customWidth="1"/>
    <col min="11" max="16384" width="9.140625" style="1"/>
  </cols>
  <sheetData>
    <row r="2" spans="2:10" s="37" customFormat="1" ht="45" x14ac:dyDescent="0.25">
      <c r="B2" s="38" t="s">
        <v>4</v>
      </c>
      <c r="C2" s="38" t="s">
        <v>67</v>
      </c>
      <c r="D2" s="38" t="s">
        <v>66</v>
      </c>
      <c r="E2" s="38" t="s">
        <v>65</v>
      </c>
      <c r="F2" s="38" t="s">
        <v>64</v>
      </c>
      <c r="G2" s="38" t="s">
        <v>63</v>
      </c>
      <c r="H2" s="38" t="s">
        <v>62</v>
      </c>
      <c r="I2" s="38" t="s">
        <v>69</v>
      </c>
      <c r="J2" s="38" t="s">
        <v>164</v>
      </c>
    </row>
    <row r="3" spans="2:10" ht="60" customHeight="1" x14ac:dyDescent="0.25">
      <c r="B3" s="87">
        <v>2015</v>
      </c>
      <c r="C3" s="89" t="s">
        <v>61</v>
      </c>
      <c r="D3" s="64" t="s">
        <v>60</v>
      </c>
      <c r="E3" s="65" t="s">
        <v>59</v>
      </c>
      <c r="F3" s="66">
        <v>125000</v>
      </c>
      <c r="G3" s="65">
        <v>51</v>
      </c>
      <c r="H3" s="89" t="s">
        <v>68</v>
      </c>
      <c r="I3" s="87" t="s">
        <v>70</v>
      </c>
      <c r="J3" s="87" t="s">
        <v>166</v>
      </c>
    </row>
    <row r="4" spans="2:10" ht="23.25" customHeight="1" x14ac:dyDescent="0.25">
      <c r="B4" s="88"/>
      <c r="C4" s="90"/>
      <c r="D4" s="64" t="s">
        <v>58</v>
      </c>
      <c r="E4" s="65" t="s">
        <v>57</v>
      </c>
      <c r="F4" s="66">
        <v>125000</v>
      </c>
      <c r="G4" s="65">
        <v>48</v>
      </c>
      <c r="H4" s="90"/>
      <c r="I4" s="88"/>
      <c r="J4" s="88"/>
    </row>
    <row r="5" spans="2:10" ht="31.5" customHeight="1" x14ac:dyDescent="0.25">
      <c r="B5" s="86">
        <v>2016</v>
      </c>
      <c r="C5" s="73" t="s">
        <v>56</v>
      </c>
      <c r="D5" s="65" t="s">
        <v>55</v>
      </c>
      <c r="E5" s="65" t="s">
        <v>54</v>
      </c>
      <c r="F5" s="66">
        <v>95315</v>
      </c>
      <c r="G5" s="65">
        <v>41</v>
      </c>
      <c r="H5" s="65" t="s">
        <v>162</v>
      </c>
      <c r="I5" s="39" t="s">
        <v>70</v>
      </c>
      <c r="J5" s="39" t="s">
        <v>167</v>
      </c>
    </row>
    <row r="6" spans="2:10" ht="45" x14ac:dyDescent="0.25">
      <c r="B6" s="86"/>
      <c r="C6" s="85" t="s">
        <v>53</v>
      </c>
      <c r="D6" s="39" t="s">
        <v>52</v>
      </c>
      <c r="E6" s="39" t="s">
        <v>51</v>
      </c>
      <c r="F6" s="40">
        <v>300000</v>
      </c>
      <c r="G6" s="39">
        <v>50</v>
      </c>
      <c r="H6" s="39" t="s">
        <v>163</v>
      </c>
      <c r="I6" s="39" t="s">
        <v>70</v>
      </c>
      <c r="J6" s="39" t="s">
        <v>168</v>
      </c>
    </row>
    <row r="7" spans="2:10" ht="30" x14ac:dyDescent="0.25">
      <c r="B7" s="86"/>
      <c r="C7" s="85"/>
      <c r="D7" s="39" t="s">
        <v>50</v>
      </c>
      <c r="E7" s="39" t="s">
        <v>49</v>
      </c>
      <c r="F7" s="40">
        <v>150000</v>
      </c>
      <c r="G7" s="39">
        <v>45</v>
      </c>
      <c r="H7" s="65" t="s">
        <v>165</v>
      </c>
      <c r="I7" s="39" t="s">
        <v>70</v>
      </c>
      <c r="J7" s="39" t="s">
        <v>169</v>
      </c>
    </row>
    <row r="8" spans="2:10" ht="30" x14ac:dyDescent="0.25">
      <c r="B8" s="86"/>
      <c r="C8" s="85"/>
      <c r="D8" s="39" t="s">
        <v>48</v>
      </c>
      <c r="E8" s="39" t="s">
        <v>47</v>
      </c>
      <c r="F8" s="40">
        <v>150000</v>
      </c>
      <c r="G8" s="39">
        <v>120</v>
      </c>
      <c r="H8" s="39" t="s">
        <v>71</v>
      </c>
      <c r="I8" s="39" t="s">
        <v>70</v>
      </c>
      <c r="J8" s="39" t="s">
        <v>170</v>
      </c>
    </row>
    <row r="9" spans="2:10" ht="30" x14ac:dyDescent="0.25">
      <c r="B9" s="86">
        <v>2017</v>
      </c>
      <c r="C9" s="85" t="s">
        <v>46</v>
      </c>
      <c r="D9" s="39" t="s">
        <v>45</v>
      </c>
      <c r="E9" s="39" t="s">
        <v>171</v>
      </c>
      <c r="F9" s="40">
        <v>288808</v>
      </c>
      <c r="G9" s="39">
        <v>50</v>
      </c>
      <c r="H9" s="65" t="s">
        <v>172</v>
      </c>
      <c r="I9" s="39" t="s">
        <v>70</v>
      </c>
      <c r="J9" s="39" t="s">
        <v>173</v>
      </c>
    </row>
    <row r="10" spans="2:10" ht="30" x14ac:dyDescent="0.25">
      <c r="B10" s="86"/>
      <c r="C10" s="85"/>
      <c r="D10" s="39" t="s">
        <v>44</v>
      </c>
      <c r="E10" s="39" t="s">
        <v>43</v>
      </c>
      <c r="F10" s="40">
        <v>10090</v>
      </c>
      <c r="G10" s="39">
        <v>106</v>
      </c>
      <c r="H10" s="65" t="s">
        <v>178</v>
      </c>
      <c r="I10" s="39" t="s">
        <v>70</v>
      </c>
      <c r="J10" s="39" t="s">
        <v>177</v>
      </c>
    </row>
    <row r="11" spans="2:10" ht="34.5" customHeight="1" x14ac:dyDescent="0.25">
      <c r="B11" s="86"/>
      <c r="C11" s="86" t="s">
        <v>42</v>
      </c>
      <c r="D11" s="39" t="s">
        <v>41</v>
      </c>
      <c r="E11" s="39" t="s">
        <v>40</v>
      </c>
      <c r="F11" s="40">
        <v>150000</v>
      </c>
      <c r="G11" s="39">
        <v>54</v>
      </c>
      <c r="H11" s="87" t="s">
        <v>250</v>
      </c>
      <c r="I11" s="87" t="s">
        <v>70</v>
      </c>
      <c r="J11" s="87" t="s">
        <v>175</v>
      </c>
    </row>
    <row r="12" spans="2:10" ht="57" customHeight="1" x14ac:dyDescent="0.25">
      <c r="B12" s="86"/>
      <c r="C12" s="86"/>
      <c r="D12" s="39" t="s">
        <v>39</v>
      </c>
      <c r="E12" s="39" t="s">
        <v>37</v>
      </c>
      <c r="F12" s="40">
        <v>225000</v>
      </c>
      <c r="G12" s="39">
        <v>49</v>
      </c>
      <c r="H12" s="88"/>
      <c r="I12" s="88"/>
      <c r="J12" s="88"/>
    </row>
    <row r="13" spans="2:10" ht="60" customHeight="1" x14ac:dyDescent="0.25">
      <c r="B13" s="86"/>
      <c r="C13" s="86"/>
      <c r="D13" s="39" t="s">
        <v>38</v>
      </c>
      <c r="E13" s="39" t="s">
        <v>37</v>
      </c>
      <c r="F13" s="40">
        <v>225000</v>
      </c>
      <c r="G13" s="39">
        <v>40</v>
      </c>
      <c r="H13" s="87" t="s">
        <v>179</v>
      </c>
      <c r="I13" s="87" t="s">
        <v>70</v>
      </c>
      <c r="J13" s="87" t="s">
        <v>176</v>
      </c>
    </row>
    <row r="14" spans="2:10" x14ac:dyDescent="0.25">
      <c r="B14" s="86"/>
      <c r="C14" s="86"/>
      <c r="D14" s="39" t="s">
        <v>36</v>
      </c>
      <c r="E14" s="39" t="s">
        <v>35</v>
      </c>
      <c r="F14" s="40">
        <v>150000</v>
      </c>
      <c r="G14" s="39">
        <v>50</v>
      </c>
      <c r="H14" s="88"/>
      <c r="I14" s="88"/>
      <c r="J14" s="88"/>
    </row>
    <row r="15" spans="2:10" ht="30" customHeight="1" x14ac:dyDescent="0.25">
      <c r="B15" s="86"/>
      <c r="C15" s="85" t="s">
        <v>34</v>
      </c>
      <c r="D15" s="65" t="s">
        <v>33</v>
      </c>
      <c r="E15" s="65" t="s">
        <v>31</v>
      </c>
      <c r="F15" s="66">
        <v>300000</v>
      </c>
      <c r="G15" s="65">
        <v>43</v>
      </c>
      <c r="H15" s="89" t="s">
        <v>180</v>
      </c>
      <c r="I15" s="87" t="s">
        <v>70</v>
      </c>
      <c r="J15" s="87" t="s">
        <v>181</v>
      </c>
    </row>
    <row r="16" spans="2:10" x14ac:dyDescent="0.25">
      <c r="B16" s="86"/>
      <c r="C16" s="85"/>
      <c r="D16" s="65" t="s">
        <v>32</v>
      </c>
      <c r="E16" s="65" t="s">
        <v>31</v>
      </c>
      <c r="F16" s="66">
        <v>140000</v>
      </c>
      <c r="G16" s="65">
        <v>34</v>
      </c>
      <c r="H16" s="90"/>
      <c r="I16" s="88"/>
      <c r="J16" s="88"/>
    </row>
    <row r="17" spans="2:10" ht="30" x14ac:dyDescent="0.25">
      <c r="B17" s="86"/>
      <c r="C17" s="85"/>
      <c r="D17" s="65" t="s">
        <v>30</v>
      </c>
      <c r="E17" s="65" t="s">
        <v>29</v>
      </c>
      <c r="F17" s="66">
        <v>140000</v>
      </c>
      <c r="G17" s="65">
        <v>75</v>
      </c>
      <c r="H17" s="65" t="s">
        <v>182</v>
      </c>
      <c r="I17" s="39" t="s">
        <v>70</v>
      </c>
      <c r="J17" s="39" t="s">
        <v>183</v>
      </c>
    </row>
    <row r="18" spans="2:10" ht="75" customHeight="1" x14ac:dyDescent="0.25">
      <c r="B18" s="86"/>
      <c r="C18" s="85" t="s">
        <v>28</v>
      </c>
      <c r="D18" s="39" t="s">
        <v>27</v>
      </c>
      <c r="E18" s="39" t="s">
        <v>25</v>
      </c>
      <c r="F18" s="40">
        <v>212000</v>
      </c>
      <c r="G18" s="39">
        <v>56</v>
      </c>
      <c r="H18" s="87" t="s">
        <v>174</v>
      </c>
      <c r="I18" s="87" t="s">
        <v>70</v>
      </c>
      <c r="J18" s="87" t="s">
        <v>184</v>
      </c>
    </row>
    <row r="19" spans="2:10" ht="19.5" customHeight="1" x14ac:dyDescent="0.25">
      <c r="B19" s="86"/>
      <c r="C19" s="85"/>
      <c r="D19" s="39" t="s">
        <v>26</v>
      </c>
      <c r="E19" s="39" t="s">
        <v>25</v>
      </c>
      <c r="F19" s="40">
        <v>212000</v>
      </c>
      <c r="G19" s="39">
        <v>35</v>
      </c>
      <c r="H19" s="88"/>
      <c r="I19" s="88"/>
      <c r="J19" s="88"/>
    </row>
    <row r="20" spans="2:10" ht="35.25" customHeight="1" x14ac:dyDescent="0.25">
      <c r="B20" s="86"/>
      <c r="C20" s="85"/>
      <c r="D20" s="39" t="s">
        <v>24</v>
      </c>
      <c r="E20" s="39" t="s">
        <v>23</v>
      </c>
      <c r="F20" s="40">
        <v>212000</v>
      </c>
      <c r="G20" s="39">
        <v>42</v>
      </c>
      <c r="H20" s="65" t="s">
        <v>185</v>
      </c>
      <c r="I20" s="39" t="s">
        <v>70</v>
      </c>
      <c r="J20" s="39" t="s">
        <v>186</v>
      </c>
    </row>
    <row r="21" spans="2:10" x14ac:dyDescent="0.25">
      <c r="H21" s="41"/>
      <c r="I21" s="41"/>
      <c r="J21" s="41"/>
    </row>
    <row r="22" spans="2:10" x14ac:dyDescent="0.25">
      <c r="I22" s="41"/>
      <c r="J22" s="41"/>
    </row>
    <row r="23" spans="2:10" x14ac:dyDescent="0.25">
      <c r="I23" s="41"/>
      <c r="J23" s="41"/>
    </row>
  </sheetData>
  <mergeCells count="24">
    <mergeCell ref="J3:J4"/>
    <mergeCell ref="J11:J12"/>
    <mergeCell ref="J13:J14"/>
    <mergeCell ref="J18:J19"/>
    <mergeCell ref="H15:H16"/>
    <mergeCell ref="I15:I16"/>
    <mergeCell ref="J15:J16"/>
    <mergeCell ref="H18:H19"/>
    <mergeCell ref="H3:H4"/>
    <mergeCell ref="H11:H12"/>
    <mergeCell ref="H13:H14"/>
    <mergeCell ref="I3:I4"/>
    <mergeCell ref="I11:I12"/>
    <mergeCell ref="I13:I14"/>
    <mergeCell ref="I18:I19"/>
    <mergeCell ref="C15:C17"/>
    <mergeCell ref="C18:C20"/>
    <mergeCell ref="B9:B20"/>
    <mergeCell ref="B3:B4"/>
    <mergeCell ref="C3:C4"/>
    <mergeCell ref="C6:C8"/>
    <mergeCell ref="C11:C14"/>
    <mergeCell ref="B5:B8"/>
    <mergeCell ref="C9:C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7"/>
  <sheetViews>
    <sheetView topLeftCell="A34" zoomScale="115" zoomScaleNormal="115" zoomScaleSheetLayoutView="130" workbookViewId="0">
      <selection activeCell="F39" sqref="F39"/>
    </sheetView>
  </sheetViews>
  <sheetFormatPr defaultRowHeight="14.25" x14ac:dyDescent="0.2"/>
  <cols>
    <col min="1" max="1" width="1.5703125" style="43" customWidth="1"/>
    <col min="2" max="2" width="4.85546875" style="42" customWidth="1"/>
    <col min="3" max="3" width="13.42578125" style="43" customWidth="1"/>
    <col min="4" max="4" width="18" style="43" customWidth="1"/>
    <col min="5" max="5" width="13.28515625" style="44" customWidth="1"/>
    <col min="6" max="6" width="13.5703125" style="45" customWidth="1"/>
    <col min="7" max="7" width="14.7109375" style="46" customWidth="1"/>
    <col min="8" max="8" width="14.7109375" style="47" customWidth="1"/>
    <col min="9" max="9" width="23.5703125" style="72" customWidth="1"/>
    <col min="10" max="10" width="16.7109375" style="72" hidden="1" customWidth="1"/>
    <col min="11" max="16384" width="9.140625" style="43"/>
  </cols>
  <sheetData>
    <row r="1" spans="2:10" ht="15" x14ac:dyDescent="0.2">
      <c r="G1" s="91"/>
      <c r="H1" s="91"/>
      <c r="I1" s="70"/>
      <c r="J1" s="70"/>
    </row>
    <row r="3" spans="2:10" ht="15.75" x14ac:dyDescent="0.25">
      <c r="B3" s="92" t="s">
        <v>72</v>
      </c>
      <c r="C3" s="92"/>
      <c r="D3" s="92"/>
      <c r="E3" s="92"/>
      <c r="F3" s="92"/>
      <c r="G3" s="92"/>
      <c r="H3" s="92"/>
      <c r="I3" s="70"/>
      <c r="J3" s="70"/>
    </row>
    <row r="5" spans="2:10" s="51" customFormat="1" ht="52.5" customHeight="1" x14ac:dyDescent="0.2">
      <c r="B5" s="48" t="s">
        <v>73</v>
      </c>
      <c r="C5" s="48" t="s">
        <v>74</v>
      </c>
      <c r="D5" s="48" t="s">
        <v>161</v>
      </c>
      <c r="E5" s="49" t="s">
        <v>75</v>
      </c>
      <c r="F5" s="50" t="s">
        <v>76</v>
      </c>
      <c r="G5" s="50" t="s">
        <v>77</v>
      </c>
      <c r="H5" s="48" t="s">
        <v>78</v>
      </c>
      <c r="I5" s="48" t="s">
        <v>79</v>
      </c>
      <c r="J5" s="48" t="s">
        <v>69</v>
      </c>
    </row>
    <row r="6" spans="2:10" ht="51.75" customHeight="1" x14ac:dyDescent="0.2">
      <c r="B6" s="52">
        <v>1</v>
      </c>
      <c r="C6" s="53" t="s">
        <v>80</v>
      </c>
      <c r="D6" s="53" t="s">
        <v>187</v>
      </c>
      <c r="E6" s="54">
        <v>19305</v>
      </c>
      <c r="F6" s="55">
        <v>41844</v>
      </c>
      <c r="G6" s="56">
        <v>41820</v>
      </c>
      <c r="H6" s="57">
        <f>G6+14-F6</f>
        <v>-10</v>
      </c>
      <c r="I6" s="69" t="s">
        <v>246</v>
      </c>
      <c r="J6" s="67" t="s">
        <v>249</v>
      </c>
    </row>
    <row r="7" spans="2:10" s="47" customFormat="1" ht="38.25" customHeight="1" x14ac:dyDescent="0.25">
      <c r="B7" s="52">
        <f>B6+1</f>
        <v>2</v>
      </c>
      <c r="C7" s="53" t="s">
        <v>81</v>
      </c>
      <c r="D7" s="53" t="s">
        <v>188</v>
      </c>
      <c r="E7" s="58">
        <v>30000</v>
      </c>
      <c r="F7" s="56">
        <v>41880</v>
      </c>
      <c r="G7" s="56">
        <v>41827</v>
      </c>
      <c r="H7" s="57">
        <f t="shared" ref="H7:H70" si="0">G7+14-F7</f>
        <v>-39</v>
      </c>
      <c r="I7" s="67" t="s">
        <v>243</v>
      </c>
      <c r="J7" s="67"/>
    </row>
    <row r="8" spans="2:10" s="47" customFormat="1" ht="38.25" customHeight="1" x14ac:dyDescent="0.25">
      <c r="B8" s="52">
        <f t="shared" ref="B8:B71" si="1">B7+1</f>
        <v>3</v>
      </c>
      <c r="C8" s="53" t="s">
        <v>82</v>
      </c>
      <c r="D8" s="53" t="s">
        <v>189</v>
      </c>
      <c r="E8" s="58">
        <v>76232.81</v>
      </c>
      <c r="F8" s="56">
        <v>41880</v>
      </c>
      <c r="G8" s="56">
        <v>41856</v>
      </c>
      <c r="H8" s="57">
        <f t="shared" si="0"/>
        <v>-10</v>
      </c>
      <c r="I8" s="67" t="s">
        <v>244</v>
      </c>
      <c r="J8" s="67"/>
    </row>
    <row r="9" spans="2:10" s="47" customFormat="1" ht="38.25" customHeight="1" x14ac:dyDescent="0.25">
      <c r="B9" s="52">
        <f t="shared" si="1"/>
        <v>4</v>
      </c>
      <c r="C9" s="53" t="s">
        <v>83</v>
      </c>
      <c r="D9" s="53" t="s">
        <v>190</v>
      </c>
      <c r="E9" s="58">
        <v>15000</v>
      </c>
      <c r="F9" s="56">
        <v>41935</v>
      </c>
      <c r="G9" s="56">
        <v>41855</v>
      </c>
      <c r="H9" s="57">
        <f t="shared" si="0"/>
        <v>-66</v>
      </c>
      <c r="I9" s="67" t="s">
        <v>245</v>
      </c>
      <c r="J9" s="67"/>
    </row>
    <row r="10" spans="2:10" s="47" customFormat="1" ht="57" customHeight="1" x14ac:dyDescent="0.25">
      <c r="B10" s="52">
        <f t="shared" si="1"/>
        <v>5</v>
      </c>
      <c r="C10" s="53" t="s">
        <v>84</v>
      </c>
      <c r="D10" s="53" t="s">
        <v>191</v>
      </c>
      <c r="E10" s="58">
        <v>303105</v>
      </c>
      <c r="F10" s="56">
        <v>41960</v>
      </c>
      <c r="G10" s="56">
        <v>41928</v>
      </c>
      <c r="H10" s="57">
        <f t="shared" si="0"/>
        <v>-18</v>
      </c>
      <c r="I10" s="67" t="s">
        <v>247</v>
      </c>
      <c r="J10" s="67"/>
    </row>
    <row r="11" spans="2:10" s="47" customFormat="1" ht="38.25" customHeight="1" x14ac:dyDescent="0.25">
      <c r="B11" s="52">
        <f t="shared" si="1"/>
        <v>6</v>
      </c>
      <c r="C11" s="53" t="s">
        <v>85</v>
      </c>
      <c r="D11" s="53" t="s">
        <v>192</v>
      </c>
      <c r="E11" s="58">
        <v>20000</v>
      </c>
      <c r="F11" s="56">
        <v>41960</v>
      </c>
      <c r="G11" s="56">
        <v>41942</v>
      </c>
      <c r="H11" s="57">
        <f t="shared" si="0"/>
        <v>-4</v>
      </c>
      <c r="I11" s="67" t="s">
        <v>248</v>
      </c>
      <c r="J11" s="67" t="s">
        <v>249</v>
      </c>
    </row>
    <row r="12" spans="2:10" s="47" customFormat="1" ht="38.25" customHeight="1" x14ac:dyDescent="0.25">
      <c r="B12" s="52">
        <f t="shared" si="1"/>
        <v>7</v>
      </c>
      <c r="C12" s="53" t="s">
        <v>86</v>
      </c>
      <c r="D12" s="53" t="s">
        <v>193</v>
      </c>
      <c r="E12" s="58">
        <v>39856</v>
      </c>
      <c r="F12" s="56">
        <v>41960</v>
      </c>
      <c r="G12" s="56">
        <v>41873</v>
      </c>
      <c r="H12" s="57">
        <f t="shared" si="0"/>
        <v>-73</v>
      </c>
      <c r="I12" s="67" t="s">
        <v>251</v>
      </c>
      <c r="J12" s="67"/>
    </row>
    <row r="13" spans="2:10" s="47" customFormat="1" ht="38.25" customHeight="1" x14ac:dyDescent="0.25">
      <c r="B13" s="52">
        <f t="shared" si="1"/>
        <v>8</v>
      </c>
      <c r="C13" s="53" t="s">
        <v>87</v>
      </c>
      <c r="D13" s="53" t="s">
        <v>187</v>
      </c>
      <c r="E13" s="58">
        <v>35401.86</v>
      </c>
      <c r="F13" s="56">
        <v>41975</v>
      </c>
      <c r="G13" s="56">
        <v>41942</v>
      </c>
      <c r="H13" s="57">
        <f t="shared" si="0"/>
        <v>-19</v>
      </c>
      <c r="I13" s="68" t="s">
        <v>246</v>
      </c>
      <c r="J13" s="67" t="s">
        <v>253</v>
      </c>
    </row>
    <row r="14" spans="2:10" s="47" customFormat="1" ht="38.25" customHeight="1" x14ac:dyDescent="0.25">
      <c r="B14" s="52">
        <f t="shared" si="1"/>
        <v>9</v>
      </c>
      <c r="C14" s="53" t="s">
        <v>88</v>
      </c>
      <c r="D14" s="53" t="s">
        <v>194</v>
      </c>
      <c r="E14" s="58">
        <v>179820</v>
      </c>
      <c r="F14" s="56">
        <v>41990</v>
      </c>
      <c r="G14" s="56">
        <v>41963</v>
      </c>
      <c r="H14" s="57">
        <f t="shared" si="0"/>
        <v>-13</v>
      </c>
      <c r="I14" s="67" t="s">
        <v>246</v>
      </c>
      <c r="J14" s="67" t="s">
        <v>252</v>
      </c>
    </row>
    <row r="15" spans="2:10" s="47" customFormat="1" ht="38.25" customHeight="1" x14ac:dyDescent="0.25">
      <c r="B15" s="52">
        <f t="shared" si="1"/>
        <v>10</v>
      </c>
      <c r="C15" s="53" t="s">
        <v>89</v>
      </c>
      <c r="D15" s="53" t="s">
        <v>187</v>
      </c>
      <c r="E15" s="58">
        <v>24029.4</v>
      </c>
      <c r="F15" s="56">
        <v>41997</v>
      </c>
      <c r="G15" s="56">
        <v>41977</v>
      </c>
      <c r="H15" s="57">
        <f t="shared" si="0"/>
        <v>-6</v>
      </c>
      <c r="I15" s="68" t="s">
        <v>243</v>
      </c>
      <c r="J15" s="67"/>
    </row>
    <row r="16" spans="2:10" s="47" customFormat="1" ht="38.25" customHeight="1" x14ac:dyDescent="0.25">
      <c r="B16" s="52">
        <f t="shared" si="1"/>
        <v>11</v>
      </c>
      <c r="C16" s="53" t="s">
        <v>90</v>
      </c>
      <c r="D16" s="53" t="s">
        <v>195</v>
      </c>
      <c r="E16" s="58">
        <v>15712.3</v>
      </c>
      <c r="F16" s="56">
        <v>41999</v>
      </c>
      <c r="G16" s="56">
        <v>41968</v>
      </c>
      <c r="H16" s="57">
        <f t="shared" si="0"/>
        <v>-17</v>
      </c>
      <c r="I16" s="67" t="s">
        <v>254</v>
      </c>
      <c r="J16" s="67" t="s">
        <v>255</v>
      </c>
    </row>
    <row r="17" spans="2:10" s="47" customFormat="1" ht="38.25" customHeight="1" x14ac:dyDescent="0.25">
      <c r="B17" s="52">
        <f t="shared" si="1"/>
        <v>12</v>
      </c>
      <c r="C17" s="53" t="s">
        <v>91</v>
      </c>
      <c r="D17" s="53" t="s">
        <v>196</v>
      </c>
      <c r="E17" s="58">
        <v>10500</v>
      </c>
      <c r="F17" s="56">
        <v>42020</v>
      </c>
      <c r="G17" s="56">
        <v>41999</v>
      </c>
      <c r="H17" s="57">
        <f t="shared" si="0"/>
        <v>-7</v>
      </c>
      <c r="I17" s="67" t="s">
        <v>256</v>
      </c>
      <c r="J17" s="67"/>
    </row>
    <row r="18" spans="2:10" s="47" customFormat="1" ht="76.5" x14ac:dyDescent="0.25">
      <c r="B18" s="52">
        <f t="shared" si="1"/>
        <v>13</v>
      </c>
      <c r="C18" s="53" t="s">
        <v>92</v>
      </c>
      <c r="D18" s="53" t="s">
        <v>197</v>
      </c>
      <c r="E18" s="58">
        <v>46500</v>
      </c>
      <c r="F18" s="56">
        <v>42027</v>
      </c>
      <c r="G18" s="56">
        <v>42003</v>
      </c>
      <c r="H18" s="57">
        <f t="shared" si="0"/>
        <v>-10</v>
      </c>
      <c r="I18" s="67" t="s">
        <v>257</v>
      </c>
      <c r="J18" s="67"/>
    </row>
    <row r="19" spans="2:10" s="47" customFormat="1" ht="38.25" customHeight="1" x14ac:dyDescent="0.25">
      <c r="B19" s="52">
        <f t="shared" si="1"/>
        <v>14</v>
      </c>
      <c r="C19" s="53" t="s">
        <v>93</v>
      </c>
      <c r="D19" s="53" t="s">
        <v>198</v>
      </c>
      <c r="E19" s="58">
        <v>65994.880000000005</v>
      </c>
      <c r="F19" s="56">
        <v>42027</v>
      </c>
      <c r="G19" s="56">
        <v>42009</v>
      </c>
      <c r="H19" s="57">
        <f t="shared" si="0"/>
        <v>-4</v>
      </c>
      <c r="I19" s="67" t="s">
        <v>258</v>
      </c>
      <c r="J19" s="67"/>
    </row>
    <row r="20" spans="2:10" s="47" customFormat="1" ht="51" x14ac:dyDescent="0.25">
      <c r="B20" s="52">
        <f t="shared" si="1"/>
        <v>15</v>
      </c>
      <c r="C20" s="53" t="s">
        <v>94</v>
      </c>
      <c r="D20" s="53" t="s">
        <v>199</v>
      </c>
      <c r="E20" s="58">
        <v>344586.15</v>
      </c>
      <c r="F20" s="56">
        <v>42076</v>
      </c>
      <c r="G20" s="56">
        <v>42047</v>
      </c>
      <c r="H20" s="57">
        <f t="shared" si="0"/>
        <v>-15</v>
      </c>
      <c r="I20" s="67" t="s">
        <v>259</v>
      </c>
      <c r="J20" s="67"/>
    </row>
    <row r="21" spans="2:10" s="47" customFormat="1" ht="38.25" customHeight="1" x14ac:dyDescent="0.25">
      <c r="B21" s="52">
        <f t="shared" si="1"/>
        <v>16</v>
      </c>
      <c r="C21" s="53" t="s">
        <v>95</v>
      </c>
      <c r="D21" s="53" t="s">
        <v>200</v>
      </c>
      <c r="E21" s="58">
        <v>11000</v>
      </c>
      <c r="F21" s="56">
        <v>42079</v>
      </c>
      <c r="G21" s="56">
        <v>42059</v>
      </c>
      <c r="H21" s="57">
        <f t="shared" si="0"/>
        <v>-6</v>
      </c>
      <c r="I21" s="67" t="s">
        <v>246</v>
      </c>
      <c r="J21" s="67" t="s">
        <v>260</v>
      </c>
    </row>
    <row r="22" spans="2:10" s="47" customFormat="1" ht="54.75" customHeight="1" x14ac:dyDescent="0.25">
      <c r="B22" s="52">
        <f t="shared" si="1"/>
        <v>17</v>
      </c>
      <c r="C22" s="53" t="s">
        <v>96</v>
      </c>
      <c r="D22" s="53" t="s">
        <v>201</v>
      </c>
      <c r="E22" s="58">
        <v>13550</v>
      </c>
      <c r="F22" s="56">
        <v>42079</v>
      </c>
      <c r="G22" s="56">
        <v>42048</v>
      </c>
      <c r="H22" s="57">
        <f>G22+14-F22</f>
        <v>-17</v>
      </c>
      <c r="I22" s="67" t="s">
        <v>243</v>
      </c>
      <c r="J22" s="67"/>
    </row>
    <row r="23" spans="2:10" s="47" customFormat="1" ht="38.25" customHeight="1" x14ac:dyDescent="0.25">
      <c r="B23" s="52">
        <f t="shared" si="1"/>
        <v>18</v>
      </c>
      <c r="C23" s="53" t="s">
        <v>97</v>
      </c>
      <c r="D23" s="53" t="s">
        <v>202</v>
      </c>
      <c r="E23" s="58">
        <v>27080.68</v>
      </c>
      <c r="F23" s="56">
        <v>42079</v>
      </c>
      <c r="G23" s="56">
        <v>42060</v>
      </c>
      <c r="H23" s="57">
        <f>G23+14-F23</f>
        <v>-5</v>
      </c>
      <c r="I23" s="67" t="s">
        <v>261</v>
      </c>
      <c r="J23" s="67"/>
    </row>
    <row r="24" spans="2:10" s="47" customFormat="1" ht="65.25" customHeight="1" x14ac:dyDescent="0.25">
      <c r="B24" s="52">
        <f t="shared" si="1"/>
        <v>19</v>
      </c>
      <c r="C24" s="53" t="s">
        <v>98</v>
      </c>
      <c r="D24" s="53" t="s">
        <v>203</v>
      </c>
      <c r="E24" s="58">
        <v>10673</v>
      </c>
      <c r="F24" s="56">
        <v>42079</v>
      </c>
      <c r="G24" s="56">
        <v>42059</v>
      </c>
      <c r="H24" s="57">
        <f t="shared" si="0"/>
        <v>-6</v>
      </c>
      <c r="I24" s="69" t="s">
        <v>262</v>
      </c>
      <c r="J24" s="67"/>
    </row>
    <row r="25" spans="2:10" s="47" customFormat="1" ht="38.25" customHeight="1" x14ac:dyDescent="0.25">
      <c r="B25" s="52">
        <f t="shared" si="1"/>
        <v>20</v>
      </c>
      <c r="C25" s="53" t="s">
        <v>99</v>
      </c>
      <c r="D25" s="53" t="s">
        <v>204</v>
      </c>
      <c r="E25" s="58">
        <v>24588.35</v>
      </c>
      <c r="F25" s="56">
        <v>42096</v>
      </c>
      <c r="G25" s="56">
        <v>42048</v>
      </c>
      <c r="H25" s="57">
        <f t="shared" si="0"/>
        <v>-34</v>
      </c>
      <c r="I25" s="67" t="s">
        <v>243</v>
      </c>
      <c r="J25" s="67"/>
    </row>
    <row r="26" spans="2:10" s="47" customFormat="1" ht="38.25" customHeight="1" x14ac:dyDescent="0.25">
      <c r="B26" s="52">
        <f t="shared" si="1"/>
        <v>21</v>
      </c>
      <c r="C26" s="53" t="s">
        <v>100</v>
      </c>
      <c r="D26" s="53" t="s">
        <v>203</v>
      </c>
      <c r="E26" s="58">
        <v>14397.8</v>
      </c>
      <c r="F26" s="56">
        <v>42124</v>
      </c>
      <c r="G26" s="56">
        <v>42108</v>
      </c>
      <c r="H26" s="57">
        <f t="shared" si="0"/>
        <v>-2</v>
      </c>
      <c r="I26" s="67" t="s">
        <v>243</v>
      </c>
      <c r="J26" s="67"/>
    </row>
    <row r="27" spans="2:10" s="47" customFormat="1" ht="54" customHeight="1" x14ac:dyDescent="0.25">
      <c r="B27" s="52">
        <f t="shared" si="1"/>
        <v>22</v>
      </c>
      <c r="C27" s="53" t="s">
        <v>101</v>
      </c>
      <c r="D27" s="53" t="s">
        <v>205</v>
      </c>
      <c r="E27" s="58">
        <v>125000</v>
      </c>
      <c r="F27" s="56">
        <v>42146</v>
      </c>
      <c r="G27" s="56">
        <v>42121</v>
      </c>
      <c r="H27" s="57">
        <f t="shared" si="0"/>
        <v>-11</v>
      </c>
      <c r="I27" s="67" t="s">
        <v>264</v>
      </c>
      <c r="J27" s="67"/>
    </row>
    <row r="28" spans="2:10" s="47" customFormat="1" ht="60" customHeight="1" x14ac:dyDescent="0.25">
      <c r="B28" s="52">
        <f t="shared" si="1"/>
        <v>23</v>
      </c>
      <c r="C28" s="53" t="s">
        <v>102</v>
      </c>
      <c r="D28" s="53" t="s">
        <v>206</v>
      </c>
      <c r="E28" s="58">
        <v>166013.59</v>
      </c>
      <c r="F28" s="56">
        <v>42149</v>
      </c>
      <c r="G28" s="56">
        <v>42129</v>
      </c>
      <c r="H28" s="57">
        <f t="shared" si="0"/>
        <v>-6</v>
      </c>
      <c r="I28" s="69" t="s">
        <v>263</v>
      </c>
      <c r="J28" s="67"/>
    </row>
    <row r="29" spans="2:10" s="47" customFormat="1" ht="38.25" customHeight="1" x14ac:dyDescent="0.25">
      <c r="B29" s="52">
        <f t="shared" si="1"/>
        <v>24</v>
      </c>
      <c r="C29" s="53" t="s">
        <v>103</v>
      </c>
      <c r="D29" s="53" t="s">
        <v>207</v>
      </c>
      <c r="E29" s="58">
        <v>13474.72</v>
      </c>
      <c r="F29" s="56">
        <v>42165</v>
      </c>
      <c r="G29" s="56">
        <v>42146</v>
      </c>
      <c r="H29" s="57">
        <f t="shared" si="0"/>
        <v>-5</v>
      </c>
      <c r="I29" s="67" t="s">
        <v>243</v>
      </c>
      <c r="J29" s="67"/>
    </row>
    <row r="30" spans="2:10" s="47" customFormat="1" ht="60.75" customHeight="1" x14ac:dyDescent="0.25">
      <c r="B30" s="52">
        <f t="shared" si="1"/>
        <v>25</v>
      </c>
      <c r="C30" s="53" t="s">
        <v>104</v>
      </c>
      <c r="D30" s="53" t="s">
        <v>208</v>
      </c>
      <c r="E30" s="58">
        <v>25629.21</v>
      </c>
      <c r="F30" s="56">
        <v>42184</v>
      </c>
      <c r="G30" s="56">
        <v>42149</v>
      </c>
      <c r="H30" s="57">
        <f t="shared" si="0"/>
        <v>-21</v>
      </c>
      <c r="I30" s="67" t="s">
        <v>265</v>
      </c>
      <c r="J30" s="67"/>
    </row>
    <row r="31" spans="2:10" s="47" customFormat="1" ht="51" customHeight="1" x14ac:dyDescent="0.25">
      <c r="B31" s="52">
        <f t="shared" si="1"/>
        <v>26</v>
      </c>
      <c r="C31" s="53" t="s">
        <v>105</v>
      </c>
      <c r="D31" s="53" t="s">
        <v>193</v>
      </c>
      <c r="E31" s="58">
        <v>39856</v>
      </c>
      <c r="F31" s="56">
        <v>42185</v>
      </c>
      <c r="G31" s="56">
        <v>42142</v>
      </c>
      <c r="H31" s="57">
        <f t="shared" si="0"/>
        <v>-29</v>
      </c>
      <c r="I31" s="67" t="s">
        <v>266</v>
      </c>
      <c r="J31" s="67" t="s">
        <v>249</v>
      </c>
    </row>
    <row r="32" spans="2:10" s="47" customFormat="1" ht="38.25" customHeight="1" x14ac:dyDescent="0.25">
      <c r="B32" s="52">
        <f t="shared" si="1"/>
        <v>27</v>
      </c>
      <c r="C32" s="53" t="s">
        <v>106</v>
      </c>
      <c r="D32" s="53" t="s">
        <v>209</v>
      </c>
      <c r="E32" s="58">
        <v>16380</v>
      </c>
      <c r="F32" s="56">
        <v>42209</v>
      </c>
      <c r="G32" s="56">
        <v>42184</v>
      </c>
      <c r="H32" s="57">
        <f t="shared" si="0"/>
        <v>-11</v>
      </c>
      <c r="I32" s="67" t="s">
        <v>243</v>
      </c>
      <c r="J32" s="67"/>
    </row>
    <row r="33" spans="2:10" s="47" customFormat="1" ht="38.25" customHeight="1" x14ac:dyDescent="0.25">
      <c r="B33" s="52">
        <f t="shared" si="1"/>
        <v>28</v>
      </c>
      <c r="C33" s="53" t="s">
        <v>107</v>
      </c>
      <c r="D33" s="53" t="s">
        <v>210</v>
      </c>
      <c r="E33" s="58">
        <v>12720</v>
      </c>
      <c r="F33" s="56">
        <v>42209</v>
      </c>
      <c r="G33" s="56">
        <v>42185</v>
      </c>
      <c r="H33" s="57">
        <f t="shared" si="0"/>
        <v>-10</v>
      </c>
      <c r="I33" s="67" t="s">
        <v>267</v>
      </c>
      <c r="J33" s="67"/>
    </row>
    <row r="34" spans="2:10" s="47" customFormat="1" ht="38.25" customHeight="1" x14ac:dyDescent="0.25">
      <c r="B34" s="52">
        <f t="shared" si="1"/>
        <v>29</v>
      </c>
      <c r="C34" s="53" t="s">
        <v>108</v>
      </c>
      <c r="D34" s="53" t="s">
        <v>211</v>
      </c>
      <c r="E34" s="58">
        <v>484175.77</v>
      </c>
      <c r="F34" s="56">
        <v>42209</v>
      </c>
      <c r="G34" s="56">
        <v>42152</v>
      </c>
      <c r="H34" s="57">
        <f t="shared" si="0"/>
        <v>-43</v>
      </c>
      <c r="I34" s="67" t="s">
        <v>268</v>
      </c>
      <c r="J34" s="67"/>
    </row>
    <row r="35" spans="2:10" s="47" customFormat="1" ht="38.25" customHeight="1" x14ac:dyDescent="0.25">
      <c r="B35" s="52">
        <f t="shared" si="1"/>
        <v>30</v>
      </c>
      <c r="C35" s="53" t="s">
        <v>109</v>
      </c>
      <c r="D35" s="53" t="s">
        <v>193</v>
      </c>
      <c r="E35" s="58">
        <v>39856</v>
      </c>
      <c r="F35" s="56">
        <v>42228</v>
      </c>
      <c r="G35" s="56">
        <v>42199</v>
      </c>
      <c r="H35" s="57">
        <f t="shared" si="0"/>
        <v>-15</v>
      </c>
      <c r="I35" s="67" t="s">
        <v>282</v>
      </c>
      <c r="J35" s="67"/>
    </row>
    <row r="36" spans="2:10" s="47" customFormat="1" ht="38.25" customHeight="1" x14ac:dyDescent="0.25">
      <c r="B36" s="52">
        <f t="shared" si="1"/>
        <v>31</v>
      </c>
      <c r="C36" s="53" t="s">
        <v>110</v>
      </c>
      <c r="D36" s="53" t="s">
        <v>212</v>
      </c>
      <c r="E36" s="58">
        <v>153740.37</v>
      </c>
      <c r="F36" s="56">
        <v>42258</v>
      </c>
      <c r="G36" s="56">
        <v>42240</v>
      </c>
      <c r="H36" s="57">
        <f t="shared" si="0"/>
        <v>-4</v>
      </c>
      <c r="I36" s="67" t="s">
        <v>269</v>
      </c>
      <c r="J36" s="67"/>
    </row>
    <row r="37" spans="2:10" s="47" customFormat="1" ht="38.25" customHeight="1" x14ac:dyDescent="0.25">
      <c r="B37" s="52">
        <f t="shared" si="1"/>
        <v>32</v>
      </c>
      <c r="C37" s="53" t="s">
        <v>111</v>
      </c>
      <c r="D37" s="53" t="s">
        <v>206</v>
      </c>
      <c r="E37" s="58">
        <v>188539.37</v>
      </c>
      <c r="F37" s="56">
        <v>42270</v>
      </c>
      <c r="G37" s="56">
        <v>42129</v>
      </c>
      <c r="H37" s="57">
        <f t="shared" si="0"/>
        <v>-127</v>
      </c>
      <c r="I37" s="67" t="s">
        <v>270</v>
      </c>
      <c r="J37" s="67"/>
    </row>
    <row r="38" spans="2:10" s="47" customFormat="1" ht="38.25" customHeight="1" x14ac:dyDescent="0.25">
      <c r="B38" s="52">
        <f t="shared" si="1"/>
        <v>33</v>
      </c>
      <c r="C38" s="53" t="s">
        <v>112</v>
      </c>
      <c r="D38" s="53" t="s">
        <v>213</v>
      </c>
      <c r="E38" s="58">
        <v>249938</v>
      </c>
      <c r="F38" s="56">
        <v>42275</v>
      </c>
      <c r="G38" s="56">
        <v>42249</v>
      </c>
      <c r="H38" s="57">
        <f t="shared" si="0"/>
        <v>-12</v>
      </c>
      <c r="I38" s="67" t="s">
        <v>271</v>
      </c>
      <c r="J38" s="67" t="s">
        <v>272</v>
      </c>
    </row>
    <row r="39" spans="2:10" s="47" customFormat="1" ht="38.25" customHeight="1" x14ac:dyDescent="0.25">
      <c r="B39" s="52">
        <f t="shared" si="1"/>
        <v>34</v>
      </c>
      <c r="C39" s="53" t="s">
        <v>113</v>
      </c>
      <c r="D39" s="53" t="s">
        <v>214</v>
      </c>
      <c r="E39" s="58">
        <v>125000</v>
      </c>
      <c r="F39" s="56">
        <v>42283</v>
      </c>
      <c r="G39" s="56">
        <v>42223</v>
      </c>
      <c r="H39" s="57">
        <f t="shared" si="0"/>
        <v>-46</v>
      </c>
      <c r="I39" s="67" t="s">
        <v>273</v>
      </c>
      <c r="J39" s="67"/>
    </row>
    <row r="40" spans="2:10" s="47" customFormat="1" ht="45.75" customHeight="1" x14ac:dyDescent="0.25">
      <c r="B40" s="52">
        <f t="shared" si="1"/>
        <v>35</v>
      </c>
      <c r="C40" s="53" t="s">
        <v>114</v>
      </c>
      <c r="D40" s="53" t="s">
        <v>215</v>
      </c>
      <c r="E40" s="58">
        <v>16000</v>
      </c>
      <c r="F40" s="56">
        <v>42296</v>
      </c>
      <c r="G40" s="56">
        <v>42264</v>
      </c>
      <c r="H40" s="57">
        <f t="shared" si="0"/>
        <v>-18</v>
      </c>
      <c r="I40" s="67" t="s">
        <v>274</v>
      </c>
      <c r="J40" s="67" t="s">
        <v>275</v>
      </c>
    </row>
    <row r="41" spans="2:10" s="47" customFormat="1" ht="38.25" customHeight="1" x14ac:dyDescent="0.25">
      <c r="B41" s="52">
        <f t="shared" si="1"/>
        <v>36</v>
      </c>
      <c r="C41" s="53" t="s">
        <v>115</v>
      </c>
      <c r="D41" s="53" t="s">
        <v>216</v>
      </c>
      <c r="E41" s="58">
        <v>325256</v>
      </c>
      <c r="F41" s="56">
        <v>42311</v>
      </c>
      <c r="G41" s="56">
        <v>42265</v>
      </c>
      <c r="H41" s="57">
        <f t="shared" si="0"/>
        <v>-32</v>
      </c>
      <c r="I41" s="67" t="s">
        <v>243</v>
      </c>
      <c r="J41" s="67"/>
    </row>
    <row r="42" spans="2:10" s="47" customFormat="1" ht="43.5" customHeight="1" x14ac:dyDescent="0.25">
      <c r="B42" s="52">
        <f t="shared" si="1"/>
        <v>37</v>
      </c>
      <c r="C42" s="53" t="s">
        <v>116</v>
      </c>
      <c r="D42" s="53" t="s">
        <v>217</v>
      </c>
      <c r="E42" s="58">
        <v>180060.72</v>
      </c>
      <c r="F42" s="56">
        <v>42311</v>
      </c>
      <c r="G42" s="56">
        <v>42258</v>
      </c>
      <c r="H42" s="57">
        <f t="shared" si="0"/>
        <v>-39</v>
      </c>
      <c r="I42" s="67" t="s">
        <v>276</v>
      </c>
      <c r="J42" s="67" t="s">
        <v>277</v>
      </c>
    </row>
    <row r="43" spans="2:10" s="47" customFormat="1" ht="38.25" customHeight="1" x14ac:dyDescent="0.25">
      <c r="B43" s="52">
        <f t="shared" si="1"/>
        <v>38</v>
      </c>
      <c r="C43" s="53" t="s">
        <v>117</v>
      </c>
      <c r="D43" s="53" t="s">
        <v>197</v>
      </c>
      <c r="E43" s="58">
        <v>10812</v>
      </c>
      <c r="F43" s="56">
        <v>42325</v>
      </c>
      <c r="G43" s="56">
        <v>42170</v>
      </c>
      <c r="H43" s="57">
        <f t="shared" si="0"/>
        <v>-141</v>
      </c>
      <c r="I43" s="67" t="s">
        <v>280</v>
      </c>
      <c r="J43" s="67"/>
    </row>
    <row r="44" spans="2:10" s="47" customFormat="1" ht="38.25" customHeight="1" x14ac:dyDescent="0.25">
      <c r="B44" s="52">
        <f t="shared" si="1"/>
        <v>39</v>
      </c>
      <c r="C44" s="53" t="s">
        <v>118</v>
      </c>
      <c r="D44" s="53" t="s">
        <v>218</v>
      </c>
      <c r="E44" s="58">
        <v>75000</v>
      </c>
      <c r="F44" s="56">
        <v>42325</v>
      </c>
      <c r="G44" s="56">
        <v>42307</v>
      </c>
      <c r="H44" s="57">
        <f t="shared" si="0"/>
        <v>-4</v>
      </c>
      <c r="I44" s="67" t="s">
        <v>254</v>
      </c>
      <c r="J44" s="67"/>
    </row>
    <row r="45" spans="2:10" s="47" customFormat="1" ht="63" customHeight="1" x14ac:dyDescent="0.25">
      <c r="B45" s="52">
        <f t="shared" si="1"/>
        <v>40</v>
      </c>
      <c r="C45" s="53" t="s">
        <v>119</v>
      </c>
      <c r="D45" s="53" t="s">
        <v>213</v>
      </c>
      <c r="E45" s="58">
        <v>474907</v>
      </c>
      <c r="F45" s="56">
        <v>42366</v>
      </c>
      <c r="G45" s="56">
        <v>42349</v>
      </c>
      <c r="H45" s="57">
        <f t="shared" si="0"/>
        <v>-3</v>
      </c>
      <c r="I45" s="69" t="s">
        <v>278</v>
      </c>
      <c r="J45" s="67"/>
    </row>
    <row r="46" spans="2:10" s="47" customFormat="1" ht="38.25" customHeight="1" x14ac:dyDescent="0.25">
      <c r="B46" s="52">
        <f t="shared" si="1"/>
        <v>41</v>
      </c>
      <c r="C46" s="53" t="s">
        <v>120</v>
      </c>
      <c r="D46" s="53" t="s">
        <v>219</v>
      </c>
      <c r="E46" s="58">
        <v>11800</v>
      </c>
      <c r="F46" s="56">
        <v>42366</v>
      </c>
      <c r="G46" s="56">
        <v>42346</v>
      </c>
      <c r="H46" s="57">
        <f t="shared" si="0"/>
        <v>-6</v>
      </c>
      <c r="I46" s="67" t="s">
        <v>243</v>
      </c>
      <c r="J46" s="67"/>
    </row>
    <row r="47" spans="2:10" s="47" customFormat="1" ht="42.75" customHeight="1" x14ac:dyDescent="0.25">
      <c r="B47" s="52">
        <f t="shared" si="1"/>
        <v>42</v>
      </c>
      <c r="C47" s="53" t="s">
        <v>121</v>
      </c>
      <c r="D47" s="53" t="s">
        <v>220</v>
      </c>
      <c r="E47" s="58">
        <v>27000</v>
      </c>
      <c r="F47" s="56">
        <v>42366</v>
      </c>
      <c r="G47" s="56">
        <v>42334</v>
      </c>
      <c r="H47" s="57">
        <f t="shared" si="0"/>
        <v>-18</v>
      </c>
      <c r="I47" s="67" t="s">
        <v>279</v>
      </c>
      <c r="J47" s="67"/>
    </row>
    <row r="48" spans="2:10" s="47" customFormat="1" ht="38.25" customHeight="1" x14ac:dyDescent="0.25">
      <c r="B48" s="52">
        <f t="shared" si="1"/>
        <v>43</v>
      </c>
      <c r="C48" s="53" t="s">
        <v>122</v>
      </c>
      <c r="D48" s="53" t="s">
        <v>215</v>
      </c>
      <c r="E48" s="58">
        <v>29155</v>
      </c>
      <c r="F48" s="56">
        <v>42366</v>
      </c>
      <c r="G48" s="56">
        <v>42347</v>
      </c>
      <c r="H48" s="57">
        <f t="shared" si="0"/>
        <v>-5</v>
      </c>
      <c r="I48" s="67" t="s">
        <v>280</v>
      </c>
      <c r="J48" s="67"/>
    </row>
    <row r="49" spans="2:10" s="47" customFormat="1" ht="38.25" customHeight="1" x14ac:dyDescent="0.25">
      <c r="B49" s="52">
        <f t="shared" si="1"/>
        <v>44</v>
      </c>
      <c r="C49" s="53" t="s">
        <v>123</v>
      </c>
      <c r="D49" s="53" t="s">
        <v>221</v>
      </c>
      <c r="E49" s="58">
        <v>21200</v>
      </c>
      <c r="F49" s="56">
        <v>42366</v>
      </c>
      <c r="G49" s="56">
        <v>42339</v>
      </c>
      <c r="H49" s="57">
        <f t="shared" si="0"/>
        <v>-13</v>
      </c>
      <c r="I49" s="67" t="s">
        <v>269</v>
      </c>
      <c r="J49" s="67"/>
    </row>
    <row r="50" spans="2:10" s="47" customFormat="1" ht="38.25" customHeight="1" x14ac:dyDescent="0.25">
      <c r="B50" s="52">
        <f t="shared" si="1"/>
        <v>45</v>
      </c>
      <c r="C50" s="53" t="s">
        <v>124</v>
      </c>
      <c r="D50" s="53" t="s">
        <v>193</v>
      </c>
      <c r="E50" s="58">
        <v>39856</v>
      </c>
      <c r="F50" s="56">
        <v>42366</v>
      </c>
      <c r="G50" s="56">
        <v>42339</v>
      </c>
      <c r="H50" s="57">
        <f t="shared" si="0"/>
        <v>-13</v>
      </c>
      <c r="I50" s="67" t="s">
        <v>269</v>
      </c>
      <c r="J50" s="67"/>
    </row>
    <row r="51" spans="2:10" s="47" customFormat="1" ht="38.25" customHeight="1" x14ac:dyDescent="0.25">
      <c r="B51" s="52">
        <f t="shared" si="1"/>
        <v>46</v>
      </c>
      <c r="C51" s="53" t="s">
        <v>125</v>
      </c>
      <c r="D51" s="53" t="s">
        <v>222</v>
      </c>
      <c r="E51" s="58">
        <v>39032</v>
      </c>
      <c r="F51" s="56">
        <v>42366</v>
      </c>
      <c r="G51" s="56">
        <v>42340</v>
      </c>
      <c r="H51" s="57">
        <f t="shared" si="0"/>
        <v>-12</v>
      </c>
      <c r="I51" s="67" t="s">
        <v>243</v>
      </c>
      <c r="J51" s="67"/>
    </row>
    <row r="52" spans="2:10" s="47" customFormat="1" ht="53.25" customHeight="1" x14ac:dyDescent="0.25">
      <c r="B52" s="52">
        <f t="shared" si="1"/>
        <v>47</v>
      </c>
      <c r="C52" s="53" t="s">
        <v>126</v>
      </c>
      <c r="D52" s="53" t="s">
        <v>223</v>
      </c>
      <c r="E52" s="58">
        <v>22048</v>
      </c>
      <c r="F52" s="56">
        <v>42383</v>
      </c>
      <c r="G52" s="56">
        <v>42361</v>
      </c>
      <c r="H52" s="57">
        <f t="shared" si="0"/>
        <v>-8</v>
      </c>
      <c r="I52" s="67" t="s">
        <v>281</v>
      </c>
      <c r="J52" s="67"/>
    </row>
    <row r="53" spans="2:10" s="47" customFormat="1" ht="51" x14ac:dyDescent="0.25">
      <c r="B53" s="52">
        <f t="shared" si="1"/>
        <v>48</v>
      </c>
      <c r="C53" s="53" t="s">
        <v>127</v>
      </c>
      <c r="D53" s="53" t="s">
        <v>224</v>
      </c>
      <c r="E53" s="58">
        <v>190629.6</v>
      </c>
      <c r="F53" s="56">
        <v>42387</v>
      </c>
      <c r="G53" s="56">
        <v>42368</v>
      </c>
      <c r="H53" s="57">
        <f t="shared" si="0"/>
        <v>-5</v>
      </c>
      <c r="I53" s="67" t="s">
        <v>281</v>
      </c>
      <c r="J53" s="67"/>
    </row>
    <row r="54" spans="2:10" s="47" customFormat="1" ht="51" customHeight="1" x14ac:dyDescent="0.25">
      <c r="B54" s="52">
        <f t="shared" si="1"/>
        <v>49</v>
      </c>
      <c r="C54" s="53" t="s">
        <v>128</v>
      </c>
      <c r="D54" s="53" t="s">
        <v>199</v>
      </c>
      <c r="E54" s="58">
        <v>13780</v>
      </c>
      <c r="F54" s="56">
        <v>42387</v>
      </c>
      <c r="G54" s="56">
        <v>42368</v>
      </c>
      <c r="H54" s="57">
        <f t="shared" si="0"/>
        <v>-5</v>
      </c>
      <c r="I54" s="67" t="s">
        <v>281</v>
      </c>
      <c r="J54" s="67"/>
    </row>
    <row r="55" spans="2:10" s="47" customFormat="1" ht="38.25" customHeight="1" x14ac:dyDescent="0.25">
      <c r="B55" s="52">
        <f t="shared" si="1"/>
        <v>50</v>
      </c>
      <c r="C55" s="53" t="s">
        <v>129</v>
      </c>
      <c r="D55" s="53" t="s">
        <v>193</v>
      </c>
      <c r="E55" s="58">
        <v>39856</v>
      </c>
      <c r="F55" s="56">
        <v>42424</v>
      </c>
      <c r="G55" s="56">
        <v>42374</v>
      </c>
      <c r="H55" s="57">
        <f t="shared" si="0"/>
        <v>-36</v>
      </c>
      <c r="I55" s="67" t="s">
        <v>283</v>
      </c>
      <c r="J55" s="67"/>
    </row>
    <row r="56" spans="2:10" s="47" customFormat="1" ht="38.25" customHeight="1" x14ac:dyDescent="0.25">
      <c r="B56" s="52">
        <f t="shared" si="1"/>
        <v>51</v>
      </c>
      <c r="C56" s="53" t="s">
        <v>130</v>
      </c>
      <c r="D56" s="53" t="s">
        <v>225</v>
      </c>
      <c r="E56" s="58">
        <v>180000</v>
      </c>
      <c r="F56" s="56">
        <v>42451</v>
      </c>
      <c r="G56" s="56">
        <v>42396</v>
      </c>
      <c r="H56" s="57">
        <f t="shared" si="0"/>
        <v>-41</v>
      </c>
      <c r="I56" s="67" t="s">
        <v>243</v>
      </c>
      <c r="J56" s="67"/>
    </row>
    <row r="57" spans="2:10" s="47" customFormat="1" ht="38.25" customHeight="1" x14ac:dyDescent="0.25">
      <c r="B57" s="52">
        <f t="shared" si="1"/>
        <v>52</v>
      </c>
      <c r="C57" s="53" t="s">
        <v>131</v>
      </c>
      <c r="D57" s="53" t="s">
        <v>226</v>
      </c>
      <c r="E57" s="58">
        <v>60050</v>
      </c>
      <c r="F57" s="56">
        <v>42451</v>
      </c>
      <c r="G57" s="56">
        <v>42377</v>
      </c>
      <c r="H57" s="57">
        <f t="shared" si="0"/>
        <v>-60</v>
      </c>
      <c r="I57" s="67" t="s">
        <v>284</v>
      </c>
      <c r="J57" s="67"/>
    </row>
    <row r="58" spans="2:10" s="47" customFormat="1" ht="67.5" customHeight="1" x14ac:dyDescent="0.25">
      <c r="B58" s="52">
        <f t="shared" si="1"/>
        <v>53</v>
      </c>
      <c r="C58" s="53" t="s">
        <v>132</v>
      </c>
      <c r="D58" s="53" t="s">
        <v>219</v>
      </c>
      <c r="E58" s="58">
        <v>23600</v>
      </c>
      <c r="F58" s="56">
        <v>42473</v>
      </c>
      <c r="G58" s="56">
        <v>42432</v>
      </c>
      <c r="H58" s="57">
        <f t="shared" si="0"/>
        <v>-27</v>
      </c>
      <c r="I58" s="67" t="s">
        <v>285</v>
      </c>
      <c r="J58" s="67" t="s">
        <v>286</v>
      </c>
    </row>
    <row r="59" spans="2:10" s="47" customFormat="1" ht="38.25" customHeight="1" x14ac:dyDescent="0.25">
      <c r="B59" s="52">
        <f t="shared" si="1"/>
        <v>54</v>
      </c>
      <c r="C59" s="53" t="s">
        <v>133</v>
      </c>
      <c r="D59" s="53" t="s">
        <v>227</v>
      </c>
      <c r="E59" s="58">
        <v>27485</v>
      </c>
      <c r="F59" s="56">
        <v>42473</v>
      </c>
      <c r="G59" s="56">
        <v>42454</v>
      </c>
      <c r="H59" s="57">
        <f t="shared" si="0"/>
        <v>-5</v>
      </c>
      <c r="I59" s="67" t="s">
        <v>287</v>
      </c>
      <c r="J59" s="67"/>
    </row>
    <row r="60" spans="2:10" s="47" customFormat="1" ht="38.25" customHeight="1" x14ac:dyDescent="0.25">
      <c r="B60" s="52">
        <f t="shared" si="1"/>
        <v>55</v>
      </c>
      <c r="C60" s="53" t="s">
        <v>134</v>
      </c>
      <c r="D60" s="53" t="s">
        <v>215</v>
      </c>
      <c r="E60" s="58">
        <v>12296</v>
      </c>
      <c r="F60" s="56">
        <v>42473</v>
      </c>
      <c r="G60" s="56">
        <v>42445</v>
      </c>
      <c r="H60" s="57">
        <f t="shared" si="0"/>
        <v>-14</v>
      </c>
      <c r="I60" s="67" t="s">
        <v>280</v>
      </c>
      <c r="J60" s="67"/>
    </row>
    <row r="61" spans="2:10" s="47" customFormat="1" ht="38.25" customHeight="1" x14ac:dyDescent="0.25">
      <c r="B61" s="52">
        <f t="shared" si="1"/>
        <v>56</v>
      </c>
      <c r="C61" s="53" t="s">
        <v>135</v>
      </c>
      <c r="D61" s="53" t="s">
        <v>207</v>
      </c>
      <c r="E61" s="58">
        <v>27127.52</v>
      </c>
      <c r="F61" s="56">
        <v>42473</v>
      </c>
      <c r="G61" s="56">
        <v>42453</v>
      </c>
      <c r="H61" s="57">
        <f t="shared" si="0"/>
        <v>-6</v>
      </c>
      <c r="I61" s="67" t="s">
        <v>287</v>
      </c>
      <c r="J61" s="67"/>
    </row>
    <row r="62" spans="2:10" s="47" customFormat="1" ht="38.25" customHeight="1" x14ac:dyDescent="0.25">
      <c r="B62" s="52">
        <f t="shared" si="1"/>
        <v>57</v>
      </c>
      <c r="C62" s="53" t="s">
        <v>136</v>
      </c>
      <c r="D62" s="53" t="s">
        <v>205</v>
      </c>
      <c r="E62" s="58">
        <v>285000</v>
      </c>
      <c r="F62" s="56">
        <v>42479</v>
      </c>
      <c r="G62" s="56">
        <v>42440</v>
      </c>
      <c r="H62" s="57">
        <f t="shared" si="0"/>
        <v>-25</v>
      </c>
      <c r="I62" s="67" t="s">
        <v>163</v>
      </c>
      <c r="J62" s="67"/>
    </row>
    <row r="63" spans="2:10" s="47" customFormat="1" ht="38.25" customHeight="1" x14ac:dyDescent="0.25">
      <c r="B63" s="52">
        <f t="shared" si="1"/>
        <v>58</v>
      </c>
      <c r="C63" s="53" t="s">
        <v>137</v>
      </c>
      <c r="D63" s="53" t="s">
        <v>219</v>
      </c>
      <c r="E63" s="58">
        <v>14700</v>
      </c>
      <c r="F63" s="56">
        <v>42503</v>
      </c>
      <c r="G63" s="56">
        <v>42475</v>
      </c>
      <c r="H63" s="57">
        <f t="shared" si="0"/>
        <v>-14</v>
      </c>
      <c r="I63" s="67" t="s">
        <v>243</v>
      </c>
      <c r="J63" s="67"/>
    </row>
    <row r="64" spans="2:10" s="47" customFormat="1" ht="38.25" customHeight="1" x14ac:dyDescent="0.25">
      <c r="B64" s="52">
        <f t="shared" si="1"/>
        <v>59</v>
      </c>
      <c r="C64" s="53" t="s">
        <v>138</v>
      </c>
      <c r="D64" s="53" t="s">
        <v>228</v>
      </c>
      <c r="E64" s="58">
        <v>13419.6</v>
      </c>
      <c r="F64" s="56">
        <v>42503</v>
      </c>
      <c r="G64" s="56">
        <v>42445</v>
      </c>
      <c r="H64" s="57">
        <f t="shared" si="0"/>
        <v>-44</v>
      </c>
      <c r="I64" s="67" t="s">
        <v>243</v>
      </c>
      <c r="J64" s="67"/>
    </row>
    <row r="65" spans="2:10" s="47" customFormat="1" ht="38.25" customHeight="1" x14ac:dyDescent="0.25">
      <c r="B65" s="52">
        <f t="shared" si="1"/>
        <v>60</v>
      </c>
      <c r="C65" s="53" t="s">
        <v>139</v>
      </c>
      <c r="D65" s="53" t="s">
        <v>193</v>
      </c>
      <c r="E65" s="58">
        <v>39856</v>
      </c>
      <c r="F65" s="56">
        <v>42506</v>
      </c>
      <c r="G65" s="56">
        <v>42487</v>
      </c>
      <c r="H65" s="57">
        <f t="shared" si="0"/>
        <v>-5</v>
      </c>
      <c r="I65" s="67" t="s">
        <v>282</v>
      </c>
      <c r="J65" s="67"/>
    </row>
    <row r="66" spans="2:10" s="47" customFormat="1" ht="38.25" customHeight="1" x14ac:dyDescent="0.25">
      <c r="B66" s="52">
        <f t="shared" si="1"/>
        <v>61</v>
      </c>
      <c r="C66" s="53" t="s">
        <v>140</v>
      </c>
      <c r="D66" s="53" t="s">
        <v>229</v>
      </c>
      <c r="E66" s="58">
        <v>21097.13</v>
      </c>
      <c r="F66" s="56">
        <v>42516</v>
      </c>
      <c r="G66" s="56">
        <v>42478</v>
      </c>
      <c r="H66" s="57">
        <f t="shared" si="0"/>
        <v>-24</v>
      </c>
      <c r="I66" s="67" t="s">
        <v>288</v>
      </c>
      <c r="J66" s="67"/>
    </row>
    <row r="67" spans="2:10" s="47" customFormat="1" ht="38.25" customHeight="1" x14ac:dyDescent="0.25">
      <c r="B67" s="52">
        <f t="shared" si="1"/>
        <v>62</v>
      </c>
      <c r="C67" s="53" t="s">
        <v>141</v>
      </c>
      <c r="D67" s="53" t="s">
        <v>206</v>
      </c>
      <c r="E67" s="58">
        <v>216110.36</v>
      </c>
      <c r="F67" s="56">
        <v>42521</v>
      </c>
      <c r="G67" s="56">
        <v>42502</v>
      </c>
      <c r="H67" s="57">
        <f t="shared" si="0"/>
        <v>-5</v>
      </c>
      <c r="I67" s="67" t="s">
        <v>289</v>
      </c>
      <c r="J67" s="67"/>
    </row>
    <row r="68" spans="2:10" s="47" customFormat="1" ht="38.25" customHeight="1" x14ac:dyDescent="0.25">
      <c r="B68" s="52">
        <f t="shared" si="1"/>
        <v>63</v>
      </c>
      <c r="C68" s="53" t="s">
        <v>142</v>
      </c>
      <c r="D68" s="53" t="s">
        <v>230</v>
      </c>
      <c r="E68" s="58">
        <v>29924.3</v>
      </c>
      <c r="F68" s="56">
        <v>42528</v>
      </c>
      <c r="G68" s="56">
        <v>42488</v>
      </c>
      <c r="H68" s="57">
        <f t="shared" si="0"/>
        <v>-26</v>
      </c>
      <c r="I68" s="67" t="s">
        <v>290</v>
      </c>
      <c r="J68" s="67"/>
    </row>
    <row r="69" spans="2:10" s="47" customFormat="1" ht="38.25" customHeight="1" x14ac:dyDescent="0.25">
      <c r="B69" s="52">
        <f t="shared" si="1"/>
        <v>64</v>
      </c>
      <c r="C69" s="53" t="s">
        <v>143</v>
      </c>
      <c r="D69" s="53" t="s">
        <v>231</v>
      </c>
      <c r="E69" s="58">
        <v>11237.1</v>
      </c>
      <c r="F69" s="56">
        <v>42534</v>
      </c>
      <c r="G69" s="56">
        <v>42517</v>
      </c>
      <c r="H69" s="57">
        <f t="shared" si="0"/>
        <v>-3</v>
      </c>
      <c r="I69" s="67" t="s">
        <v>291</v>
      </c>
      <c r="J69" s="67"/>
    </row>
    <row r="70" spans="2:10" s="47" customFormat="1" ht="38.25" customHeight="1" x14ac:dyDescent="0.25">
      <c r="B70" s="52">
        <f t="shared" si="1"/>
        <v>65</v>
      </c>
      <c r="C70" s="53" t="s">
        <v>144</v>
      </c>
      <c r="D70" s="53" t="s">
        <v>206</v>
      </c>
      <c r="E70" s="58">
        <v>216274.89</v>
      </c>
      <c r="F70" s="56">
        <v>42551</v>
      </c>
      <c r="G70" s="56">
        <v>42502</v>
      </c>
      <c r="H70" s="57">
        <f t="shared" si="0"/>
        <v>-35</v>
      </c>
      <c r="I70" s="67" t="s">
        <v>292</v>
      </c>
      <c r="J70" s="67"/>
    </row>
    <row r="71" spans="2:10" s="47" customFormat="1" ht="38.25" customHeight="1" x14ac:dyDescent="0.25">
      <c r="B71" s="52">
        <f t="shared" si="1"/>
        <v>66</v>
      </c>
      <c r="C71" s="53" t="s">
        <v>145</v>
      </c>
      <c r="D71" s="53" t="s">
        <v>232</v>
      </c>
      <c r="E71" s="58">
        <v>100000</v>
      </c>
      <c r="F71" s="56">
        <v>42578</v>
      </c>
      <c r="G71" s="56">
        <v>42551</v>
      </c>
      <c r="H71" s="57">
        <f t="shared" ref="H71:H85" si="2">G71+14-F71</f>
        <v>-13</v>
      </c>
      <c r="I71" s="68" t="s">
        <v>246</v>
      </c>
      <c r="J71" s="67" t="s">
        <v>249</v>
      </c>
    </row>
    <row r="72" spans="2:10" s="47" customFormat="1" ht="38.25" customHeight="1" x14ac:dyDescent="0.25">
      <c r="B72" s="52">
        <f t="shared" ref="B72:B85" si="3">B71+1</f>
        <v>67</v>
      </c>
      <c r="C72" s="53" t="s">
        <v>146</v>
      </c>
      <c r="D72" s="53" t="s">
        <v>233</v>
      </c>
      <c r="E72" s="58">
        <v>42930</v>
      </c>
      <c r="F72" s="56">
        <v>42578</v>
      </c>
      <c r="G72" s="56">
        <v>42552</v>
      </c>
      <c r="H72" s="57">
        <f t="shared" si="2"/>
        <v>-12</v>
      </c>
      <c r="I72" s="67" t="s">
        <v>243</v>
      </c>
      <c r="J72" s="67"/>
    </row>
    <row r="73" spans="2:10" s="47" customFormat="1" ht="38.25" customHeight="1" x14ac:dyDescent="0.25">
      <c r="B73" s="52">
        <f t="shared" si="3"/>
        <v>68</v>
      </c>
      <c r="C73" s="53" t="s">
        <v>147</v>
      </c>
      <c r="D73" s="53" t="s">
        <v>234</v>
      </c>
      <c r="E73" s="58">
        <v>21000</v>
      </c>
      <c r="F73" s="56">
        <v>42578</v>
      </c>
      <c r="G73" s="56">
        <v>42544</v>
      </c>
      <c r="H73" s="57">
        <f t="shared" si="2"/>
        <v>-20</v>
      </c>
      <c r="I73" s="67" t="s">
        <v>243</v>
      </c>
      <c r="J73" s="67"/>
    </row>
    <row r="74" spans="2:10" s="47" customFormat="1" ht="38.25" customHeight="1" x14ac:dyDescent="0.25">
      <c r="B74" s="52">
        <f t="shared" si="3"/>
        <v>69</v>
      </c>
      <c r="C74" s="53" t="s">
        <v>148</v>
      </c>
      <c r="D74" s="53" t="s">
        <v>235</v>
      </c>
      <c r="E74" s="58">
        <v>40806.14</v>
      </c>
      <c r="F74" s="56">
        <v>42586</v>
      </c>
      <c r="G74" s="56">
        <v>42564</v>
      </c>
      <c r="H74" s="57">
        <f t="shared" si="2"/>
        <v>-8</v>
      </c>
      <c r="I74" s="68" t="s">
        <v>246</v>
      </c>
      <c r="J74" s="67" t="s">
        <v>293</v>
      </c>
    </row>
    <row r="75" spans="2:10" s="47" customFormat="1" ht="38.25" customHeight="1" x14ac:dyDescent="0.25">
      <c r="B75" s="52">
        <f t="shared" si="3"/>
        <v>70</v>
      </c>
      <c r="C75" s="53" t="s">
        <v>149</v>
      </c>
      <c r="D75" s="53" t="s">
        <v>236</v>
      </c>
      <c r="E75" s="58">
        <v>13780</v>
      </c>
      <c r="F75" s="56">
        <v>42599</v>
      </c>
      <c r="G75" s="56">
        <v>42578</v>
      </c>
      <c r="H75" s="57">
        <f t="shared" si="2"/>
        <v>-7</v>
      </c>
      <c r="I75" s="67" t="s">
        <v>243</v>
      </c>
      <c r="J75" s="67"/>
    </row>
    <row r="76" spans="2:10" s="47" customFormat="1" ht="38.25" customHeight="1" x14ac:dyDescent="0.25">
      <c r="B76" s="52">
        <f t="shared" si="3"/>
        <v>71</v>
      </c>
      <c r="C76" s="53" t="s">
        <v>150</v>
      </c>
      <c r="D76" s="53" t="s">
        <v>237</v>
      </c>
      <c r="E76" s="58">
        <v>14500</v>
      </c>
      <c r="F76" s="56">
        <v>42607</v>
      </c>
      <c r="G76" s="56">
        <v>42580</v>
      </c>
      <c r="H76" s="57">
        <f t="shared" si="2"/>
        <v>-13</v>
      </c>
      <c r="I76" s="67" t="s">
        <v>287</v>
      </c>
      <c r="J76" s="67"/>
    </row>
    <row r="77" spans="2:10" s="47" customFormat="1" ht="33.75" x14ac:dyDescent="0.25">
      <c r="B77" s="52">
        <f t="shared" si="3"/>
        <v>72</v>
      </c>
      <c r="C77" s="53" t="s">
        <v>151</v>
      </c>
      <c r="D77" s="53" t="s">
        <v>212</v>
      </c>
      <c r="E77" s="58">
        <v>123399.69</v>
      </c>
      <c r="F77" s="56">
        <v>42626</v>
      </c>
      <c r="G77" s="56">
        <v>42607</v>
      </c>
      <c r="H77" s="57">
        <f t="shared" si="2"/>
        <v>-5</v>
      </c>
      <c r="I77" s="69" t="s">
        <v>294</v>
      </c>
      <c r="J77" s="67"/>
    </row>
    <row r="78" spans="2:10" s="47" customFormat="1" ht="38.25" customHeight="1" x14ac:dyDescent="0.25">
      <c r="B78" s="52">
        <f t="shared" si="3"/>
        <v>73</v>
      </c>
      <c r="C78" s="53" t="s">
        <v>152</v>
      </c>
      <c r="D78" s="53" t="s">
        <v>238</v>
      </c>
      <c r="E78" s="58">
        <v>40004.239999999998</v>
      </c>
      <c r="F78" s="56">
        <v>42628</v>
      </c>
      <c r="G78" s="56">
        <v>42597</v>
      </c>
      <c r="H78" s="57">
        <f t="shared" si="2"/>
        <v>-17</v>
      </c>
      <c r="I78" s="67" t="s">
        <v>246</v>
      </c>
      <c r="J78" s="67" t="s">
        <v>249</v>
      </c>
    </row>
    <row r="79" spans="2:10" s="47" customFormat="1" ht="66.75" customHeight="1" x14ac:dyDescent="0.25">
      <c r="B79" s="52">
        <f t="shared" si="3"/>
        <v>74</v>
      </c>
      <c r="C79" s="53" t="s">
        <v>153</v>
      </c>
      <c r="D79" s="53" t="s">
        <v>239</v>
      </c>
      <c r="E79" s="58">
        <v>17516.55</v>
      </c>
      <c r="F79" s="56">
        <v>42660</v>
      </c>
      <c r="G79" s="56">
        <v>42633</v>
      </c>
      <c r="H79" s="57">
        <f t="shared" si="2"/>
        <v>-13</v>
      </c>
      <c r="I79" s="67" t="s">
        <v>295</v>
      </c>
      <c r="J79" s="67"/>
    </row>
    <row r="80" spans="2:10" s="47" customFormat="1" ht="66.75" customHeight="1" x14ac:dyDescent="0.25">
      <c r="B80" s="52">
        <f t="shared" si="3"/>
        <v>75</v>
      </c>
      <c r="C80" s="53" t="s">
        <v>154</v>
      </c>
      <c r="D80" s="53" t="s">
        <v>231</v>
      </c>
      <c r="E80" s="58">
        <v>14507.98</v>
      </c>
      <c r="F80" s="56">
        <v>42669</v>
      </c>
      <c r="G80" s="56">
        <v>42621</v>
      </c>
      <c r="H80" s="57">
        <f t="shared" si="2"/>
        <v>-34</v>
      </c>
      <c r="I80" s="68" t="s">
        <v>296</v>
      </c>
      <c r="J80" s="67"/>
    </row>
    <row r="81" spans="2:10" s="47" customFormat="1" ht="51" x14ac:dyDescent="0.25">
      <c r="B81" s="52">
        <f t="shared" si="3"/>
        <v>76</v>
      </c>
      <c r="C81" s="53" t="s">
        <v>155</v>
      </c>
      <c r="D81" s="53" t="s">
        <v>240</v>
      </c>
      <c r="E81" s="58">
        <v>48688.800000000003</v>
      </c>
      <c r="F81" s="56">
        <v>42671</v>
      </c>
      <c r="G81" s="56">
        <v>42621</v>
      </c>
      <c r="H81" s="57">
        <f t="shared" si="2"/>
        <v>-36</v>
      </c>
      <c r="I81" s="67" t="s">
        <v>297</v>
      </c>
      <c r="J81" s="67" t="s">
        <v>298</v>
      </c>
    </row>
    <row r="82" spans="2:10" s="47" customFormat="1" ht="60" x14ac:dyDescent="0.25">
      <c r="B82" s="52">
        <f t="shared" si="3"/>
        <v>77</v>
      </c>
      <c r="C82" s="53" t="s">
        <v>156</v>
      </c>
      <c r="D82" s="53" t="s">
        <v>241</v>
      </c>
      <c r="E82" s="58">
        <v>18704.34</v>
      </c>
      <c r="F82" s="56">
        <v>42677</v>
      </c>
      <c r="G82" s="56">
        <v>42639</v>
      </c>
      <c r="H82" s="57">
        <f>G82+14-F82</f>
        <v>-24</v>
      </c>
      <c r="I82" s="68" t="s">
        <v>296</v>
      </c>
      <c r="J82" s="67"/>
    </row>
    <row r="83" spans="2:10" s="47" customFormat="1" ht="38.25" customHeight="1" x14ac:dyDescent="0.25">
      <c r="B83" s="52">
        <f t="shared" si="3"/>
        <v>78</v>
      </c>
      <c r="C83" s="53" t="s">
        <v>157</v>
      </c>
      <c r="D83" s="53" t="s">
        <v>242</v>
      </c>
      <c r="E83" s="58">
        <v>56901.8</v>
      </c>
      <c r="F83" s="56">
        <v>42711</v>
      </c>
      <c r="G83" s="56">
        <v>42677</v>
      </c>
      <c r="H83" s="57">
        <f t="shared" si="2"/>
        <v>-20</v>
      </c>
      <c r="I83" s="67" t="s">
        <v>243</v>
      </c>
      <c r="J83" s="67"/>
    </row>
    <row r="84" spans="2:10" s="47" customFormat="1" ht="51" x14ac:dyDescent="0.25">
      <c r="B84" s="52">
        <f t="shared" si="3"/>
        <v>79</v>
      </c>
      <c r="C84" s="53" t="s">
        <v>158</v>
      </c>
      <c r="D84" s="53" t="s">
        <v>239</v>
      </c>
      <c r="E84" s="58">
        <v>19734.060000000001</v>
      </c>
      <c r="F84" s="56">
        <v>42712</v>
      </c>
      <c r="G84" s="56">
        <v>42633</v>
      </c>
      <c r="H84" s="57">
        <f t="shared" si="2"/>
        <v>-65</v>
      </c>
      <c r="I84" s="67" t="s">
        <v>295</v>
      </c>
      <c r="J84" s="67"/>
    </row>
    <row r="85" spans="2:10" s="47" customFormat="1" ht="38.25" customHeight="1" x14ac:dyDescent="0.25">
      <c r="B85" s="52">
        <f t="shared" si="3"/>
        <v>80</v>
      </c>
      <c r="C85" s="53" t="s">
        <v>159</v>
      </c>
      <c r="D85" s="53" t="s">
        <v>203</v>
      </c>
      <c r="E85" s="58">
        <v>15653.7</v>
      </c>
      <c r="F85" s="56">
        <v>42727</v>
      </c>
      <c r="G85" s="56">
        <v>42675</v>
      </c>
      <c r="H85" s="57">
        <f t="shared" si="2"/>
        <v>-38</v>
      </c>
      <c r="I85" s="67" t="s">
        <v>299</v>
      </c>
      <c r="J85" s="67" t="s">
        <v>300</v>
      </c>
    </row>
    <row r="86" spans="2:10" s="47" customFormat="1" ht="38.25" customHeight="1" x14ac:dyDescent="0.25">
      <c r="B86" s="59"/>
      <c r="C86" s="53"/>
      <c r="D86" s="53"/>
      <c r="E86" s="58"/>
      <c r="F86" s="56"/>
      <c r="G86" s="56"/>
      <c r="H86" s="57"/>
      <c r="I86" s="67"/>
      <c r="J86" s="67"/>
    </row>
    <row r="87" spans="2:10" s="47" customFormat="1" ht="38.25" customHeight="1" x14ac:dyDescent="0.25">
      <c r="B87" s="93" t="s">
        <v>160</v>
      </c>
      <c r="C87" s="94"/>
      <c r="D87" s="63"/>
      <c r="E87" s="60">
        <f>SUM(E6:E86)</f>
        <v>6250353.7799999984</v>
      </c>
      <c r="F87" s="61"/>
      <c r="G87" s="61"/>
      <c r="H87" s="62"/>
      <c r="I87" s="71"/>
      <c r="J87" s="71"/>
    </row>
  </sheetData>
  <autoFilter ref="B5:H85"/>
  <mergeCells count="3">
    <mergeCell ref="G1:H1"/>
    <mergeCell ref="B3:H3"/>
    <mergeCell ref="B87:C87"/>
  </mergeCells>
  <printOptions horizontalCentered="1"/>
  <pageMargins left="0.39370078740157499" right="0.39370078740157499" top="0.59055118110236204" bottom="0.59055118110236204" header="0.39370078740157499" footer="0.39370078740157499"/>
  <pageSetup paperSize="9" scale="78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Kelewatan Bayaran</vt:lpstr>
      <vt:lpstr>'Kelewatan Bayaran'!Print_Area</vt:lpstr>
      <vt:lpstr>'Kelewatan Bayaran'!Print_Titles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2018-02-01T04:25:34Z</cp:lastPrinted>
  <dcterms:created xsi:type="dcterms:W3CDTF">2018-01-31T16:25:20Z</dcterms:created>
  <dcterms:modified xsi:type="dcterms:W3CDTF">2018-02-13T02:06:08Z</dcterms:modified>
</cp:coreProperties>
</file>