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490" windowHeight="7530"/>
  </bookViews>
  <sheets>
    <sheet name="20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7" i="1" l="1"/>
  <c r="I87" i="1"/>
  <c r="E87" i="1"/>
  <c r="M85" i="1"/>
  <c r="L85" i="1"/>
  <c r="K85" i="1"/>
  <c r="J85" i="1"/>
  <c r="I85" i="1"/>
  <c r="H85" i="1"/>
  <c r="G85" i="1"/>
  <c r="F85" i="1"/>
  <c r="E85" i="1"/>
  <c r="D85" i="1"/>
  <c r="C85" i="1"/>
  <c r="B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85" i="1" s="1"/>
  <c r="N64" i="1"/>
  <c r="N63" i="1"/>
  <c r="N62" i="1"/>
  <c r="M59" i="1"/>
  <c r="L59" i="1"/>
  <c r="L87" i="1" s="1"/>
  <c r="K59" i="1"/>
  <c r="K87" i="1" s="1"/>
  <c r="J59" i="1"/>
  <c r="J87" i="1" s="1"/>
  <c r="I59" i="1"/>
  <c r="H59" i="1"/>
  <c r="H87" i="1" s="1"/>
  <c r="G59" i="1"/>
  <c r="G87" i="1" s="1"/>
  <c r="F59" i="1"/>
  <c r="F87" i="1" s="1"/>
  <c r="E59" i="1"/>
  <c r="D59" i="1"/>
  <c r="D87" i="1" s="1"/>
  <c r="C59" i="1"/>
  <c r="C87" i="1" s="1"/>
  <c r="B59" i="1"/>
  <c r="B87" i="1" s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59" i="1" s="1"/>
  <c r="N26" i="1"/>
  <c r="N25" i="1"/>
  <c r="L21" i="1"/>
  <c r="K21" i="1"/>
  <c r="J21" i="1"/>
  <c r="I21" i="1"/>
  <c r="H21" i="1"/>
  <c r="G21" i="1"/>
  <c r="F21" i="1"/>
  <c r="E21" i="1"/>
  <c r="D21" i="1"/>
  <c r="C21" i="1"/>
  <c r="B21" i="1"/>
  <c r="N20" i="1"/>
  <c r="N19" i="1"/>
  <c r="N18" i="1"/>
  <c r="N17" i="1"/>
  <c r="N21" i="1" s="1"/>
  <c r="M17" i="1"/>
  <c r="M21" i="1" s="1"/>
  <c r="L14" i="1"/>
  <c r="L22" i="1" s="1"/>
  <c r="L89" i="1" s="1"/>
  <c r="H14" i="1"/>
  <c r="H22" i="1" s="1"/>
  <c r="H89" i="1" s="1"/>
  <c r="D14" i="1"/>
  <c r="D22" i="1" s="1"/>
  <c r="D89" i="1" s="1"/>
  <c r="N13" i="1"/>
  <c r="N10" i="1"/>
  <c r="N14" i="1" s="1"/>
  <c r="M10" i="1"/>
  <c r="M14" i="1" s="1"/>
  <c r="M22" i="1" s="1"/>
  <c r="M89" i="1" s="1"/>
  <c r="L10" i="1"/>
  <c r="K10" i="1"/>
  <c r="K14" i="1" s="1"/>
  <c r="K22" i="1" s="1"/>
  <c r="K89" i="1" s="1"/>
  <c r="J10" i="1"/>
  <c r="J14" i="1" s="1"/>
  <c r="J22" i="1" s="1"/>
  <c r="J89" i="1" s="1"/>
  <c r="I10" i="1"/>
  <c r="I14" i="1" s="1"/>
  <c r="I22" i="1" s="1"/>
  <c r="I89" i="1" s="1"/>
  <c r="H10" i="1"/>
  <c r="G10" i="1"/>
  <c r="G14" i="1" s="1"/>
  <c r="G22" i="1" s="1"/>
  <c r="G89" i="1" s="1"/>
  <c r="F10" i="1"/>
  <c r="F14" i="1" s="1"/>
  <c r="F22" i="1" s="1"/>
  <c r="F89" i="1" s="1"/>
  <c r="E10" i="1"/>
  <c r="E14" i="1" s="1"/>
  <c r="E22" i="1" s="1"/>
  <c r="E89" i="1" s="1"/>
  <c r="D10" i="1"/>
  <c r="C10" i="1"/>
  <c r="C14" i="1" s="1"/>
  <c r="C22" i="1" s="1"/>
  <c r="C89" i="1" s="1"/>
  <c r="B10" i="1"/>
  <c r="B14" i="1" s="1"/>
  <c r="B22" i="1" s="1"/>
  <c r="B89" i="1" s="1"/>
  <c r="N8" i="1"/>
  <c r="N87" i="1" l="1"/>
  <c r="N22" i="1"/>
  <c r="N89" i="1" s="1"/>
</calcChain>
</file>

<file path=xl/sharedStrings.xml><?xml version="1.0" encoding="utf-8"?>
<sst xmlns="http://schemas.openxmlformats.org/spreadsheetml/2006/main" count="109" uniqueCount="96">
  <si>
    <t>Penang Global Tourism Sdn Bhd</t>
  </si>
  <si>
    <t>Statement of Comprehensive Income</t>
  </si>
  <si>
    <t>For the year ending 31st December 2016</t>
  </si>
  <si>
    <t>Jan'16</t>
  </si>
  <si>
    <t>Feb'16</t>
  </si>
  <si>
    <t>Mar'16</t>
  </si>
  <si>
    <t>Apr'16</t>
  </si>
  <si>
    <t>May'16</t>
  </si>
  <si>
    <t>June'16</t>
  </si>
  <si>
    <t>Jul'16</t>
  </si>
  <si>
    <t>Aug'16</t>
  </si>
  <si>
    <t>Sept'16</t>
  </si>
  <si>
    <t>Oct'16</t>
  </si>
  <si>
    <t>Nov'16</t>
  </si>
  <si>
    <t>Dec'16</t>
  </si>
  <si>
    <t>Total</t>
  </si>
  <si>
    <t>Particulars</t>
  </si>
  <si>
    <t>RM</t>
  </si>
  <si>
    <t>(A) Revenue</t>
  </si>
  <si>
    <t>Sales - TIC</t>
  </si>
  <si>
    <t>Total Revenue</t>
  </si>
  <si>
    <t>Less:</t>
  </si>
  <si>
    <t>(B) Cost of sales</t>
  </si>
  <si>
    <t>Purchases</t>
  </si>
  <si>
    <t>Gross profit from operation</t>
  </si>
  <si>
    <t>Add:</t>
  </si>
  <si>
    <t>(D) Other operating income</t>
  </si>
  <si>
    <t xml:space="preserve">Grant From State Govt  </t>
  </si>
  <si>
    <t>Grant From State Govt - Local Govt Fee</t>
  </si>
  <si>
    <t xml:space="preserve">Dividen Received   </t>
  </si>
  <si>
    <t>Interest Received</t>
  </si>
  <si>
    <t>Total Other operating income</t>
  </si>
  <si>
    <t>Profit from operation</t>
  </si>
  <si>
    <t>(E)Administration cost &amp; General cost</t>
  </si>
  <si>
    <t xml:space="preserve">Salary                         </t>
  </si>
  <si>
    <t xml:space="preserve">Allowance                         </t>
  </si>
  <si>
    <t xml:space="preserve">Bonus/Incentive               </t>
  </si>
  <si>
    <t xml:space="preserve">Epf                                                  </t>
  </si>
  <si>
    <t xml:space="preserve">Socso               </t>
  </si>
  <si>
    <t xml:space="preserve">Medical Fee        </t>
  </si>
  <si>
    <t xml:space="preserve">Overtime                     </t>
  </si>
  <si>
    <t xml:space="preserve">Insurance                          </t>
  </si>
  <si>
    <t xml:space="preserve">Trainee &amp; Trainer Allowance  </t>
  </si>
  <si>
    <t xml:space="preserve">Mileage/Toll Claims/Petrol      </t>
  </si>
  <si>
    <t xml:space="preserve">Local Travel                  </t>
  </si>
  <si>
    <t xml:space="preserve">Training &amp; Development       </t>
  </si>
  <si>
    <t xml:space="preserve">Team Building &amp; Others      </t>
  </si>
  <si>
    <t xml:space="preserve">Telephone/Emails/Fax       </t>
  </si>
  <si>
    <t xml:space="preserve">Postage &amp; Courier              </t>
  </si>
  <si>
    <t xml:space="preserve">Office Rental                         </t>
  </si>
  <si>
    <t xml:space="preserve">Stationery &amp; Supplies              </t>
  </si>
  <si>
    <t>Photostating &amp; Others/Photography</t>
  </si>
  <si>
    <t>Newspaper /Books</t>
  </si>
  <si>
    <t>Office Upkeep &amp; Expenses</t>
  </si>
  <si>
    <t xml:space="preserve">Refreshment / Food     </t>
  </si>
  <si>
    <t xml:space="preserve">Meeting Expenses       </t>
  </si>
  <si>
    <t xml:space="preserve">Upkeep Of M/Vehicle    </t>
  </si>
  <si>
    <t xml:space="preserve">Electricity &amp; Water          </t>
  </si>
  <si>
    <t xml:space="preserve">Trade Mark               </t>
  </si>
  <si>
    <t xml:space="preserve">Directors Meeting Allowance </t>
  </si>
  <si>
    <t xml:space="preserve">Audit Fee                    </t>
  </si>
  <si>
    <t xml:space="preserve">Accounting Fee               </t>
  </si>
  <si>
    <t xml:space="preserve">Secretarial Fee               </t>
  </si>
  <si>
    <t xml:space="preserve">I/Tax Consultancy Fee     </t>
  </si>
  <si>
    <t xml:space="preserve">Bank Charges                </t>
  </si>
  <si>
    <t xml:space="preserve">Filing Fee                        </t>
  </si>
  <si>
    <t xml:space="preserve">Gain/Loss Of Forex Exchange  </t>
  </si>
  <si>
    <t xml:space="preserve">Tic-License Fee       </t>
  </si>
  <si>
    <t>Total administration &amp; General cost</t>
  </si>
  <si>
    <t>(F) Operating Cost</t>
  </si>
  <si>
    <t xml:space="preserve">Advertisement          </t>
  </si>
  <si>
    <t xml:space="preserve">Printing Of Publication/Brochures  </t>
  </si>
  <si>
    <t xml:space="preserve">Souvenirs/Gifts                         </t>
  </si>
  <si>
    <t xml:space="preserve">Brochure Showcase Rack  </t>
  </si>
  <si>
    <t xml:space="preserve">Banner/Streamers &amp; Artwork   </t>
  </si>
  <si>
    <t xml:space="preserve">Professional Fee                     </t>
  </si>
  <si>
    <t xml:space="preserve">Depreciation Of Fixed Assets   </t>
  </si>
  <si>
    <t xml:space="preserve">Dev. Ofpg Mobile Application </t>
  </si>
  <si>
    <t xml:space="preserve">Tourism Media Campaign      </t>
  </si>
  <si>
    <t xml:space="preserve">Photo/Video Archiving        </t>
  </si>
  <si>
    <t xml:space="preserve">Dev Of Pgt Website             </t>
  </si>
  <si>
    <t xml:space="preserve">Video Production    </t>
  </si>
  <si>
    <t xml:space="preserve">Publicity For Events        </t>
  </si>
  <si>
    <t xml:space="preserve">Tactical Campaign </t>
  </si>
  <si>
    <t xml:space="preserve">Tourism Survey               </t>
  </si>
  <si>
    <t xml:space="preserve">Copywritting/Translation   </t>
  </si>
  <si>
    <t xml:space="preserve">Hosting Of Events       </t>
  </si>
  <si>
    <t>Tourism Promotion (Trade Show)</t>
  </si>
  <si>
    <t>State Tourism - Tourism Promotion</t>
  </si>
  <si>
    <t>World Travel Mart Connect Asia (From Local Govt Fee)</t>
  </si>
  <si>
    <t>China Marketing Project (From Local Govt Fee)</t>
  </si>
  <si>
    <t>ITB Asia Singapore (From Local Govt Fee)</t>
  </si>
  <si>
    <t>Flight Incentive (From Local Govt Fee)</t>
  </si>
  <si>
    <t>Total Operating Cost</t>
  </si>
  <si>
    <t xml:space="preserve">Total Expenditure (E) + (F) </t>
  </si>
  <si>
    <t>Profit before taxation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</si>
</sst>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sz val="12"/>
      <name val="Century Gothic"/>
      <family val="2"/>
    </font>
    <font>
      <u/>
      <sz val="12"/>
      <name val="Century Gothic"/>
      <family val="2"/>
    </font>
    <font>
      <b/>
      <u/>
      <sz val="12"/>
      <name val="Century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40" fontId="2" fillId="0" borderId="0" xfId="0" applyNumberFormat="1" applyFont="1" applyFill="1" applyAlignment="1" applyProtection="1">
      <alignment horizontal="left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 applyProtection="1">
      <alignment horizontal="left"/>
    </xf>
    <xf numFmtId="164" fontId="3" fillId="0" borderId="0" xfId="1" applyNumberFormat="1" applyFont="1"/>
    <xf numFmtId="164" fontId="2" fillId="0" borderId="0" xfId="1" applyNumberFormat="1" applyFont="1"/>
    <xf numFmtId="40" fontId="3" fillId="0" borderId="0" xfId="0" applyNumberFormat="1" applyFont="1" applyBorder="1"/>
    <xf numFmtId="40" fontId="3" fillId="0" borderId="0" xfId="0" applyNumberFormat="1" applyFont="1"/>
    <xf numFmtId="40" fontId="2" fillId="0" borderId="0" xfId="0" applyNumberFormat="1" applyFont="1" applyAlignment="1" applyProtection="1">
      <alignment horizontal="left"/>
    </xf>
    <xf numFmtId="40" fontId="3" fillId="0" borderId="0" xfId="0" applyNumberFormat="1" applyFont="1" applyAlignment="1" applyProtection="1">
      <alignment horizontal="left"/>
    </xf>
    <xf numFmtId="40" fontId="2" fillId="0" borderId="0" xfId="0" applyNumberFormat="1" applyFont="1"/>
    <xf numFmtId="164" fontId="2" fillId="0" borderId="0" xfId="1" applyNumberFormat="1" applyFont="1" applyBorder="1" applyAlignment="1" applyProtection="1">
      <alignment horizontal="right"/>
    </xf>
    <xf numFmtId="40" fontId="2" fillId="0" borderId="0" xfId="0" applyNumberFormat="1" applyFont="1" applyAlignment="1" applyProtection="1">
      <alignment horizontal="center"/>
    </xf>
    <xf numFmtId="40" fontId="4" fillId="0" borderId="0" xfId="0" applyNumberFormat="1" applyFont="1" applyAlignment="1" applyProtection="1">
      <alignment horizontal="left"/>
    </xf>
    <xf numFmtId="164" fontId="4" fillId="0" borderId="0" xfId="1" applyNumberFormat="1" applyFont="1" applyAlignment="1" applyProtection="1">
      <alignment horizontal="left"/>
    </xf>
    <xf numFmtId="164" fontId="3" fillId="0" borderId="0" xfId="1" applyNumberFormat="1" applyFont="1" applyFill="1" applyBorder="1" applyAlignment="1" applyProtection="1">
      <alignment horizontal="left"/>
    </xf>
    <xf numFmtId="164" fontId="2" fillId="0" borderId="0" xfId="1" applyNumberFormat="1" applyFont="1" applyBorder="1" applyAlignment="1">
      <alignment horizontal="center"/>
    </xf>
    <xf numFmtId="164" fontId="3" fillId="0" borderId="0" xfId="1" applyNumberFormat="1" applyFont="1" applyBorder="1"/>
    <xf numFmtId="164" fontId="2" fillId="0" borderId="0" xfId="1" applyNumberFormat="1" applyFont="1" applyBorder="1"/>
    <xf numFmtId="164" fontId="3" fillId="0" borderId="0" xfId="1" applyNumberFormat="1" applyFont="1" applyAlignment="1" applyProtection="1">
      <alignment horizontal="left"/>
    </xf>
    <xf numFmtId="164" fontId="3" fillId="0" borderId="0" xfId="1" applyNumberFormat="1" applyFont="1" applyBorder="1" applyAlignment="1">
      <alignment horizontal="center"/>
    </xf>
    <xf numFmtId="40" fontId="3" fillId="0" borderId="0" xfId="0" quotePrefix="1" applyNumberFormat="1" applyFont="1" applyFill="1" applyAlignment="1" applyProtection="1">
      <alignment horizontal="left"/>
    </xf>
    <xf numFmtId="164" fontId="3" fillId="0" borderId="0" xfId="1" applyNumberFormat="1" applyFont="1" applyFill="1" applyAlignment="1" applyProtection="1">
      <alignment horizontal="left"/>
    </xf>
    <xf numFmtId="164" fontId="3" fillId="0" borderId="0" xfId="1" applyNumberFormat="1" applyFont="1" applyFill="1" applyBorder="1" applyAlignment="1" applyProtection="1">
      <alignment horizontal="right"/>
    </xf>
    <xf numFmtId="164" fontId="3" fillId="0" borderId="1" xfId="1" applyNumberFormat="1" applyFont="1" applyBorder="1" applyAlignment="1" applyProtection="1">
      <alignment horizontal="left"/>
    </xf>
    <xf numFmtId="164" fontId="2" fillId="0" borderId="1" xfId="1" applyNumberFormat="1" applyFont="1" applyBorder="1" applyAlignment="1" applyProtection="1">
      <alignment horizontal="left"/>
    </xf>
    <xf numFmtId="164" fontId="4" fillId="0" borderId="0" xfId="1" applyNumberFormat="1" applyFont="1" applyBorder="1" applyAlignment="1" applyProtection="1">
      <alignment horizontal="left"/>
    </xf>
    <xf numFmtId="164" fontId="4" fillId="0" borderId="0" xfId="1" applyNumberFormat="1" applyFont="1" applyFill="1" applyBorder="1" applyAlignment="1" applyProtection="1">
      <alignment horizontal="left"/>
    </xf>
    <xf numFmtId="164" fontId="3" fillId="0" borderId="0" xfId="1" applyNumberFormat="1" applyFont="1" applyBorder="1" applyAlignment="1" applyProtection="1">
      <alignment horizontal="left"/>
    </xf>
    <xf numFmtId="164" fontId="3" fillId="0" borderId="2" xfId="1" applyNumberFormat="1" applyFont="1" applyBorder="1" applyAlignment="1" applyProtection="1">
      <alignment horizontal="left"/>
    </xf>
    <xf numFmtId="164" fontId="2" fillId="0" borderId="2" xfId="1" applyNumberFormat="1" applyFont="1" applyBorder="1" applyAlignment="1" applyProtection="1">
      <alignment horizontal="left"/>
    </xf>
    <xf numFmtId="40" fontId="4" fillId="0" borderId="0" xfId="0" applyNumberFormat="1" applyFont="1" applyBorder="1" applyAlignment="1" applyProtection="1">
      <alignment horizontal="left"/>
    </xf>
    <xf numFmtId="40" fontId="3" fillId="0" borderId="0" xfId="0" applyNumberFormat="1" applyFont="1" applyBorder="1" applyAlignment="1" applyProtection="1">
      <alignment horizontal="left"/>
    </xf>
    <xf numFmtId="40" fontId="3" fillId="0" borderId="0" xfId="0" applyNumberFormat="1" applyFont="1" applyFill="1" applyAlignment="1" applyProtection="1">
      <alignment horizontal="left"/>
    </xf>
    <xf numFmtId="164" fontId="3" fillId="0" borderId="3" xfId="1" applyNumberFormat="1" applyFont="1" applyBorder="1" applyAlignment="1" applyProtection="1">
      <alignment horizontal="left"/>
    </xf>
    <xf numFmtId="164" fontId="2" fillId="0" borderId="3" xfId="1" applyNumberFormat="1" applyFont="1" applyBorder="1" applyAlignment="1" applyProtection="1">
      <alignment horizontal="left"/>
    </xf>
    <xf numFmtId="40" fontId="5" fillId="0" borderId="0" xfId="0" applyNumberFormat="1" applyFont="1" applyAlignment="1" applyProtection="1">
      <alignment horizontal="left"/>
    </xf>
    <xf numFmtId="0" fontId="3" fillId="0" borderId="0" xfId="0" applyNumberFormat="1" applyFont="1" applyAlignment="1" applyProtection="1">
      <alignment horizontal="left"/>
    </xf>
    <xf numFmtId="0" fontId="3" fillId="0" borderId="0" xfId="0" applyNumberFormat="1" applyFont="1" applyBorder="1"/>
    <xf numFmtId="0" fontId="3" fillId="0" borderId="0" xfId="0" applyNumberFormat="1" applyFont="1"/>
    <xf numFmtId="164" fontId="3" fillId="0" borderId="4" xfId="1" applyNumberFormat="1" applyFont="1" applyBorder="1" applyAlignment="1" applyProtection="1">
      <alignment horizontal="left"/>
    </xf>
    <xf numFmtId="164" fontId="2" fillId="0" borderId="4" xfId="1" applyNumberFormat="1" applyFont="1" applyBorder="1" applyAlignment="1" applyProtection="1">
      <alignment horizontal="left"/>
    </xf>
    <xf numFmtId="164" fontId="2" fillId="0" borderId="0" xfId="1" applyNumberFormat="1" applyFont="1" applyBorder="1" applyAlignment="1" applyProtection="1">
      <alignment horizontal="left"/>
    </xf>
    <xf numFmtId="164" fontId="2" fillId="0" borderId="0" xfId="1" applyNumberFormat="1" applyFont="1" applyFill="1" applyBorder="1" applyProtection="1"/>
    <xf numFmtId="164" fontId="3" fillId="0" borderId="0" xfId="1" applyNumberFormat="1" applyFont="1" applyFill="1" applyBorder="1" applyProtection="1"/>
    <xf numFmtId="164" fontId="3" fillId="0" borderId="0" xfId="1" applyNumberFormat="1" applyFont="1" applyBorder="1" applyAlignment="1">
      <alignment horizontal="left"/>
    </xf>
    <xf numFmtId="164" fontId="3" fillId="0" borderId="0" xfId="1" applyNumberFormat="1" applyFont="1" applyFill="1" applyBorder="1"/>
    <xf numFmtId="164" fontId="3" fillId="0" borderId="2" xfId="1" applyNumberFormat="1" applyFont="1" applyBorder="1"/>
    <xf numFmtId="164" fontId="2" fillId="0" borderId="2" xfId="1" applyNumberFormat="1" applyFont="1" applyBorder="1"/>
    <xf numFmtId="0" fontId="3" fillId="0" borderId="0" xfId="0" applyFont="1" applyBorder="1"/>
    <xf numFmtId="164" fontId="3" fillId="0" borderId="0" xfId="1" applyNumberFormat="1" applyFont="1" applyBorder="1" applyAlignment="1" applyProtection="1">
      <alignment horizontal="fill"/>
    </xf>
    <xf numFmtId="164" fontId="3" fillId="0" borderId="0" xfId="1" applyNumberFormat="1" applyFont="1" applyBorder="1" applyProtection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104775</xdr:rowOff>
    </xdr:from>
    <xdr:to>
      <xdr:col>12</xdr:col>
      <xdr:colOff>0</xdr:colOff>
      <xdr:row>4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2FBCD9A7-CC2B-4F67-A887-B95A0D8F9D06}"/>
            </a:ext>
          </a:extLst>
        </xdr:cNvPr>
        <xdr:cNvGrpSpPr>
          <a:grpSpLocks noChangeAspect="1"/>
        </xdr:cNvGrpSpPr>
      </xdr:nvGrpSpPr>
      <xdr:grpSpPr bwMode="auto">
        <a:xfrm>
          <a:off x="16495059" y="104775"/>
          <a:ext cx="0" cy="881343"/>
          <a:chOff x="2343" y="837"/>
          <a:chExt cx="978" cy="965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C0157AE9-B201-4AB8-9148-BC3F3003A8AC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343" y="837"/>
            <a:ext cx="978" cy="9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5DB88124-2D6D-4527-B858-339C868A2B69}"/>
              </a:ext>
            </a:extLst>
          </xdr:cNvPr>
          <xdr:cNvSpPr>
            <a:spLocks noChangeArrowheads="1"/>
          </xdr:cNvSpPr>
        </xdr:nvSpPr>
        <xdr:spPr bwMode="auto">
          <a:xfrm>
            <a:off x="2344" y="837"/>
            <a:ext cx="281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WordArt 4">
            <a:extLst>
              <a:ext uri="{FF2B5EF4-FFF2-40B4-BE49-F238E27FC236}">
                <a16:creationId xmlns:a16="http://schemas.microsoft.com/office/drawing/2014/main" id="{A9488995-8C22-4DFA-890C-E54A2F443567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909"/>
            <a:ext cx="254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P</a:t>
            </a:r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96935777-D5F9-49BD-BF52-4B450E5CB70B}"/>
              </a:ext>
            </a:extLst>
          </xdr:cNvPr>
          <xdr:cNvSpPr>
            <a:spLocks noChangeArrowheads="1"/>
          </xdr:cNvSpPr>
        </xdr:nvSpPr>
        <xdr:spPr bwMode="auto">
          <a:xfrm>
            <a:off x="2679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5896D424-56D4-4287-BD1B-38F272A2F117}"/>
              </a:ext>
            </a:extLst>
          </xdr:cNvPr>
          <xdr:cNvSpPr>
            <a:spLocks noChangeArrowheads="1"/>
          </xdr:cNvSpPr>
        </xdr:nvSpPr>
        <xdr:spPr bwMode="auto">
          <a:xfrm>
            <a:off x="3015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982B32FF-F91F-4149-9A8A-6970E156FA1D}"/>
              </a:ext>
            </a:extLst>
          </xdr:cNvPr>
          <xdr:cNvSpPr>
            <a:spLocks noChangeArrowheads="1"/>
          </xdr:cNvSpPr>
        </xdr:nvSpPr>
        <xdr:spPr bwMode="auto">
          <a:xfrm>
            <a:off x="2344" y="1160"/>
            <a:ext cx="977" cy="14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9" name="WordArt 8">
            <a:extLst>
              <a:ext uri="{FF2B5EF4-FFF2-40B4-BE49-F238E27FC236}">
                <a16:creationId xmlns:a16="http://schemas.microsoft.com/office/drawing/2014/main" id="{5C1EEB6B-07B7-4B8A-9D0C-03B2E79C49B8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1183"/>
            <a:ext cx="939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2800" kern="10" spc="0">
                <a:ln w="9525">
                  <a:noFill/>
                  <a:round/>
                  <a:headEnd/>
                  <a:tailEnd/>
                </a:ln>
                <a:solidFill>
                  <a:srgbClr val="FF3300"/>
                </a:solidFill>
                <a:effectLst/>
                <a:latin typeface="Arial"/>
                <a:cs typeface="Arial"/>
              </a:rPr>
              <a:t>consultancy</a:t>
            </a:r>
          </a:p>
        </xdr:txBody>
      </xdr:sp>
      <xdr:sp macro="" textlink="">
        <xdr:nvSpPr>
          <xdr:cNvPr id="10" name="WordArt 9">
            <a:extLst>
              <a:ext uri="{FF2B5EF4-FFF2-40B4-BE49-F238E27FC236}">
                <a16:creationId xmlns:a16="http://schemas.microsoft.com/office/drawing/2014/main" id="{C81C5FB2-B938-412B-9494-BCCDC45F0C61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715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D</a:t>
            </a:r>
          </a:p>
        </xdr:txBody>
      </xdr:sp>
      <xdr:sp macro="" textlink="">
        <xdr:nvSpPr>
          <xdr:cNvPr id="11" name="WordArt 10">
            <a:extLst>
              <a:ext uri="{FF2B5EF4-FFF2-40B4-BE49-F238E27FC236}">
                <a16:creationId xmlns:a16="http://schemas.microsoft.com/office/drawing/2014/main" id="{59DB81A5-9278-450D-A45D-D55E26E6FF5A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028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C</a:t>
            </a:r>
          </a:p>
        </xdr:txBody>
      </xdr:sp>
    </xdr:grpSp>
    <xdr:clientData/>
  </xdr:twoCellAnchor>
  <xdr:twoCellAnchor>
    <xdr:from>
      <xdr:col>12</xdr:col>
      <xdr:colOff>0</xdr:colOff>
      <xdr:row>0</xdr:row>
      <xdr:rowOff>104775</xdr:rowOff>
    </xdr:from>
    <xdr:to>
      <xdr:col>12</xdr:col>
      <xdr:colOff>0</xdr:colOff>
      <xdr:row>4</xdr:row>
      <xdr:rowOff>0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101D4011-98BD-4122-9E84-2AACB6FD4A5D}"/>
            </a:ext>
          </a:extLst>
        </xdr:cNvPr>
        <xdr:cNvGrpSpPr>
          <a:grpSpLocks noChangeAspect="1"/>
        </xdr:cNvGrpSpPr>
      </xdr:nvGrpSpPr>
      <xdr:grpSpPr bwMode="auto">
        <a:xfrm>
          <a:off x="16495059" y="104775"/>
          <a:ext cx="0" cy="881343"/>
          <a:chOff x="2343" y="837"/>
          <a:chExt cx="978" cy="965"/>
        </a:xfrm>
      </xdr:grpSpPr>
      <xdr:sp macro="" textlink="">
        <xdr:nvSpPr>
          <xdr:cNvPr id="13" name="AutoShape 2">
            <a:extLst>
              <a:ext uri="{FF2B5EF4-FFF2-40B4-BE49-F238E27FC236}">
                <a16:creationId xmlns:a16="http://schemas.microsoft.com/office/drawing/2014/main" id="{D28FF052-78DA-498A-B3D0-72A289A3A342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2343" y="837"/>
            <a:ext cx="978" cy="9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AE7E78EC-1E93-472A-B311-96EFC98E4D35}"/>
              </a:ext>
            </a:extLst>
          </xdr:cNvPr>
          <xdr:cNvSpPr>
            <a:spLocks noChangeArrowheads="1"/>
          </xdr:cNvSpPr>
        </xdr:nvSpPr>
        <xdr:spPr bwMode="auto">
          <a:xfrm>
            <a:off x="2344" y="837"/>
            <a:ext cx="281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" name="WordArt 4">
            <a:extLst>
              <a:ext uri="{FF2B5EF4-FFF2-40B4-BE49-F238E27FC236}">
                <a16:creationId xmlns:a16="http://schemas.microsoft.com/office/drawing/2014/main" id="{4DBA92DF-9F03-4105-ACFF-4AEBCEA8AB24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909"/>
            <a:ext cx="254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P</a:t>
            </a: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3DE683AE-51DC-4EFE-9CE2-C714CAA2B89E}"/>
              </a:ext>
            </a:extLst>
          </xdr:cNvPr>
          <xdr:cNvSpPr>
            <a:spLocks noChangeArrowheads="1"/>
          </xdr:cNvSpPr>
        </xdr:nvSpPr>
        <xdr:spPr bwMode="auto">
          <a:xfrm>
            <a:off x="2679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ECF9588E-D336-49AF-913D-E1C46846EECF}"/>
              </a:ext>
            </a:extLst>
          </xdr:cNvPr>
          <xdr:cNvSpPr>
            <a:spLocks noChangeArrowheads="1"/>
          </xdr:cNvSpPr>
        </xdr:nvSpPr>
        <xdr:spPr bwMode="auto">
          <a:xfrm>
            <a:off x="3015" y="837"/>
            <a:ext cx="280" cy="965"/>
          </a:xfrm>
          <a:prstGeom prst="rect">
            <a:avLst/>
          </a:pr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0B8A5F78-A77A-405B-AE9F-1A942B4FBB26}"/>
              </a:ext>
            </a:extLst>
          </xdr:cNvPr>
          <xdr:cNvSpPr>
            <a:spLocks noChangeArrowheads="1"/>
          </xdr:cNvSpPr>
        </xdr:nvSpPr>
        <xdr:spPr bwMode="auto">
          <a:xfrm>
            <a:off x="2344" y="1160"/>
            <a:ext cx="977" cy="14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" name="WordArt 8">
            <a:extLst>
              <a:ext uri="{FF2B5EF4-FFF2-40B4-BE49-F238E27FC236}">
                <a16:creationId xmlns:a16="http://schemas.microsoft.com/office/drawing/2014/main" id="{E589F6AC-839A-4091-B676-84BDAE2D5A4E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343" y="1183"/>
            <a:ext cx="939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2800" kern="10" spc="0">
                <a:ln w="9525">
                  <a:noFill/>
                  <a:round/>
                  <a:headEnd/>
                  <a:tailEnd/>
                </a:ln>
                <a:solidFill>
                  <a:srgbClr val="FF3300"/>
                </a:solidFill>
                <a:effectLst/>
                <a:latin typeface="Arial"/>
                <a:cs typeface="Arial"/>
              </a:rPr>
              <a:t>consultancy</a:t>
            </a:r>
          </a:p>
        </xdr:txBody>
      </xdr:sp>
      <xdr:sp macro="" textlink="">
        <xdr:nvSpPr>
          <xdr:cNvPr id="20" name="WordArt 9">
            <a:extLst>
              <a:ext uri="{FF2B5EF4-FFF2-40B4-BE49-F238E27FC236}">
                <a16:creationId xmlns:a16="http://schemas.microsoft.com/office/drawing/2014/main" id="{3D878147-856B-48EE-8460-12E1952E6424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715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D</a:t>
            </a:r>
          </a:p>
        </xdr:txBody>
      </xdr:sp>
      <xdr:sp macro="" textlink="">
        <xdr:nvSpPr>
          <xdr:cNvPr id="21" name="WordArt 10">
            <a:extLst>
              <a:ext uri="{FF2B5EF4-FFF2-40B4-BE49-F238E27FC236}">
                <a16:creationId xmlns:a16="http://schemas.microsoft.com/office/drawing/2014/main" id="{F9BC823A-8718-467A-BACE-BBF7CC0A06E3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028" y="909"/>
            <a:ext cx="235" cy="158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sz="3600" kern="10" spc="0" normalizeH="1">
                <a:ln w="9525">
                  <a:noFill/>
                  <a:round/>
                  <a:headEnd/>
                  <a:tailEnd/>
                </a:ln>
                <a:solidFill>
                  <a:srgbClr val="FFFFFF"/>
                </a:solidFill>
                <a:effectLst/>
                <a:latin typeface="Arial"/>
                <a:cs typeface="Arial"/>
              </a:rPr>
              <a:t>C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X102"/>
  <sheetViews>
    <sheetView tabSelected="1" topLeftCell="A7" zoomScale="85" zoomScaleNormal="85" workbookViewId="0">
      <selection activeCell="B14" sqref="B14"/>
    </sheetView>
  </sheetViews>
  <sheetFormatPr defaultColWidth="11" defaultRowHeight="19.899999999999999" customHeight="1" outlineLevelCol="1" x14ac:dyDescent="0.3"/>
  <cols>
    <col min="1" max="1" width="63.7109375" style="7" bestFit="1" customWidth="1"/>
    <col min="2" max="2" width="18" style="2" customWidth="1"/>
    <col min="3" max="4" width="16.28515625" style="2" customWidth="1" outlineLevel="1"/>
    <col min="5" max="5" width="17.7109375" style="2" customWidth="1" outlineLevel="1"/>
    <col min="6" max="8" width="16.28515625" style="2" customWidth="1" outlineLevel="1"/>
    <col min="9" max="9" width="17.7109375" style="2" customWidth="1"/>
    <col min="10" max="12" width="16.28515625" style="4" customWidth="1"/>
    <col min="13" max="13" width="19.28515625" style="4" customWidth="1"/>
    <col min="14" max="14" width="18.140625" style="5" customWidth="1"/>
    <col min="15" max="16" width="11" style="6"/>
    <col min="17" max="248" width="11" style="7"/>
    <col min="249" max="249" width="52.140625" style="7" customWidth="1"/>
    <col min="250" max="250" width="1" style="7" customWidth="1"/>
    <col min="251" max="253" width="17.85546875" style="7" customWidth="1"/>
    <col min="254" max="254" width="11" style="7" customWidth="1"/>
    <col min="255" max="255" width="1" style="7" customWidth="1"/>
    <col min="256" max="504" width="11" style="7"/>
    <col min="505" max="505" width="52.140625" style="7" customWidth="1"/>
    <col min="506" max="506" width="1" style="7" customWidth="1"/>
    <col min="507" max="509" width="17.85546875" style="7" customWidth="1"/>
    <col min="510" max="510" width="11" style="7" customWidth="1"/>
    <col min="511" max="511" width="1" style="7" customWidth="1"/>
    <col min="512" max="760" width="11" style="7"/>
    <col min="761" max="761" width="52.140625" style="7" customWidth="1"/>
    <col min="762" max="762" width="1" style="7" customWidth="1"/>
    <col min="763" max="765" width="17.85546875" style="7" customWidth="1"/>
    <col min="766" max="766" width="11" style="7" customWidth="1"/>
    <col min="767" max="767" width="1" style="7" customWidth="1"/>
    <col min="768" max="1016" width="11" style="7"/>
    <col min="1017" max="1017" width="52.140625" style="7" customWidth="1"/>
    <col min="1018" max="1018" width="1" style="7" customWidth="1"/>
    <col min="1019" max="1021" width="17.85546875" style="7" customWidth="1"/>
    <col min="1022" max="1022" width="11" style="7" customWidth="1"/>
    <col min="1023" max="1023" width="1" style="7" customWidth="1"/>
    <col min="1024" max="1272" width="11" style="7"/>
    <col min="1273" max="1273" width="52.140625" style="7" customWidth="1"/>
    <col min="1274" max="1274" width="1" style="7" customWidth="1"/>
    <col min="1275" max="1277" width="17.85546875" style="7" customWidth="1"/>
    <col min="1278" max="1278" width="11" style="7" customWidth="1"/>
    <col min="1279" max="1279" width="1" style="7" customWidth="1"/>
    <col min="1280" max="1528" width="11" style="7"/>
    <col min="1529" max="1529" width="52.140625" style="7" customWidth="1"/>
    <col min="1530" max="1530" width="1" style="7" customWidth="1"/>
    <col min="1531" max="1533" width="17.85546875" style="7" customWidth="1"/>
    <col min="1534" max="1534" width="11" style="7" customWidth="1"/>
    <col min="1535" max="1535" width="1" style="7" customWidth="1"/>
    <col min="1536" max="1784" width="11" style="7"/>
    <col min="1785" max="1785" width="52.140625" style="7" customWidth="1"/>
    <col min="1786" max="1786" width="1" style="7" customWidth="1"/>
    <col min="1787" max="1789" width="17.85546875" style="7" customWidth="1"/>
    <col min="1790" max="1790" width="11" style="7" customWidth="1"/>
    <col min="1791" max="1791" width="1" style="7" customWidth="1"/>
    <col min="1792" max="2040" width="11" style="7"/>
    <col min="2041" max="2041" width="52.140625" style="7" customWidth="1"/>
    <col min="2042" max="2042" width="1" style="7" customWidth="1"/>
    <col min="2043" max="2045" width="17.85546875" style="7" customWidth="1"/>
    <col min="2046" max="2046" width="11" style="7" customWidth="1"/>
    <col min="2047" max="2047" width="1" style="7" customWidth="1"/>
    <col min="2048" max="2296" width="11" style="7"/>
    <col min="2297" max="2297" width="52.140625" style="7" customWidth="1"/>
    <col min="2298" max="2298" width="1" style="7" customWidth="1"/>
    <col min="2299" max="2301" width="17.85546875" style="7" customWidth="1"/>
    <col min="2302" max="2302" width="11" style="7" customWidth="1"/>
    <col min="2303" max="2303" width="1" style="7" customWidth="1"/>
    <col min="2304" max="2552" width="11" style="7"/>
    <col min="2553" max="2553" width="52.140625" style="7" customWidth="1"/>
    <col min="2554" max="2554" width="1" style="7" customWidth="1"/>
    <col min="2555" max="2557" width="17.85546875" style="7" customWidth="1"/>
    <col min="2558" max="2558" width="11" style="7" customWidth="1"/>
    <col min="2559" max="2559" width="1" style="7" customWidth="1"/>
    <col min="2560" max="2808" width="11" style="7"/>
    <col min="2809" max="2809" width="52.140625" style="7" customWidth="1"/>
    <col min="2810" max="2810" width="1" style="7" customWidth="1"/>
    <col min="2811" max="2813" width="17.85546875" style="7" customWidth="1"/>
    <col min="2814" max="2814" width="11" style="7" customWidth="1"/>
    <col min="2815" max="2815" width="1" style="7" customWidth="1"/>
    <col min="2816" max="3064" width="11" style="7"/>
    <col min="3065" max="3065" width="52.140625" style="7" customWidth="1"/>
    <col min="3066" max="3066" width="1" style="7" customWidth="1"/>
    <col min="3067" max="3069" width="17.85546875" style="7" customWidth="1"/>
    <col min="3070" max="3070" width="11" style="7" customWidth="1"/>
    <col min="3071" max="3071" width="1" style="7" customWidth="1"/>
    <col min="3072" max="3320" width="11" style="7"/>
    <col min="3321" max="3321" width="52.140625" style="7" customWidth="1"/>
    <col min="3322" max="3322" width="1" style="7" customWidth="1"/>
    <col min="3323" max="3325" width="17.85546875" style="7" customWidth="1"/>
    <col min="3326" max="3326" width="11" style="7" customWidth="1"/>
    <col min="3327" max="3327" width="1" style="7" customWidth="1"/>
    <col min="3328" max="3576" width="11" style="7"/>
    <col min="3577" max="3577" width="52.140625" style="7" customWidth="1"/>
    <col min="3578" max="3578" width="1" style="7" customWidth="1"/>
    <col min="3579" max="3581" width="17.85546875" style="7" customWidth="1"/>
    <col min="3582" max="3582" width="11" style="7" customWidth="1"/>
    <col min="3583" max="3583" width="1" style="7" customWidth="1"/>
    <col min="3584" max="3832" width="11" style="7"/>
    <col min="3833" max="3833" width="52.140625" style="7" customWidth="1"/>
    <col min="3834" max="3834" width="1" style="7" customWidth="1"/>
    <col min="3835" max="3837" width="17.85546875" style="7" customWidth="1"/>
    <col min="3838" max="3838" width="11" style="7" customWidth="1"/>
    <col min="3839" max="3839" width="1" style="7" customWidth="1"/>
    <col min="3840" max="4088" width="11" style="7"/>
    <col min="4089" max="4089" width="52.140625" style="7" customWidth="1"/>
    <col min="4090" max="4090" width="1" style="7" customWidth="1"/>
    <col min="4091" max="4093" width="17.85546875" style="7" customWidth="1"/>
    <col min="4094" max="4094" width="11" style="7" customWidth="1"/>
    <col min="4095" max="4095" width="1" style="7" customWidth="1"/>
    <col min="4096" max="4344" width="11" style="7"/>
    <col min="4345" max="4345" width="52.140625" style="7" customWidth="1"/>
    <col min="4346" max="4346" width="1" style="7" customWidth="1"/>
    <col min="4347" max="4349" width="17.85546875" style="7" customWidth="1"/>
    <col min="4350" max="4350" width="11" style="7" customWidth="1"/>
    <col min="4351" max="4351" width="1" style="7" customWidth="1"/>
    <col min="4352" max="4600" width="11" style="7"/>
    <col min="4601" max="4601" width="52.140625" style="7" customWidth="1"/>
    <col min="4602" max="4602" width="1" style="7" customWidth="1"/>
    <col min="4603" max="4605" width="17.85546875" style="7" customWidth="1"/>
    <col min="4606" max="4606" width="11" style="7" customWidth="1"/>
    <col min="4607" max="4607" width="1" style="7" customWidth="1"/>
    <col min="4608" max="4856" width="11" style="7"/>
    <col min="4857" max="4857" width="52.140625" style="7" customWidth="1"/>
    <col min="4858" max="4858" width="1" style="7" customWidth="1"/>
    <col min="4859" max="4861" width="17.85546875" style="7" customWidth="1"/>
    <col min="4862" max="4862" width="11" style="7" customWidth="1"/>
    <col min="4863" max="4863" width="1" style="7" customWidth="1"/>
    <col min="4864" max="5112" width="11" style="7"/>
    <col min="5113" max="5113" width="52.140625" style="7" customWidth="1"/>
    <col min="5114" max="5114" width="1" style="7" customWidth="1"/>
    <col min="5115" max="5117" width="17.85546875" style="7" customWidth="1"/>
    <col min="5118" max="5118" width="11" style="7" customWidth="1"/>
    <col min="5119" max="5119" width="1" style="7" customWidth="1"/>
    <col min="5120" max="5368" width="11" style="7"/>
    <col min="5369" max="5369" width="52.140625" style="7" customWidth="1"/>
    <col min="5370" max="5370" width="1" style="7" customWidth="1"/>
    <col min="5371" max="5373" width="17.85546875" style="7" customWidth="1"/>
    <col min="5374" max="5374" width="11" style="7" customWidth="1"/>
    <col min="5375" max="5375" width="1" style="7" customWidth="1"/>
    <col min="5376" max="5624" width="11" style="7"/>
    <col min="5625" max="5625" width="52.140625" style="7" customWidth="1"/>
    <col min="5626" max="5626" width="1" style="7" customWidth="1"/>
    <col min="5627" max="5629" width="17.85546875" style="7" customWidth="1"/>
    <col min="5630" max="5630" width="11" style="7" customWidth="1"/>
    <col min="5631" max="5631" width="1" style="7" customWidth="1"/>
    <col min="5632" max="5880" width="11" style="7"/>
    <col min="5881" max="5881" width="52.140625" style="7" customWidth="1"/>
    <col min="5882" max="5882" width="1" style="7" customWidth="1"/>
    <col min="5883" max="5885" width="17.85546875" style="7" customWidth="1"/>
    <col min="5886" max="5886" width="11" style="7" customWidth="1"/>
    <col min="5887" max="5887" width="1" style="7" customWidth="1"/>
    <col min="5888" max="6136" width="11" style="7"/>
    <col min="6137" max="6137" width="52.140625" style="7" customWidth="1"/>
    <col min="6138" max="6138" width="1" style="7" customWidth="1"/>
    <col min="6139" max="6141" width="17.85546875" style="7" customWidth="1"/>
    <col min="6142" max="6142" width="11" style="7" customWidth="1"/>
    <col min="6143" max="6143" width="1" style="7" customWidth="1"/>
    <col min="6144" max="6392" width="11" style="7"/>
    <col min="6393" max="6393" width="52.140625" style="7" customWidth="1"/>
    <col min="6394" max="6394" width="1" style="7" customWidth="1"/>
    <col min="6395" max="6397" width="17.85546875" style="7" customWidth="1"/>
    <col min="6398" max="6398" width="11" style="7" customWidth="1"/>
    <col min="6399" max="6399" width="1" style="7" customWidth="1"/>
    <col min="6400" max="6648" width="11" style="7"/>
    <col min="6649" max="6649" width="52.140625" style="7" customWidth="1"/>
    <col min="6650" max="6650" width="1" style="7" customWidth="1"/>
    <col min="6651" max="6653" width="17.85546875" style="7" customWidth="1"/>
    <col min="6654" max="6654" width="11" style="7" customWidth="1"/>
    <col min="6655" max="6655" width="1" style="7" customWidth="1"/>
    <col min="6656" max="6904" width="11" style="7"/>
    <col min="6905" max="6905" width="52.140625" style="7" customWidth="1"/>
    <col min="6906" max="6906" width="1" style="7" customWidth="1"/>
    <col min="6907" max="6909" width="17.85546875" style="7" customWidth="1"/>
    <col min="6910" max="6910" width="11" style="7" customWidth="1"/>
    <col min="6911" max="6911" width="1" style="7" customWidth="1"/>
    <col min="6912" max="7160" width="11" style="7"/>
    <col min="7161" max="7161" width="52.140625" style="7" customWidth="1"/>
    <col min="7162" max="7162" width="1" style="7" customWidth="1"/>
    <col min="7163" max="7165" width="17.85546875" style="7" customWidth="1"/>
    <col min="7166" max="7166" width="11" style="7" customWidth="1"/>
    <col min="7167" max="7167" width="1" style="7" customWidth="1"/>
    <col min="7168" max="7416" width="11" style="7"/>
    <col min="7417" max="7417" width="52.140625" style="7" customWidth="1"/>
    <col min="7418" max="7418" width="1" style="7" customWidth="1"/>
    <col min="7419" max="7421" width="17.85546875" style="7" customWidth="1"/>
    <col min="7422" max="7422" width="11" style="7" customWidth="1"/>
    <col min="7423" max="7423" width="1" style="7" customWidth="1"/>
    <col min="7424" max="7672" width="11" style="7"/>
    <col min="7673" max="7673" width="52.140625" style="7" customWidth="1"/>
    <col min="7674" max="7674" width="1" style="7" customWidth="1"/>
    <col min="7675" max="7677" width="17.85546875" style="7" customWidth="1"/>
    <col min="7678" max="7678" width="11" style="7" customWidth="1"/>
    <col min="7679" max="7679" width="1" style="7" customWidth="1"/>
    <col min="7680" max="7928" width="11" style="7"/>
    <col min="7929" max="7929" width="52.140625" style="7" customWidth="1"/>
    <col min="7930" max="7930" width="1" style="7" customWidth="1"/>
    <col min="7931" max="7933" width="17.85546875" style="7" customWidth="1"/>
    <col min="7934" max="7934" width="11" style="7" customWidth="1"/>
    <col min="7935" max="7935" width="1" style="7" customWidth="1"/>
    <col min="7936" max="8184" width="11" style="7"/>
    <col min="8185" max="8185" width="52.140625" style="7" customWidth="1"/>
    <col min="8186" max="8186" width="1" style="7" customWidth="1"/>
    <col min="8187" max="8189" width="17.85546875" style="7" customWidth="1"/>
    <col min="8190" max="8190" width="11" style="7" customWidth="1"/>
    <col min="8191" max="8191" width="1" style="7" customWidth="1"/>
    <col min="8192" max="8440" width="11" style="7"/>
    <col min="8441" max="8441" width="52.140625" style="7" customWidth="1"/>
    <col min="8442" max="8442" width="1" style="7" customWidth="1"/>
    <col min="8443" max="8445" width="17.85546875" style="7" customWidth="1"/>
    <col min="8446" max="8446" width="11" style="7" customWidth="1"/>
    <col min="8447" max="8447" width="1" style="7" customWidth="1"/>
    <col min="8448" max="8696" width="11" style="7"/>
    <col min="8697" max="8697" width="52.140625" style="7" customWidth="1"/>
    <col min="8698" max="8698" width="1" style="7" customWidth="1"/>
    <col min="8699" max="8701" width="17.85546875" style="7" customWidth="1"/>
    <col min="8702" max="8702" width="11" style="7" customWidth="1"/>
    <col min="8703" max="8703" width="1" style="7" customWidth="1"/>
    <col min="8704" max="8952" width="11" style="7"/>
    <col min="8953" max="8953" width="52.140625" style="7" customWidth="1"/>
    <col min="8954" max="8954" width="1" style="7" customWidth="1"/>
    <col min="8955" max="8957" width="17.85546875" style="7" customWidth="1"/>
    <col min="8958" max="8958" width="11" style="7" customWidth="1"/>
    <col min="8959" max="8959" width="1" style="7" customWidth="1"/>
    <col min="8960" max="9208" width="11" style="7"/>
    <col min="9209" max="9209" width="52.140625" style="7" customWidth="1"/>
    <col min="9210" max="9210" width="1" style="7" customWidth="1"/>
    <col min="9211" max="9213" width="17.85546875" style="7" customWidth="1"/>
    <col min="9214" max="9214" width="11" style="7" customWidth="1"/>
    <col min="9215" max="9215" width="1" style="7" customWidth="1"/>
    <col min="9216" max="9464" width="11" style="7"/>
    <col min="9465" max="9465" width="52.140625" style="7" customWidth="1"/>
    <col min="9466" max="9466" width="1" style="7" customWidth="1"/>
    <col min="9467" max="9469" width="17.85546875" style="7" customWidth="1"/>
    <col min="9470" max="9470" width="11" style="7" customWidth="1"/>
    <col min="9471" max="9471" width="1" style="7" customWidth="1"/>
    <col min="9472" max="9720" width="11" style="7"/>
    <col min="9721" max="9721" width="52.140625" style="7" customWidth="1"/>
    <col min="9722" max="9722" width="1" style="7" customWidth="1"/>
    <col min="9723" max="9725" width="17.85546875" style="7" customWidth="1"/>
    <col min="9726" max="9726" width="11" style="7" customWidth="1"/>
    <col min="9727" max="9727" width="1" style="7" customWidth="1"/>
    <col min="9728" max="9976" width="11" style="7"/>
    <col min="9977" max="9977" width="52.140625" style="7" customWidth="1"/>
    <col min="9978" max="9978" width="1" style="7" customWidth="1"/>
    <col min="9979" max="9981" width="17.85546875" style="7" customWidth="1"/>
    <col min="9982" max="9982" width="11" style="7" customWidth="1"/>
    <col min="9983" max="9983" width="1" style="7" customWidth="1"/>
    <col min="9984" max="10232" width="11" style="7"/>
    <col min="10233" max="10233" width="52.140625" style="7" customWidth="1"/>
    <col min="10234" max="10234" width="1" style="7" customWidth="1"/>
    <col min="10235" max="10237" width="17.85546875" style="7" customWidth="1"/>
    <col min="10238" max="10238" width="11" style="7" customWidth="1"/>
    <col min="10239" max="10239" width="1" style="7" customWidth="1"/>
    <col min="10240" max="10488" width="11" style="7"/>
    <col min="10489" max="10489" width="52.140625" style="7" customWidth="1"/>
    <col min="10490" max="10490" width="1" style="7" customWidth="1"/>
    <col min="10491" max="10493" width="17.85546875" style="7" customWidth="1"/>
    <col min="10494" max="10494" width="11" style="7" customWidth="1"/>
    <col min="10495" max="10495" width="1" style="7" customWidth="1"/>
    <col min="10496" max="10744" width="11" style="7"/>
    <col min="10745" max="10745" width="52.140625" style="7" customWidth="1"/>
    <col min="10746" max="10746" width="1" style="7" customWidth="1"/>
    <col min="10747" max="10749" width="17.85546875" style="7" customWidth="1"/>
    <col min="10750" max="10750" width="11" style="7" customWidth="1"/>
    <col min="10751" max="10751" width="1" style="7" customWidth="1"/>
    <col min="10752" max="11000" width="11" style="7"/>
    <col min="11001" max="11001" width="52.140625" style="7" customWidth="1"/>
    <col min="11002" max="11002" width="1" style="7" customWidth="1"/>
    <col min="11003" max="11005" width="17.85546875" style="7" customWidth="1"/>
    <col min="11006" max="11006" width="11" style="7" customWidth="1"/>
    <col min="11007" max="11007" width="1" style="7" customWidth="1"/>
    <col min="11008" max="11256" width="11" style="7"/>
    <col min="11257" max="11257" width="52.140625" style="7" customWidth="1"/>
    <col min="11258" max="11258" width="1" style="7" customWidth="1"/>
    <col min="11259" max="11261" width="17.85546875" style="7" customWidth="1"/>
    <col min="11262" max="11262" width="11" style="7" customWidth="1"/>
    <col min="11263" max="11263" width="1" style="7" customWidth="1"/>
    <col min="11264" max="11512" width="11" style="7"/>
    <col min="11513" max="11513" width="52.140625" style="7" customWidth="1"/>
    <col min="11514" max="11514" width="1" style="7" customWidth="1"/>
    <col min="11515" max="11517" width="17.85546875" style="7" customWidth="1"/>
    <col min="11518" max="11518" width="11" style="7" customWidth="1"/>
    <col min="11519" max="11519" width="1" style="7" customWidth="1"/>
    <col min="11520" max="11768" width="11" style="7"/>
    <col min="11769" max="11769" width="52.140625" style="7" customWidth="1"/>
    <col min="11770" max="11770" width="1" style="7" customWidth="1"/>
    <col min="11771" max="11773" width="17.85546875" style="7" customWidth="1"/>
    <col min="11774" max="11774" width="11" style="7" customWidth="1"/>
    <col min="11775" max="11775" width="1" style="7" customWidth="1"/>
    <col min="11776" max="12024" width="11" style="7"/>
    <col min="12025" max="12025" width="52.140625" style="7" customWidth="1"/>
    <col min="12026" max="12026" width="1" style="7" customWidth="1"/>
    <col min="12027" max="12029" width="17.85546875" style="7" customWidth="1"/>
    <col min="12030" max="12030" width="11" style="7" customWidth="1"/>
    <col min="12031" max="12031" width="1" style="7" customWidth="1"/>
    <col min="12032" max="12280" width="11" style="7"/>
    <col min="12281" max="12281" width="52.140625" style="7" customWidth="1"/>
    <col min="12282" max="12282" width="1" style="7" customWidth="1"/>
    <col min="12283" max="12285" width="17.85546875" style="7" customWidth="1"/>
    <col min="12286" max="12286" width="11" style="7" customWidth="1"/>
    <col min="12287" max="12287" width="1" style="7" customWidth="1"/>
    <col min="12288" max="12536" width="11" style="7"/>
    <col min="12537" max="12537" width="52.140625" style="7" customWidth="1"/>
    <col min="12538" max="12538" width="1" style="7" customWidth="1"/>
    <col min="12539" max="12541" width="17.85546875" style="7" customWidth="1"/>
    <col min="12542" max="12542" width="11" style="7" customWidth="1"/>
    <col min="12543" max="12543" width="1" style="7" customWidth="1"/>
    <col min="12544" max="12792" width="11" style="7"/>
    <col min="12793" max="12793" width="52.140625" style="7" customWidth="1"/>
    <col min="12794" max="12794" width="1" style="7" customWidth="1"/>
    <col min="12795" max="12797" width="17.85546875" style="7" customWidth="1"/>
    <col min="12798" max="12798" width="11" style="7" customWidth="1"/>
    <col min="12799" max="12799" width="1" style="7" customWidth="1"/>
    <col min="12800" max="13048" width="11" style="7"/>
    <col min="13049" max="13049" width="52.140625" style="7" customWidth="1"/>
    <col min="13050" max="13050" width="1" style="7" customWidth="1"/>
    <col min="13051" max="13053" width="17.85546875" style="7" customWidth="1"/>
    <col min="13054" max="13054" width="11" style="7" customWidth="1"/>
    <col min="13055" max="13055" width="1" style="7" customWidth="1"/>
    <col min="13056" max="13304" width="11" style="7"/>
    <col min="13305" max="13305" width="52.140625" style="7" customWidth="1"/>
    <col min="13306" max="13306" width="1" style="7" customWidth="1"/>
    <col min="13307" max="13309" width="17.85546875" style="7" customWidth="1"/>
    <col min="13310" max="13310" width="11" style="7" customWidth="1"/>
    <col min="13311" max="13311" width="1" style="7" customWidth="1"/>
    <col min="13312" max="13560" width="11" style="7"/>
    <col min="13561" max="13561" width="52.140625" style="7" customWidth="1"/>
    <col min="13562" max="13562" width="1" style="7" customWidth="1"/>
    <col min="13563" max="13565" width="17.85546875" style="7" customWidth="1"/>
    <col min="13566" max="13566" width="11" style="7" customWidth="1"/>
    <col min="13567" max="13567" width="1" style="7" customWidth="1"/>
    <col min="13568" max="13816" width="11" style="7"/>
    <col min="13817" max="13817" width="52.140625" style="7" customWidth="1"/>
    <col min="13818" max="13818" width="1" style="7" customWidth="1"/>
    <col min="13819" max="13821" width="17.85546875" style="7" customWidth="1"/>
    <col min="13822" max="13822" width="11" style="7" customWidth="1"/>
    <col min="13823" max="13823" width="1" style="7" customWidth="1"/>
    <col min="13824" max="14072" width="11" style="7"/>
    <col min="14073" max="14073" width="52.140625" style="7" customWidth="1"/>
    <col min="14074" max="14074" width="1" style="7" customWidth="1"/>
    <col min="14075" max="14077" width="17.85546875" style="7" customWidth="1"/>
    <col min="14078" max="14078" width="11" style="7" customWidth="1"/>
    <col min="14079" max="14079" width="1" style="7" customWidth="1"/>
    <col min="14080" max="14328" width="11" style="7"/>
    <col min="14329" max="14329" width="52.140625" style="7" customWidth="1"/>
    <col min="14330" max="14330" width="1" style="7" customWidth="1"/>
    <col min="14331" max="14333" width="17.85546875" style="7" customWidth="1"/>
    <col min="14334" max="14334" width="11" style="7" customWidth="1"/>
    <col min="14335" max="14335" width="1" style="7" customWidth="1"/>
    <col min="14336" max="14584" width="11" style="7"/>
    <col min="14585" max="14585" width="52.140625" style="7" customWidth="1"/>
    <col min="14586" max="14586" width="1" style="7" customWidth="1"/>
    <col min="14587" max="14589" width="17.85546875" style="7" customWidth="1"/>
    <col min="14590" max="14590" width="11" style="7" customWidth="1"/>
    <col min="14591" max="14591" width="1" style="7" customWidth="1"/>
    <col min="14592" max="14840" width="11" style="7"/>
    <col min="14841" max="14841" width="52.140625" style="7" customWidth="1"/>
    <col min="14842" max="14842" width="1" style="7" customWidth="1"/>
    <col min="14843" max="14845" width="17.85546875" style="7" customWidth="1"/>
    <col min="14846" max="14846" width="11" style="7" customWidth="1"/>
    <col min="14847" max="14847" width="1" style="7" customWidth="1"/>
    <col min="14848" max="15096" width="11" style="7"/>
    <col min="15097" max="15097" width="52.140625" style="7" customWidth="1"/>
    <col min="15098" max="15098" width="1" style="7" customWidth="1"/>
    <col min="15099" max="15101" width="17.85546875" style="7" customWidth="1"/>
    <col min="15102" max="15102" width="11" style="7" customWidth="1"/>
    <col min="15103" max="15103" width="1" style="7" customWidth="1"/>
    <col min="15104" max="15352" width="11" style="7"/>
    <col min="15353" max="15353" width="52.140625" style="7" customWidth="1"/>
    <col min="15354" max="15354" width="1" style="7" customWidth="1"/>
    <col min="15355" max="15357" width="17.85546875" style="7" customWidth="1"/>
    <col min="15358" max="15358" width="11" style="7" customWidth="1"/>
    <col min="15359" max="15359" width="1" style="7" customWidth="1"/>
    <col min="15360" max="15608" width="11" style="7"/>
    <col min="15609" max="15609" width="52.140625" style="7" customWidth="1"/>
    <col min="15610" max="15610" width="1" style="7" customWidth="1"/>
    <col min="15611" max="15613" width="17.85546875" style="7" customWidth="1"/>
    <col min="15614" max="15614" width="11" style="7" customWidth="1"/>
    <col min="15615" max="15615" width="1" style="7" customWidth="1"/>
    <col min="15616" max="15864" width="11" style="7"/>
    <col min="15865" max="15865" width="52.140625" style="7" customWidth="1"/>
    <col min="15866" max="15866" width="1" style="7" customWidth="1"/>
    <col min="15867" max="15869" width="17.85546875" style="7" customWidth="1"/>
    <col min="15870" max="15870" width="11" style="7" customWidth="1"/>
    <col min="15871" max="15871" width="1" style="7" customWidth="1"/>
    <col min="15872" max="16120" width="11" style="7"/>
    <col min="16121" max="16121" width="52.140625" style="7" customWidth="1"/>
    <col min="16122" max="16122" width="1" style="7" customWidth="1"/>
    <col min="16123" max="16125" width="17.85546875" style="7" customWidth="1"/>
    <col min="16126" max="16126" width="11" style="7" customWidth="1"/>
    <col min="16127" max="16127" width="1" style="7" customWidth="1"/>
    <col min="16128" max="16384" width="11" style="7"/>
  </cols>
  <sheetData>
    <row r="1" spans="1:24" ht="19.899999999999999" customHeight="1" x14ac:dyDescent="0.3">
      <c r="A1" s="1" t="s">
        <v>0</v>
      </c>
      <c r="J1" s="3"/>
      <c r="K1" s="3"/>
    </row>
    <row r="2" spans="1:24" ht="19.899999999999999" customHeight="1" x14ac:dyDescent="0.3">
      <c r="A2" s="8" t="s">
        <v>1</v>
      </c>
      <c r="J2" s="3"/>
      <c r="K2" s="3"/>
    </row>
    <row r="3" spans="1:24" ht="19.899999999999999" customHeight="1" x14ac:dyDescent="0.3">
      <c r="A3" s="8" t="s">
        <v>2</v>
      </c>
      <c r="J3" s="3"/>
      <c r="K3" s="3"/>
    </row>
    <row r="4" spans="1:24" ht="19.899999999999999" customHeight="1" x14ac:dyDescent="0.3">
      <c r="A4" s="9"/>
      <c r="J4" s="3"/>
      <c r="K4" s="3"/>
    </row>
    <row r="5" spans="1:24" ht="19.899999999999999" customHeight="1" x14ac:dyDescent="0.3">
      <c r="A5" s="10"/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  <c r="K5" s="11" t="s">
        <v>12</v>
      </c>
      <c r="L5" s="11" t="s">
        <v>13</v>
      </c>
      <c r="M5" s="11" t="s">
        <v>14</v>
      </c>
      <c r="N5" s="11" t="s">
        <v>15</v>
      </c>
    </row>
    <row r="6" spans="1:24" ht="19.899999999999999" customHeight="1" x14ac:dyDescent="0.3">
      <c r="A6" s="12" t="s">
        <v>16</v>
      </c>
      <c r="B6" s="11" t="s">
        <v>17</v>
      </c>
      <c r="C6" s="11" t="s">
        <v>17</v>
      </c>
      <c r="D6" s="11" t="s">
        <v>17</v>
      </c>
      <c r="E6" s="11" t="s">
        <v>17</v>
      </c>
      <c r="F6" s="11" t="s">
        <v>17</v>
      </c>
      <c r="G6" s="11" t="s">
        <v>17</v>
      </c>
      <c r="H6" s="11" t="s">
        <v>17</v>
      </c>
      <c r="I6" s="11" t="s">
        <v>17</v>
      </c>
      <c r="J6" s="11" t="s">
        <v>17</v>
      </c>
      <c r="K6" s="11" t="s">
        <v>17</v>
      </c>
      <c r="L6" s="11" t="s">
        <v>17</v>
      </c>
      <c r="M6" s="11" t="s">
        <v>17</v>
      </c>
      <c r="N6" s="11" t="s">
        <v>17</v>
      </c>
    </row>
    <row r="7" spans="1:24" ht="19.899999999999999" customHeight="1" x14ac:dyDescent="0.3">
      <c r="A7" s="13" t="s">
        <v>18</v>
      </c>
      <c r="B7" s="14"/>
      <c r="C7" s="14"/>
      <c r="D7" s="15"/>
      <c r="E7" s="16"/>
      <c r="F7" s="16"/>
      <c r="G7" s="16"/>
      <c r="H7" s="16"/>
      <c r="I7" s="16"/>
      <c r="J7" s="17"/>
      <c r="K7" s="17"/>
      <c r="L7" s="17"/>
      <c r="M7" s="17"/>
      <c r="N7" s="18"/>
      <c r="Q7" s="6"/>
      <c r="R7" s="6"/>
      <c r="S7" s="6"/>
      <c r="T7" s="6"/>
      <c r="U7" s="6"/>
      <c r="V7" s="6"/>
      <c r="W7" s="6"/>
      <c r="X7" s="6"/>
    </row>
    <row r="8" spans="1:24" ht="19.899999999999999" customHeight="1" x14ac:dyDescent="0.3">
      <c r="A8" s="9" t="s">
        <v>19</v>
      </c>
      <c r="B8" s="19">
        <v>1155.7</v>
      </c>
      <c r="C8" s="19">
        <v>1335.8</v>
      </c>
      <c r="D8" s="15">
        <v>1349.9</v>
      </c>
      <c r="E8" s="20">
        <v>9071.7000000000007</v>
      </c>
      <c r="F8" s="20">
        <v>636</v>
      </c>
      <c r="G8" s="20">
        <v>860.7</v>
      </c>
      <c r="H8" s="20">
        <v>1247.5999999999999</v>
      </c>
      <c r="I8" s="20">
        <v>2371.4</v>
      </c>
      <c r="J8" s="17">
        <v>1359.2</v>
      </c>
      <c r="K8" s="17">
        <v>1431</v>
      </c>
      <c r="L8" s="17">
        <v>1573</v>
      </c>
      <c r="M8" s="17">
        <v>2008.2</v>
      </c>
      <c r="N8" s="18">
        <f>SUM(B8:M8)</f>
        <v>24400.200000000004</v>
      </c>
      <c r="Q8" s="6"/>
      <c r="R8" s="6"/>
      <c r="S8" s="6"/>
      <c r="T8" s="6"/>
      <c r="U8" s="6"/>
      <c r="V8" s="6"/>
      <c r="W8" s="6"/>
      <c r="X8" s="6"/>
    </row>
    <row r="9" spans="1:24" ht="19.899999999999999" customHeight="1" x14ac:dyDescent="0.3">
      <c r="A9" s="21"/>
      <c r="B9" s="22"/>
      <c r="C9" s="22"/>
      <c r="D9" s="23"/>
      <c r="E9" s="16"/>
      <c r="F9" s="16"/>
      <c r="G9" s="16"/>
      <c r="H9" s="16"/>
      <c r="I9" s="16"/>
      <c r="J9" s="17"/>
      <c r="K9" s="17"/>
      <c r="L9" s="17"/>
      <c r="M9" s="17"/>
      <c r="N9" s="18"/>
      <c r="Q9" s="6"/>
      <c r="R9" s="6"/>
      <c r="S9" s="6"/>
      <c r="T9" s="6"/>
      <c r="U9" s="6"/>
      <c r="V9" s="6"/>
      <c r="W9" s="6"/>
      <c r="X9" s="6"/>
    </row>
    <row r="10" spans="1:24" ht="19.899999999999999" customHeight="1" x14ac:dyDescent="0.3">
      <c r="A10" s="9" t="s">
        <v>20</v>
      </c>
      <c r="B10" s="24">
        <f>SUM(B8:B9)</f>
        <v>1155.7</v>
      </c>
      <c r="C10" s="24">
        <f t="shared" ref="C10:L10" si="0">SUM(C8:C9)</f>
        <v>1335.8</v>
      </c>
      <c r="D10" s="24">
        <f t="shared" si="0"/>
        <v>1349.9</v>
      </c>
      <c r="E10" s="24">
        <f t="shared" si="0"/>
        <v>9071.7000000000007</v>
      </c>
      <c r="F10" s="24">
        <f t="shared" si="0"/>
        <v>636</v>
      </c>
      <c r="G10" s="24">
        <f t="shared" si="0"/>
        <v>860.7</v>
      </c>
      <c r="H10" s="24">
        <f t="shared" si="0"/>
        <v>1247.5999999999999</v>
      </c>
      <c r="I10" s="24">
        <f t="shared" si="0"/>
        <v>2371.4</v>
      </c>
      <c r="J10" s="24">
        <f t="shared" si="0"/>
        <v>1359.2</v>
      </c>
      <c r="K10" s="24">
        <f t="shared" si="0"/>
        <v>1431</v>
      </c>
      <c r="L10" s="24">
        <f t="shared" si="0"/>
        <v>1573</v>
      </c>
      <c r="M10" s="24">
        <f>SUM(M8:M9)</f>
        <v>2008.2</v>
      </c>
      <c r="N10" s="25">
        <f>SUM(N8:N9)</f>
        <v>24400.200000000004</v>
      </c>
      <c r="Q10" s="6"/>
      <c r="R10" s="6"/>
      <c r="S10" s="6"/>
      <c r="T10" s="6"/>
      <c r="U10" s="6"/>
      <c r="V10" s="6"/>
      <c r="W10" s="6"/>
      <c r="X10" s="6"/>
    </row>
    <row r="11" spans="1:24" ht="19.899999999999999" customHeight="1" x14ac:dyDescent="0.3">
      <c r="A11" s="9" t="s">
        <v>21</v>
      </c>
      <c r="B11" s="19"/>
      <c r="C11" s="19"/>
      <c r="D11" s="15"/>
      <c r="E11" s="16"/>
      <c r="F11" s="16"/>
      <c r="G11" s="16"/>
      <c r="H11" s="16"/>
      <c r="I11" s="16"/>
      <c r="J11" s="17"/>
      <c r="K11" s="17"/>
      <c r="L11" s="17"/>
      <c r="M11" s="17"/>
      <c r="N11" s="18"/>
      <c r="Q11" s="6"/>
      <c r="R11" s="6"/>
      <c r="S11" s="6"/>
      <c r="T11" s="6"/>
      <c r="U11" s="6"/>
      <c r="V11" s="6"/>
      <c r="W11" s="6"/>
      <c r="X11" s="6"/>
    </row>
    <row r="12" spans="1:24" ht="19.899999999999999" customHeight="1" x14ac:dyDescent="0.3">
      <c r="A12" s="13" t="s">
        <v>22</v>
      </c>
      <c r="B12" s="26"/>
      <c r="C12" s="26"/>
      <c r="D12" s="27"/>
      <c r="E12" s="16"/>
      <c r="F12" s="16"/>
      <c r="G12" s="16"/>
      <c r="H12" s="16"/>
      <c r="I12" s="16"/>
      <c r="J12" s="17"/>
      <c r="K12" s="17"/>
      <c r="L12" s="17"/>
      <c r="M12" s="17"/>
      <c r="N12" s="18"/>
      <c r="Q12" s="6"/>
      <c r="R12" s="6"/>
      <c r="S12" s="6"/>
      <c r="T12" s="6"/>
      <c r="U12" s="6"/>
      <c r="V12" s="6"/>
      <c r="W12" s="6"/>
      <c r="X12" s="6"/>
    </row>
    <row r="13" spans="1:24" ht="19.899999999999999" customHeight="1" x14ac:dyDescent="0.3">
      <c r="A13" s="9" t="s">
        <v>23</v>
      </c>
      <c r="B13" s="28">
        <v>415.1</v>
      </c>
      <c r="C13" s="28">
        <v>803.4</v>
      </c>
      <c r="D13" s="15">
        <v>845.7</v>
      </c>
      <c r="E13" s="20">
        <v>7124.3</v>
      </c>
      <c r="F13" s="20">
        <v>238.84</v>
      </c>
      <c r="G13" s="20">
        <v>281.60000000000002</v>
      </c>
      <c r="H13" s="20">
        <v>357.2</v>
      </c>
      <c r="I13" s="20">
        <v>1833.6</v>
      </c>
      <c r="J13" s="17">
        <v>1298.55</v>
      </c>
      <c r="K13" s="17">
        <v>642.9</v>
      </c>
      <c r="L13" s="17">
        <v>1294.69</v>
      </c>
      <c r="M13" s="17">
        <v>902.65</v>
      </c>
      <c r="N13" s="18">
        <f>SUM(B13:M13)</f>
        <v>16038.53</v>
      </c>
      <c r="Q13" s="6"/>
      <c r="R13" s="6"/>
      <c r="S13" s="6"/>
      <c r="T13" s="6"/>
      <c r="U13" s="6"/>
      <c r="V13" s="6"/>
      <c r="W13" s="6"/>
      <c r="X13" s="6"/>
    </row>
    <row r="14" spans="1:24" ht="19.899999999999999" customHeight="1" thickBot="1" x14ac:dyDescent="0.35">
      <c r="A14" s="9" t="s">
        <v>24</v>
      </c>
      <c r="B14" s="29">
        <f>B10-B13</f>
        <v>740.6</v>
      </c>
      <c r="C14" s="29">
        <f t="shared" ref="C14:M14" si="1">C10-C13</f>
        <v>532.4</v>
      </c>
      <c r="D14" s="29">
        <f t="shared" si="1"/>
        <v>504.20000000000005</v>
      </c>
      <c r="E14" s="29">
        <f t="shared" si="1"/>
        <v>1947.4000000000005</v>
      </c>
      <c r="F14" s="29">
        <f t="shared" si="1"/>
        <v>397.15999999999997</v>
      </c>
      <c r="G14" s="29">
        <f t="shared" si="1"/>
        <v>579.1</v>
      </c>
      <c r="H14" s="29">
        <f t="shared" si="1"/>
        <v>890.39999999999986</v>
      </c>
      <c r="I14" s="29">
        <f t="shared" si="1"/>
        <v>537.80000000000018</v>
      </c>
      <c r="J14" s="29">
        <f t="shared" si="1"/>
        <v>60.650000000000091</v>
      </c>
      <c r="K14" s="29">
        <f t="shared" si="1"/>
        <v>788.1</v>
      </c>
      <c r="L14" s="29">
        <f t="shared" si="1"/>
        <v>278.30999999999995</v>
      </c>
      <c r="M14" s="29">
        <f t="shared" si="1"/>
        <v>1105.5500000000002</v>
      </c>
      <c r="N14" s="30">
        <f>N10-N13</f>
        <v>8361.6700000000037</v>
      </c>
      <c r="Q14" s="6"/>
      <c r="R14" s="6"/>
      <c r="S14" s="6"/>
      <c r="T14" s="6"/>
      <c r="U14" s="6"/>
      <c r="V14" s="6"/>
      <c r="W14" s="6"/>
      <c r="X14" s="6"/>
    </row>
    <row r="15" spans="1:24" ht="19.899999999999999" customHeight="1" thickTop="1" x14ac:dyDescent="0.3">
      <c r="A15" s="9" t="s">
        <v>25</v>
      </c>
      <c r="B15" s="19"/>
      <c r="C15" s="19"/>
      <c r="D15" s="15"/>
      <c r="E15" s="16"/>
      <c r="F15" s="16"/>
      <c r="G15" s="16"/>
      <c r="H15" s="16"/>
      <c r="I15" s="16"/>
      <c r="J15" s="17"/>
      <c r="K15" s="17"/>
      <c r="L15" s="17"/>
      <c r="M15" s="17"/>
      <c r="N15" s="18"/>
      <c r="Q15" s="6"/>
      <c r="R15" s="6"/>
      <c r="S15" s="6"/>
      <c r="T15" s="6"/>
      <c r="U15" s="6"/>
      <c r="V15" s="6"/>
      <c r="W15" s="6"/>
      <c r="X15" s="6"/>
    </row>
    <row r="16" spans="1:24" ht="19.899999999999999" customHeight="1" x14ac:dyDescent="0.3">
      <c r="A16" s="31" t="s">
        <v>26</v>
      </c>
      <c r="B16" s="14"/>
      <c r="C16" s="14"/>
      <c r="D16" s="27"/>
      <c r="E16" s="16"/>
      <c r="F16" s="16"/>
      <c r="G16" s="16"/>
      <c r="H16" s="16"/>
      <c r="I16" s="16"/>
      <c r="J16" s="17"/>
      <c r="K16" s="17"/>
      <c r="L16" s="17"/>
      <c r="M16" s="17"/>
      <c r="N16" s="18"/>
      <c r="Q16" s="6"/>
      <c r="R16" s="6"/>
      <c r="S16" s="6"/>
      <c r="T16" s="6"/>
      <c r="U16" s="6"/>
      <c r="V16" s="6"/>
      <c r="W16" s="6"/>
      <c r="X16" s="6"/>
    </row>
    <row r="17" spans="1:24" ht="19.899999999999999" customHeight="1" x14ac:dyDescent="0.3">
      <c r="A17" s="32" t="s">
        <v>27</v>
      </c>
      <c r="B17" s="19">
        <v>739060.29</v>
      </c>
      <c r="C17" s="19">
        <v>484261.94</v>
      </c>
      <c r="D17" s="15">
        <v>318163.31</v>
      </c>
      <c r="E17" s="20">
        <v>704242.94</v>
      </c>
      <c r="F17" s="20">
        <v>771107.02999999991</v>
      </c>
      <c r="G17" s="20">
        <v>863356.13</v>
      </c>
      <c r="H17" s="20">
        <v>374651.22</v>
      </c>
      <c r="I17" s="20">
        <v>775026.15</v>
      </c>
      <c r="J17" s="17">
        <v>498312.50999999995</v>
      </c>
      <c r="K17" s="17">
        <v>584291.37</v>
      </c>
      <c r="L17" s="17">
        <v>708367.43</v>
      </c>
      <c r="M17" s="17">
        <f>1298299.66-4558.43</f>
        <v>1293741.23</v>
      </c>
      <c r="N17" s="18">
        <f>SUM(B17:M17)</f>
        <v>8114581.5499999989</v>
      </c>
      <c r="Q17" s="6"/>
      <c r="R17" s="6"/>
      <c r="S17" s="6"/>
      <c r="T17" s="6"/>
      <c r="U17" s="6"/>
      <c r="V17" s="6"/>
      <c r="W17" s="6"/>
      <c r="X17" s="6"/>
    </row>
    <row r="18" spans="1:24" ht="19.899999999999999" customHeight="1" x14ac:dyDescent="0.3">
      <c r="A18" s="32" t="s">
        <v>28</v>
      </c>
      <c r="B18" s="19">
        <v>0</v>
      </c>
      <c r="C18" s="19">
        <v>0</v>
      </c>
      <c r="D18" s="15"/>
      <c r="E18" s="20">
        <v>294140.79999999999</v>
      </c>
      <c r="F18" s="20">
        <v>165918.42000000001</v>
      </c>
      <c r="G18" s="20"/>
      <c r="H18" s="20">
        <v>0</v>
      </c>
      <c r="I18" s="20"/>
      <c r="J18" s="17">
        <v>184853.93</v>
      </c>
      <c r="K18" s="17">
        <v>77696.58</v>
      </c>
      <c r="L18" s="17">
        <v>0</v>
      </c>
      <c r="M18" s="17">
        <v>533617.76</v>
      </c>
      <c r="N18" s="18">
        <f t="shared" ref="N18:N20" si="2">SUM(B18:M18)</f>
        <v>1256227.4899999998</v>
      </c>
      <c r="Q18" s="6"/>
      <c r="R18" s="6"/>
      <c r="S18" s="6"/>
      <c r="T18" s="6"/>
      <c r="U18" s="6"/>
      <c r="V18" s="6"/>
      <c r="W18" s="6"/>
      <c r="X18" s="6"/>
    </row>
    <row r="19" spans="1:24" ht="19.899999999999999" customHeight="1" x14ac:dyDescent="0.3">
      <c r="A19" s="32" t="s">
        <v>29</v>
      </c>
      <c r="B19" s="19">
        <v>48.08</v>
      </c>
      <c r="C19" s="19">
        <v>45.43</v>
      </c>
      <c r="D19" s="15">
        <v>48.83</v>
      </c>
      <c r="E19" s="20">
        <v>47.29</v>
      </c>
      <c r="F19" s="20">
        <v>48.69</v>
      </c>
      <c r="G19" s="20">
        <v>47.16</v>
      </c>
      <c r="H19" s="20">
        <v>46.49</v>
      </c>
      <c r="I19" s="20">
        <v>44.38</v>
      </c>
      <c r="J19" s="17">
        <v>42.99</v>
      </c>
      <c r="K19" s="17">
        <v>44.46</v>
      </c>
      <c r="L19" s="17">
        <v>43.06</v>
      </c>
      <c r="M19" s="17">
        <v>44.53</v>
      </c>
      <c r="N19" s="18">
        <f t="shared" si="2"/>
        <v>551.39</v>
      </c>
      <c r="Q19" s="6"/>
      <c r="R19" s="6"/>
      <c r="S19" s="6"/>
      <c r="T19" s="6"/>
      <c r="U19" s="6"/>
      <c r="V19" s="6"/>
      <c r="W19" s="6"/>
      <c r="X19" s="6"/>
    </row>
    <row r="20" spans="1:24" ht="19.899999999999999" customHeight="1" x14ac:dyDescent="0.3">
      <c r="A20" s="32" t="s">
        <v>30</v>
      </c>
      <c r="B20" s="19">
        <v>507.57</v>
      </c>
      <c r="C20" s="19">
        <v>0</v>
      </c>
      <c r="D20" s="15">
        <v>0</v>
      </c>
      <c r="E20" s="20">
        <v>0</v>
      </c>
      <c r="F20" s="20">
        <v>63.01</v>
      </c>
      <c r="G20" s="20">
        <v>0</v>
      </c>
      <c r="H20" s="20">
        <v>425.4</v>
      </c>
      <c r="I20" s="20">
        <v>0</v>
      </c>
      <c r="J20" s="17">
        <v>0</v>
      </c>
      <c r="K20" s="17">
        <v>4087.99</v>
      </c>
      <c r="L20" s="17">
        <v>0</v>
      </c>
      <c r="M20" s="17">
        <v>7777.43</v>
      </c>
      <c r="N20" s="18">
        <f t="shared" si="2"/>
        <v>12861.4</v>
      </c>
      <c r="Q20" s="6"/>
      <c r="R20" s="6"/>
      <c r="S20" s="6"/>
      <c r="T20" s="6"/>
      <c r="U20" s="6"/>
      <c r="V20" s="6"/>
      <c r="W20" s="6"/>
      <c r="X20" s="6"/>
    </row>
    <row r="21" spans="1:24" ht="19.899999999999999" customHeight="1" x14ac:dyDescent="0.3">
      <c r="A21" s="33" t="s">
        <v>31</v>
      </c>
      <c r="B21" s="34">
        <f>SUM(B17:B20)</f>
        <v>739615.94</v>
      </c>
      <c r="C21" s="34">
        <f>SUM(C17:C20)</f>
        <v>484307.37</v>
      </c>
      <c r="D21" s="34">
        <f>SUM(D17:D20)</f>
        <v>318212.14</v>
      </c>
      <c r="E21" s="34">
        <f>SUM(E17:E20)</f>
        <v>998431.03</v>
      </c>
      <c r="F21" s="34">
        <f>SUM(F17:F20)</f>
        <v>937137.14999999991</v>
      </c>
      <c r="G21" s="34">
        <f>SUM(G17:G20)</f>
        <v>863403.29</v>
      </c>
      <c r="H21" s="34">
        <f>SUM(H17:H20)</f>
        <v>375123.11</v>
      </c>
      <c r="I21" s="34">
        <f>SUM(I17:I20)</f>
        <v>775070.53</v>
      </c>
      <c r="J21" s="34">
        <f>SUM(J17:J20)</f>
        <v>683209.42999999993</v>
      </c>
      <c r="K21" s="34">
        <f>SUM(K17:K20)</f>
        <v>666120.39999999991</v>
      </c>
      <c r="L21" s="34">
        <f>SUM(L17:L20)</f>
        <v>708410.49000000011</v>
      </c>
      <c r="M21" s="34">
        <f>SUM(M17:M20)</f>
        <v>1835180.95</v>
      </c>
      <c r="N21" s="35">
        <f>SUM(N17:N20)</f>
        <v>9384221.8300000001</v>
      </c>
      <c r="Q21" s="6"/>
      <c r="R21" s="6"/>
      <c r="S21" s="6"/>
      <c r="T21" s="6"/>
      <c r="U21" s="6"/>
      <c r="V21" s="6"/>
      <c r="W21" s="6"/>
      <c r="X21" s="6"/>
    </row>
    <row r="22" spans="1:24" ht="19.899999999999999" customHeight="1" x14ac:dyDescent="0.3">
      <c r="A22" s="7" t="s">
        <v>32</v>
      </c>
      <c r="B22" s="17">
        <f>B14+B21</f>
        <v>740356.53999999992</v>
      </c>
      <c r="C22" s="17">
        <f>C14+C21</f>
        <v>484839.77</v>
      </c>
      <c r="D22" s="17">
        <f>D14+D21</f>
        <v>318716.34000000003</v>
      </c>
      <c r="E22" s="17">
        <f>E14+E21</f>
        <v>1000378.43</v>
      </c>
      <c r="F22" s="17">
        <f>F14+F21</f>
        <v>937534.30999999994</v>
      </c>
      <c r="G22" s="17">
        <f>G14+G21</f>
        <v>863982.39</v>
      </c>
      <c r="H22" s="17">
        <f>H14+H21</f>
        <v>376013.51</v>
      </c>
      <c r="I22" s="17">
        <f>I14+I21</f>
        <v>775608.33000000007</v>
      </c>
      <c r="J22" s="17">
        <f>J14+J21</f>
        <v>683270.08</v>
      </c>
      <c r="K22" s="17">
        <f>K14+K21</f>
        <v>666908.49999999988</v>
      </c>
      <c r="L22" s="17">
        <f>L14+L21</f>
        <v>708688.80000000016</v>
      </c>
      <c r="M22" s="17">
        <f>M14+M21</f>
        <v>1836286.5</v>
      </c>
      <c r="N22" s="18">
        <f>N14+N21</f>
        <v>9392583.5</v>
      </c>
      <c r="Q22" s="6"/>
      <c r="R22" s="6"/>
      <c r="S22" s="6"/>
      <c r="T22" s="6"/>
      <c r="U22" s="6"/>
      <c r="V22" s="6"/>
      <c r="W22" s="6"/>
      <c r="X22" s="6"/>
    </row>
    <row r="23" spans="1:24" ht="19.899999999999999" customHeight="1" x14ac:dyDescent="0.3">
      <c r="A23" s="9" t="s">
        <v>21</v>
      </c>
      <c r="B23" s="19"/>
      <c r="C23" s="19"/>
      <c r="D23" s="15"/>
      <c r="E23" s="16"/>
      <c r="F23" s="16"/>
      <c r="G23" s="16"/>
      <c r="H23" s="16"/>
      <c r="I23" s="16"/>
      <c r="J23" s="17"/>
      <c r="K23" s="17"/>
      <c r="L23" s="17"/>
      <c r="M23" s="17"/>
      <c r="N23" s="18"/>
      <c r="Q23" s="6"/>
      <c r="R23" s="6"/>
      <c r="S23" s="6"/>
      <c r="T23" s="6"/>
      <c r="U23" s="6"/>
      <c r="V23" s="6"/>
      <c r="W23" s="6"/>
      <c r="X23" s="6"/>
    </row>
    <row r="24" spans="1:24" ht="19.899999999999999" customHeight="1" x14ac:dyDescent="0.3">
      <c r="A24" s="36" t="s">
        <v>33</v>
      </c>
      <c r="B24" s="14"/>
      <c r="C24" s="14"/>
      <c r="D24" s="27"/>
      <c r="E24" s="16"/>
      <c r="F24" s="16"/>
      <c r="G24" s="16"/>
      <c r="H24" s="16"/>
      <c r="I24" s="16"/>
      <c r="J24" s="17"/>
      <c r="K24" s="17"/>
      <c r="L24" s="17"/>
      <c r="M24" s="17"/>
      <c r="N24" s="18"/>
      <c r="Q24" s="6"/>
      <c r="R24" s="6"/>
      <c r="S24" s="6"/>
      <c r="T24" s="6"/>
      <c r="U24" s="6"/>
      <c r="V24" s="6"/>
      <c r="W24" s="6"/>
      <c r="X24" s="6"/>
    </row>
    <row r="25" spans="1:24" s="39" customFormat="1" ht="19.899999999999999" customHeight="1" x14ac:dyDescent="0.3">
      <c r="A25" s="37" t="s">
        <v>34</v>
      </c>
      <c r="B25" s="19">
        <v>83323.86</v>
      </c>
      <c r="C25" s="19">
        <v>83002.080000000002</v>
      </c>
      <c r="D25" s="15">
        <v>83036.929999999993</v>
      </c>
      <c r="E25" s="20">
        <v>84295</v>
      </c>
      <c r="F25" s="20">
        <v>84943.39</v>
      </c>
      <c r="G25" s="20">
        <v>84995</v>
      </c>
      <c r="H25" s="20">
        <v>84607.9</v>
      </c>
      <c r="I25" s="20">
        <v>83807.91</v>
      </c>
      <c r="J25" s="17">
        <v>82028.67</v>
      </c>
      <c r="K25" s="17">
        <v>83210.55</v>
      </c>
      <c r="L25" s="17">
        <v>83844.5</v>
      </c>
      <c r="M25" s="17">
        <v>87343.38</v>
      </c>
      <c r="N25" s="18">
        <f t="shared" ref="N25:N58" si="3">SUM(B25:M25)</f>
        <v>1008439.1700000002</v>
      </c>
      <c r="O25" s="38"/>
      <c r="P25" s="38"/>
      <c r="Q25" s="38"/>
      <c r="R25" s="38"/>
      <c r="S25" s="38"/>
      <c r="T25" s="38"/>
      <c r="U25" s="38"/>
      <c r="V25" s="38"/>
      <c r="W25" s="38"/>
      <c r="X25" s="38"/>
    </row>
    <row r="26" spans="1:24" s="39" customFormat="1" ht="19.899999999999999" customHeight="1" x14ac:dyDescent="0.3">
      <c r="A26" s="37" t="s">
        <v>35</v>
      </c>
      <c r="B26" s="19">
        <v>900</v>
      </c>
      <c r="C26" s="19">
        <v>1600</v>
      </c>
      <c r="D26" s="15">
        <v>200</v>
      </c>
      <c r="E26" s="20">
        <v>200</v>
      </c>
      <c r="F26" s="20">
        <v>200</v>
      </c>
      <c r="G26" s="20">
        <v>200</v>
      </c>
      <c r="H26" s="20">
        <v>200</v>
      </c>
      <c r="I26" s="20">
        <v>700</v>
      </c>
      <c r="J26" s="17">
        <v>700</v>
      </c>
      <c r="K26" s="17">
        <v>700</v>
      </c>
      <c r="L26" s="17">
        <v>700</v>
      </c>
      <c r="M26" s="17">
        <v>700</v>
      </c>
      <c r="N26" s="18">
        <f t="shared" si="3"/>
        <v>7000</v>
      </c>
      <c r="O26" s="38"/>
      <c r="P26" s="38"/>
      <c r="Q26" s="38"/>
      <c r="R26" s="38"/>
      <c r="S26" s="38"/>
      <c r="T26" s="38"/>
      <c r="U26" s="38"/>
      <c r="V26" s="38"/>
      <c r="W26" s="38"/>
      <c r="X26" s="38"/>
    </row>
    <row r="27" spans="1:24" s="39" customFormat="1" ht="19.899999999999999" customHeight="1" x14ac:dyDescent="0.3">
      <c r="A27" s="37" t="s">
        <v>36</v>
      </c>
      <c r="B27" s="19">
        <v>0</v>
      </c>
      <c r="C27" s="19">
        <v>0</v>
      </c>
      <c r="D27" s="15">
        <v>0</v>
      </c>
      <c r="E27" s="20">
        <v>0</v>
      </c>
      <c r="F27" s="20">
        <v>0</v>
      </c>
      <c r="G27" s="20">
        <v>58701.51</v>
      </c>
      <c r="H27" s="20">
        <v>0</v>
      </c>
      <c r="I27" s="20">
        <v>0</v>
      </c>
      <c r="J27" s="17">
        <v>0</v>
      </c>
      <c r="K27" s="17">
        <v>0</v>
      </c>
      <c r="L27" s="17">
        <v>0</v>
      </c>
      <c r="M27" s="17">
        <v>52548.75</v>
      </c>
      <c r="N27" s="18">
        <f t="shared" si="3"/>
        <v>111250.26000000001</v>
      </c>
      <c r="O27" s="38"/>
      <c r="P27" s="38"/>
      <c r="Q27" s="38"/>
      <c r="R27" s="38"/>
      <c r="S27" s="38"/>
      <c r="T27" s="38"/>
      <c r="U27" s="38"/>
      <c r="V27" s="38"/>
      <c r="W27" s="38"/>
      <c r="X27" s="38"/>
    </row>
    <row r="28" spans="1:24" s="39" customFormat="1" ht="19.899999999999999" customHeight="1" x14ac:dyDescent="0.3">
      <c r="A28" s="37" t="s">
        <v>37</v>
      </c>
      <c r="B28" s="19">
        <v>10148</v>
      </c>
      <c r="C28" s="19">
        <v>9909</v>
      </c>
      <c r="D28" s="15">
        <v>9910</v>
      </c>
      <c r="E28" s="20">
        <v>10042</v>
      </c>
      <c r="F28" s="20">
        <v>10131</v>
      </c>
      <c r="G28" s="20">
        <v>10133</v>
      </c>
      <c r="H28" s="20">
        <v>10109</v>
      </c>
      <c r="I28" s="20">
        <v>10122</v>
      </c>
      <c r="J28" s="17">
        <v>9921</v>
      </c>
      <c r="K28" s="17">
        <v>11224</v>
      </c>
      <c r="L28" s="17">
        <v>10190</v>
      </c>
      <c r="M28" s="17">
        <v>10627</v>
      </c>
      <c r="N28" s="18">
        <f t="shared" si="3"/>
        <v>122466</v>
      </c>
      <c r="O28" s="38"/>
      <c r="P28" s="38"/>
      <c r="Q28" s="38"/>
      <c r="R28" s="38"/>
      <c r="S28" s="38"/>
      <c r="T28" s="38"/>
      <c r="U28" s="38"/>
      <c r="V28" s="38"/>
      <c r="W28" s="38"/>
      <c r="X28" s="38"/>
    </row>
    <row r="29" spans="1:24" s="39" customFormat="1" ht="19.899999999999999" customHeight="1" x14ac:dyDescent="0.3">
      <c r="A29" s="37" t="s">
        <v>38</v>
      </c>
      <c r="B29" s="19">
        <v>925.7</v>
      </c>
      <c r="C29" s="19">
        <v>896</v>
      </c>
      <c r="D29" s="15">
        <v>882.55</v>
      </c>
      <c r="E29" s="20">
        <v>899.5</v>
      </c>
      <c r="F29" s="20">
        <v>910</v>
      </c>
      <c r="G29" s="20">
        <v>1089.7</v>
      </c>
      <c r="H29" s="20">
        <v>1082.5</v>
      </c>
      <c r="I29" s="20">
        <v>1084.5999999999999</v>
      </c>
      <c r="J29" s="17">
        <v>1068.5</v>
      </c>
      <c r="K29" s="17">
        <v>1081.55</v>
      </c>
      <c r="L29" s="17">
        <v>1097.3499999999999</v>
      </c>
      <c r="M29" s="17">
        <v>1147.3</v>
      </c>
      <c r="N29" s="18">
        <f t="shared" si="3"/>
        <v>12165.249999999998</v>
      </c>
      <c r="O29" s="38"/>
      <c r="P29" s="38"/>
      <c r="Q29" s="38"/>
      <c r="R29" s="38"/>
      <c r="S29" s="38"/>
      <c r="T29" s="38"/>
      <c r="U29" s="38"/>
      <c r="V29" s="38"/>
      <c r="W29" s="38"/>
      <c r="X29" s="38"/>
    </row>
    <row r="30" spans="1:24" s="39" customFormat="1" ht="19.899999999999999" customHeight="1" x14ac:dyDescent="0.3">
      <c r="A30" s="37" t="s">
        <v>39</v>
      </c>
      <c r="B30" s="19">
        <v>154</v>
      </c>
      <c r="C30" s="19">
        <v>122</v>
      </c>
      <c r="D30" s="15">
        <v>392</v>
      </c>
      <c r="E30" s="20">
        <v>134</v>
      </c>
      <c r="F30" s="20">
        <v>107</v>
      </c>
      <c r="G30" s="20">
        <v>363</v>
      </c>
      <c r="H30" s="20">
        <v>134</v>
      </c>
      <c r="I30" s="20">
        <v>259.68</v>
      </c>
      <c r="J30" s="17">
        <v>146</v>
      </c>
      <c r="K30" s="17">
        <v>577</v>
      </c>
      <c r="L30" s="17">
        <v>177</v>
      </c>
      <c r="M30" s="17">
        <v>967</v>
      </c>
      <c r="N30" s="18">
        <f t="shared" si="3"/>
        <v>3532.6800000000003</v>
      </c>
      <c r="O30" s="38"/>
      <c r="P30" s="38"/>
      <c r="Q30" s="38"/>
      <c r="R30" s="38"/>
      <c r="S30" s="38"/>
      <c r="T30" s="38"/>
      <c r="U30" s="38"/>
      <c r="V30" s="38"/>
      <c r="W30" s="38"/>
      <c r="X30" s="38"/>
    </row>
    <row r="31" spans="1:24" s="39" customFormat="1" ht="19.899999999999999" customHeight="1" x14ac:dyDescent="0.3">
      <c r="A31" s="37" t="s">
        <v>40</v>
      </c>
      <c r="B31" s="19">
        <v>541.23</v>
      </c>
      <c r="C31" s="19">
        <v>620.01</v>
      </c>
      <c r="D31" s="15">
        <v>608.11</v>
      </c>
      <c r="E31" s="20">
        <v>566.47</v>
      </c>
      <c r="F31" s="20">
        <v>542.66999999999996</v>
      </c>
      <c r="G31" s="20">
        <v>709.25</v>
      </c>
      <c r="H31" s="20">
        <v>536.72</v>
      </c>
      <c r="I31" s="20">
        <v>636.23</v>
      </c>
      <c r="J31" s="17">
        <v>150</v>
      </c>
      <c r="K31" s="17">
        <v>150</v>
      </c>
      <c r="L31" s="17">
        <v>150</v>
      </c>
      <c r="M31" s="17">
        <v>179.75</v>
      </c>
      <c r="N31" s="18">
        <f t="shared" si="3"/>
        <v>5390.4400000000005</v>
      </c>
      <c r="O31" s="38"/>
      <c r="P31" s="38"/>
      <c r="Q31" s="38"/>
      <c r="R31" s="38"/>
      <c r="S31" s="38"/>
      <c r="T31" s="38"/>
      <c r="U31" s="38"/>
      <c r="V31" s="38"/>
      <c r="W31" s="38"/>
      <c r="X31" s="38"/>
    </row>
    <row r="32" spans="1:24" s="39" customFormat="1" ht="19.899999999999999" customHeight="1" x14ac:dyDescent="0.3">
      <c r="A32" s="37" t="s">
        <v>41</v>
      </c>
      <c r="B32" s="19">
        <v>0</v>
      </c>
      <c r="C32" s="19">
        <v>36264.080000000002</v>
      </c>
      <c r="D32" s="15">
        <v>0</v>
      </c>
      <c r="E32" s="20">
        <v>0</v>
      </c>
      <c r="F32" s="20">
        <v>0</v>
      </c>
      <c r="G32" s="20">
        <v>0</v>
      </c>
      <c r="H32" s="20">
        <v>1770.51</v>
      </c>
      <c r="I32" s="20">
        <v>3428.17</v>
      </c>
      <c r="J32" s="17">
        <v>0</v>
      </c>
      <c r="K32" s="17">
        <v>0</v>
      </c>
      <c r="L32" s="17">
        <v>0</v>
      </c>
      <c r="M32" s="17">
        <v>289.86</v>
      </c>
      <c r="N32" s="18">
        <f t="shared" si="3"/>
        <v>41752.620000000003</v>
      </c>
      <c r="O32" s="38"/>
      <c r="P32" s="38"/>
      <c r="Q32" s="38"/>
      <c r="R32" s="38"/>
      <c r="S32" s="38"/>
      <c r="T32" s="38"/>
      <c r="U32" s="38"/>
      <c r="V32" s="38"/>
      <c r="W32" s="38"/>
      <c r="X32" s="38"/>
    </row>
    <row r="33" spans="1:24" s="39" customFormat="1" ht="19.899999999999999" customHeight="1" x14ac:dyDescent="0.3">
      <c r="A33" s="37" t="s">
        <v>42</v>
      </c>
      <c r="B33" s="19">
        <v>632.29999999999995</v>
      </c>
      <c r="C33" s="19">
        <v>700</v>
      </c>
      <c r="D33" s="15">
        <v>1146.55</v>
      </c>
      <c r="E33" s="20">
        <v>910</v>
      </c>
      <c r="F33" s="20">
        <v>609.70000000000005</v>
      </c>
      <c r="G33" s="20">
        <v>700</v>
      </c>
      <c r="H33" s="20">
        <v>541.95000000000005</v>
      </c>
      <c r="I33" s="20">
        <v>700</v>
      </c>
      <c r="J33" s="17">
        <v>23.35</v>
      </c>
      <c r="K33" s="17">
        <v>0</v>
      </c>
      <c r="L33" s="17">
        <v>35</v>
      </c>
      <c r="M33" s="17">
        <v>564.5</v>
      </c>
      <c r="N33" s="18">
        <f t="shared" si="3"/>
        <v>6563.35</v>
      </c>
      <c r="O33" s="38"/>
      <c r="P33" s="38"/>
      <c r="Q33" s="38"/>
      <c r="R33" s="38"/>
      <c r="S33" s="38"/>
      <c r="T33" s="38"/>
      <c r="U33" s="38"/>
      <c r="V33" s="38"/>
      <c r="W33" s="38"/>
      <c r="X33" s="38"/>
    </row>
    <row r="34" spans="1:24" s="39" customFormat="1" ht="19.899999999999999" customHeight="1" x14ac:dyDescent="0.3">
      <c r="A34" s="37" t="s">
        <v>43</v>
      </c>
      <c r="B34" s="19">
        <v>597.76</v>
      </c>
      <c r="C34" s="19">
        <v>1844.74</v>
      </c>
      <c r="D34" s="15">
        <v>1466.23</v>
      </c>
      <c r="E34" s="20">
        <v>1776.97</v>
      </c>
      <c r="F34" s="20">
        <v>1480.73</v>
      </c>
      <c r="G34" s="20">
        <v>1599.65</v>
      </c>
      <c r="H34" s="20">
        <v>1282.4000000000001</v>
      </c>
      <c r="I34" s="20">
        <v>1281.3499999999999</v>
      </c>
      <c r="J34" s="17">
        <v>1100.57</v>
      </c>
      <c r="K34" s="17">
        <v>939.83</v>
      </c>
      <c r="L34" s="17">
        <v>1036.94</v>
      </c>
      <c r="M34" s="17">
        <v>1947.49</v>
      </c>
      <c r="N34" s="18">
        <f t="shared" si="3"/>
        <v>16354.66</v>
      </c>
      <c r="O34" s="38"/>
      <c r="P34" s="38"/>
      <c r="Q34" s="38"/>
      <c r="R34" s="38"/>
      <c r="S34" s="38"/>
      <c r="T34" s="38"/>
      <c r="U34" s="38"/>
      <c r="V34" s="38"/>
      <c r="W34" s="38"/>
      <c r="X34" s="38"/>
    </row>
    <row r="35" spans="1:24" s="39" customFormat="1" ht="19.899999999999999" customHeight="1" x14ac:dyDescent="0.3">
      <c r="A35" s="37" t="s">
        <v>44</v>
      </c>
      <c r="B35" s="19">
        <v>780.99</v>
      </c>
      <c r="C35" s="19">
        <v>1860.55</v>
      </c>
      <c r="D35" s="15">
        <v>0</v>
      </c>
      <c r="E35" s="20">
        <v>0</v>
      </c>
      <c r="F35" s="20">
        <v>1606.23</v>
      </c>
      <c r="G35" s="20">
        <v>1447.4</v>
      </c>
      <c r="H35" s="20">
        <v>0</v>
      </c>
      <c r="I35" s="20">
        <v>4106.97</v>
      </c>
      <c r="J35" s="17">
        <v>1382</v>
      </c>
      <c r="K35" s="17">
        <v>3486.72</v>
      </c>
      <c r="L35" s="17">
        <v>209.62</v>
      </c>
      <c r="M35" s="17">
        <v>5312.86</v>
      </c>
      <c r="N35" s="18">
        <f t="shared" si="3"/>
        <v>20193.34</v>
      </c>
      <c r="O35" s="38"/>
      <c r="P35" s="38"/>
      <c r="Q35" s="38"/>
      <c r="R35" s="38"/>
      <c r="S35" s="38"/>
      <c r="T35" s="38"/>
      <c r="U35" s="38"/>
      <c r="V35" s="38"/>
      <c r="W35" s="38"/>
      <c r="X35" s="38"/>
    </row>
    <row r="36" spans="1:24" s="39" customFormat="1" ht="19.899999999999999" customHeight="1" x14ac:dyDescent="0.3">
      <c r="A36" s="37" t="s">
        <v>45</v>
      </c>
      <c r="B36" s="19">
        <v>0</v>
      </c>
      <c r="C36" s="19">
        <v>0</v>
      </c>
      <c r="D36" s="15">
        <v>0</v>
      </c>
      <c r="E36" s="20">
        <v>0</v>
      </c>
      <c r="F36" s="20">
        <v>0</v>
      </c>
      <c r="G36" s="20">
        <v>2700</v>
      </c>
      <c r="H36" s="20">
        <v>0</v>
      </c>
      <c r="I36" s="20">
        <v>0</v>
      </c>
      <c r="J36" s="17">
        <v>0</v>
      </c>
      <c r="K36" s="17">
        <v>200</v>
      </c>
      <c r="L36" s="17">
        <v>0</v>
      </c>
      <c r="M36" s="17">
        <v>0</v>
      </c>
      <c r="N36" s="18">
        <f t="shared" si="3"/>
        <v>2900</v>
      </c>
      <c r="O36" s="38"/>
      <c r="P36" s="38"/>
      <c r="Q36" s="38"/>
      <c r="R36" s="38"/>
      <c r="S36" s="38"/>
      <c r="T36" s="38"/>
      <c r="U36" s="38"/>
      <c r="V36" s="38"/>
      <c r="W36" s="38"/>
      <c r="X36" s="38"/>
    </row>
    <row r="37" spans="1:24" s="39" customFormat="1" ht="19.899999999999999" customHeight="1" x14ac:dyDescent="0.3">
      <c r="A37" s="37" t="s">
        <v>46</v>
      </c>
      <c r="B37" s="19">
        <v>0</v>
      </c>
      <c r="C37" s="19">
        <v>0</v>
      </c>
      <c r="D37" s="15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7">
        <v>0</v>
      </c>
      <c r="K37" s="17">
        <v>0</v>
      </c>
      <c r="L37" s="17">
        <v>2500</v>
      </c>
      <c r="M37" s="17">
        <v>1109.9000000000001</v>
      </c>
      <c r="N37" s="18">
        <f t="shared" si="3"/>
        <v>3609.9</v>
      </c>
      <c r="O37" s="38"/>
      <c r="P37" s="38"/>
      <c r="Q37" s="38"/>
      <c r="R37" s="38"/>
      <c r="S37" s="38"/>
      <c r="T37" s="38"/>
      <c r="U37" s="38"/>
      <c r="V37" s="38"/>
      <c r="W37" s="38"/>
      <c r="X37" s="38"/>
    </row>
    <row r="38" spans="1:24" s="39" customFormat="1" ht="19.899999999999999" customHeight="1" x14ac:dyDescent="0.3">
      <c r="A38" s="37" t="s">
        <v>47</v>
      </c>
      <c r="B38" s="19">
        <v>1430.56</v>
      </c>
      <c r="C38" s="19">
        <v>4576.74</v>
      </c>
      <c r="D38" s="15">
        <v>3471.44</v>
      </c>
      <c r="E38" s="20">
        <v>1878.74</v>
      </c>
      <c r="F38" s="20">
        <v>4818.92</v>
      </c>
      <c r="G38" s="20">
        <v>3608.19</v>
      </c>
      <c r="H38" s="20">
        <v>1711.39</v>
      </c>
      <c r="I38" s="20">
        <v>4450.74</v>
      </c>
      <c r="J38" s="17">
        <v>1717.79</v>
      </c>
      <c r="K38" s="17">
        <v>5991.23</v>
      </c>
      <c r="L38" s="17">
        <v>3303.19</v>
      </c>
      <c r="M38" s="17">
        <v>3578.94</v>
      </c>
      <c r="N38" s="18">
        <f t="shared" si="3"/>
        <v>40537.87000000001</v>
      </c>
      <c r="O38" s="38"/>
      <c r="P38" s="38"/>
      <c r="Q38" s="38"/>
      <c r="R38" s="38"/>
      <c r="S38" s="38"/>
      <c r="T38" s="38"/>
      <c r="U38" s="38"/>
      <c r="V38" s="38"/>
      <c r="W38" s="38"/>
      <c r="X38" s="38"/>
    </row>
    <row r="39" spans="1:24" s="39" customFormat="1" ht="19.899999999999999" customHeight="1" x14ac:dyDescent="0.3">
      <c r="A39" s="37" t="s">
        <v>48</v>
      </c>
      <c r="B39" s="19">
        <v>38.950000000000003</v>
      </c>
      <c r="C39" s="19">
        <v>650.65</v>
      </c>
      <c r="D39" s="15">
        <v>4225.6400000000003</v>
      </c>
      <c r="E39" s="20">
        <v>2276.14</v>
      </c>
      <c r="F39" s="20">
        <v>2468.8000000000002</v>
      </c>
      <c r="G39" s="20">
        <v>1106.1400000000001</v>
      </c>
      <c r="H39" s="20">
        <v>677.79</v>
      </c>
      <c r="I39" s="20">
        <v>3129.61</v>
      </c>
      <c r="J39" s="17">
        <v>72.3</v>
      </c>
      <c r="K39" s="17">
        <v>645.94000000000005</v>
      </c>
      <c r="L39" s="17">
        <v>1382.24</v>
      </c>
      <c r="M39" s="17">
        <v>1407.3</v>
      </c>
      <c r="N39" s="18">
        <f t="shared" si="3"/>
        <v>18081.5</v>
      </c>
      <c r="O39" s="38"/>
      <c r="P39" s="38"/>
      <c r="Q39" s="38"/>
      <c r="R39" s="38"/>
      <c r="S39" s="38"/>
      <c r="T39" s="38"/>
      <c r="U39" s="38"/>
      <c r="V39" s="38"/>
      <c r="W39" s="38"/>
      <c r="X39" s="38"/>
    </row>
    <row r="40" spans="1:24" s="39" customFormat="1" ht="19.899999999999999" customHeight="1" x14ac:dyDescent="0.3">
      <c r="A40" s="37" t="s">
        <v>49</v>
      </c>
      <c r="B40" s="19">
        <v>10667.84</v>
      </c>
      <c r="C40" s="19">
        <v>10667.84</v>
      </c>
      <c r="D40" s="15">
        <v>10667.84</v>
      </c>
      <c r="E40" s="20">
        <v>10667.84</v>
      </c>
      <c r="F40" s="20">
        <v>10667.84</v>
      </c>
      <c r="G40" s="20">
        <v>10667.84</v>
      </c>
      <c r="H40" s="20">
        <v>10667.84</v>
      </c>
      <c r="I40" s="20">
        <v>10667.84</v>
      </c>
      <c r="J40" s="17">
        <v>10667.84</v>
      </c>
      <c r="K40" s="17">
        <v>10667.84</v>
      </c>
      <c r="L40" s="17">
        <v>10667.84</v>
      </c>
      <c r="M40" s="17">
        <v>10667.84</v>
      </c>
      <c r="N40" s="18">
        <f t="shared" si="3"/>
        <v>128014.07999999997</v>
      </c>
      <c r="O40" s="38"/>
      <c r="P40" s="38"/>
      <c r="Q40" s="38"/>
      <c r="R40" s="38"/>
      <c r="S40" s="38"/>
      <c r="T40" s="38"/>
      <c r="U40" s="38"/>
      <c r="V40" s="38"/>
      <c r="W40" s="38"/>
      <c r="X40" s="38"/>
    </row>
    <row r="41" spans="1:24" s="39" customFormat="1" ht="19.899999999999999" customHeight="1" x14ac:dyDescent="0.3">
      <c r="A41" s="37" t="s">
        <v>50</v>
      </c>
      <c r="B41" s="19">
        <v>0</v>
      </c>
      <c r="C41" s="19">
        <v>1379.66</v>
      </c>
      <c r="D41" s="15">
        <v>167.7</v>
      </c>
      <c r="E41" s="20">
        <v>990.28</v>
      </c>
      <c r="F41" s="20">
        <v>304.88</v>
      </c>
      <c r="G41" s="20">
        <v>542.39</v>
      </c>
      <c r="H41" s="20">
        <v>456.29</v>
      </c>
      <c r="I41" s="20">
        <v>0</v>
      </c>
      <c r="J41" s="17">
        <v>582.21</v>
      </c>
      <c r="K41" s="17">
        <v>1017.64</v>
      </c>
      <c r="L41" s="17">
        <v>760.4</v>
      </c>
      <c r="M41" s="17">
        <v>502.5</v>
      </c>
      <c r="N41" s="18">
        <f t="shared" si="3"/>
        <v>6703.95</v>
      </c>
      <c r="O41" s="38"/>
      <c r="P41" s="38"/>
      <c r="Q41" s="38"/>
      <c r="R41" s="38"/>
      <c r="S41" s="38"/>
      <c r="T41" s="38"/>
      <c r="U41" s="38"/>
      <c r="V41" s="38"/>
      <c r="W41" s="38"/>
      <c r="X41" s="38"/>
    </row>
    <row r="42" spans="1:24" s="39" customFormat="1" ht="19.899999999999999" customHeight="1" x14ac:dyDescent="0.3">
      <c r="A42" s="37" t="s">
        <v>51</v>
      </c>
      <c r="B42" s="19">
        <v>0</v>
      </c>
      <c r="C42" s="19">
        <v>2794.29</v>
      </c>
      <c r="D42" s="15">
        <v>3252.47</v>
      </c>
      <c r="E42" s="20">
        <v>371.2</v>
      </c>
      <c r="F42" s="20">
        <v>4378.5</v>
      </c>
      <c r="G42" s="20">
        <v>971.1</v>
      </c>
      <c r="H42" s="20">
        <v>339.2</v>
      </c>
      <c r="I42" s="20">
        <v>2491.5300000000002</v>
      </c>
      <c r="J42" s="17">
        <v>339.2</v>
      </c>
      <c r="K42" s="17">
        <v>3051.91</v>
      </c>
      <c r="L42" s="17">
        <v>869.34</v>
      </c>
      <c r="M42" s="17">
        <v>339.2</v>
      </c>
      <c r="N42" s="18">
        <f t="shared" si="3"/>
        <v>19197.940000000002</v>
      </c>
      <c r="O42" s="38"/>
      <c r="P42" s="38"/>
      <c r="Q42" s="38"/>
      <c r="R42" s="38"/>
      <c r="S42" s="38"/>
      <c r="T42" s="38"/>
      <c r="U42" s="38"/>
      <c r="V42" s="38"/>
      <c r="W42" s="38"/>
      <c r="X42" s="38"/>
    </row>
    <row r="43" spans="1:24" s="39" customFormat="1" ht="19.899999999999999" customHeight="1" x14ac:dyDescent="0.3">
      <c r="A43" s="37" t="s">
        <v>52</v>
      </c>
      <c r="B43" s="19">
        <v>20</v>
      </c>
      <c r="C43" s="19">
        <v>-5.9</v>
      </c>
      <c r="D43" s="15">
        <v>170</v>
      </c>
      <c r="E43" s="20">
        <v>0</v>
      </c>
      <c r="F43" s="20">
        <v>352.1</v>
      </c>
      <c r="G43" s="20">
        <v>300</v>
      </c>
      <c r="H43" s="20">
        <v>3.6</v>
      </c>
      <c r="I43" s="20">
        <v>0</v>
      </c>
      <c r="J43" s="17">
        <v>6</v>
      </c>
      <c r="K43" s="17">
        <v>0</v>
      </c>
      <c r="L43" s="17">
        <v>0</v>
      </c>
      <c r="M43" s="17">
        <v>913.4</v>
      </c>
      <c r="N43" s="18">
        <f t="shared" si="3"/>
        <v>1759.2</v>
      </c>
      <c r="O43" s="38"/>
      <c r="P43" s="38"/>
      <c r="Q43" s="38"/>
      <c r="R43" s="38"/>
      <c r="S43" s="38"/>
      <c r="T43" s="38"/>
      <c r="U43" s="38"/>
      <c r="V43" s="38"/>
      <c r="W43" s="38"/>
      <c r="X43" s="38"/>
    </row>
    <row r="44" spans="1:24" s="39" customFormat="1" ht="19.899999999999999" customHeight="1" x14ac:dyDescent="0.3">
      <c r="A44" s="37" t="s">
        <v>53</v>
      </c>
      <c r="B44" s="19">
        <v>1238.3</v>
      </c>
      <c r="C44" s="19">
        <v>2291</v>
      </c>
      <c r="D44" s="15">
        <v>1075.2</v>
      </c>
      <c r="E44" s="20">
        <v>933.25</v>
      </c>
      <c r="F44" s="20">
        <v>2859.3</v>
      </c>
      <c r="G44" s="20">
        <v>1343</v>
      </c>
      <c r="H44" s="20">
        <v>1056.1500000000001</v>
      </c>
      <c r="I44" s="20">
        <v>2301.1</v>
      </c>
      <c r="J44" s="17">
        <v>2273.9499999999998</v>
      </c>
      <c r="K44" s="17">
        <v>2857.7</v>
      </c>
      <c r="L44" s="17">
        <v>9440.18</v>
      </c>
      <c r="M44" s="17">
        <v>2935.98</v>
      </c>
      <c r="N44" s="18">
        <f t="shared" si="3"/>
        <v>30605.11</v>
      </c>
      <c r="O44" s="38"/>
      <c r="P44" s="38"/>
      <c r="Q44" s="38"/>
      <c r="R44" s="38"/>
      <c r="S44" s="38"/>
      <c r="T44" s="38"/>
      <c r="U44" s="38"/>
      <c r="V44" s="38"/>
      <c r="W44" s="38"/>
      <c r="X44" s="38"/>
    </row>
    <row r="45" spans="1:24" s="39" customFormat="1" ht="19.899999999999999" customHeight="1" x14ac:dyDescent="0.3">
      <c r="A45" s="37" t="s">
        <v>54</v>
      </c>
      <c r="B45" s="19">
        <v>0</v>
      </c>
      <c r="C45" s="19">
        <v>187.9</v>
      </c>
      <c r="D45" s="15">
        <v>64.2</v>
      </c>
      <c r="E45" s="20">
        <v>366.15</v>
      </c>
      <c r="F45" s="20">
        <v>63.6</v>
      </c>
      <c r="G45" s="20">
        <v>0</v>
      </c>
      <c r="H45" s="20">
        <v>0</v>
      </c>
      <c r="I45" s="20">
        <v>9</v>
      </c>
      <c r="J45" s="17">
        <v>10</v>
      </c>
      <c r="K45" s="17">
        <v>0</v>
      </c>
      <c r="L45" s="17">
        <v>0</v>
      </c>
      <c r="M45" s="17">
        <v>1054.55</v>
      </c>
      <c r="N45" s="18">
        <f t="shared" si="3"/>
        <v>1755.4</v>
      </c>
      <c r="O45" s="38"/>
      <c r="P45" s="38"/>
      <c r="Q45" s="38"/>
      <c r="R45" s="38"/>
      <c r="S45" s="38"/>
      <c r="T45" s="38"/>
      <c r="U45" s="38"/>
      <c r="V45" s="38"/>
      <c r="W45" s="38"/>
      <c r="X45" s="38"/>
    </row>
    <row r="46" spans="1:24" s="39" customFormat="1" ht="19.899999999999999" customHeight="1" x14ac:dyDescent="0.3">
      <c r="A46" s="37" t="s">
        <v>55</v>
      </c>
      <c r="B46" s="19">
        <v>73.5</v>
      </c>
      <c r="C46" s="19">
        <v>0</v>
      </c>
      <c r="D46" s="15">
        <v>0</v>
      </c>
      <c r="E46" s="20">
        <v>70</v>
      </c>
      <c r="F46" s="20">
        <v>0</v>
      </c>
      <c r="G46" s="20">
        <v>0</v>
      </c>
      <c r="H46" s="20">
        <v>0</v>
      </c>
      <c r="I46" s="20">
        <v>66.5</v>
      </c>
      <c r="J46" s="17">
        <v>105</v>
      </c>
      <c r="K46" s="17">
        <v>0</v>
      </c>
      <c r="L46" s="17">
        <v>63</v>
      </c>
      <c r="M46" s="17">
        <v>350</v>
      </c>
      <c r="N46" s="18">
        <f t="shared" si="3"/>
        <v>728</v>
      </c>
      <c r="O46" s="38"/>
      <c r="P46" s="38"/>
      <c r="Q46" s="38"/>
      <c r="R46" s="38"/>
      <c r="S46" s="38"/>
      <c r="T46" s="38"/>
      <c r="U46" s="38"/>
      <c r="V46" s="38"/>
      <c r="W46" s="38"/>
      <c r="X46" s="38"/>
    </row>
    <row r="47" spans="1:24" s="39" customFormat="1" ht="19.899999999999999" customHeight="1" x14ac:dyDescent="0.3">
      <c r="A47" s="37" t="s">
        <v>56</v>
      </c>
      <c r="B47" s="19">
        <v>15</v>
      </c>
      <c r="C47" s="19">
        <v>1367.76</v>
      </c>
      <c r="D47" s="15">
        <v>23</v>
      </c>
      <c r="E47" s="20">
        <v>456.1</v>
      </c>
      <c r="F47" s="20">
        <v>233.6</v>
      </c>
      <c r="G47" s="20">
        <v>1496</v>
      </c>
      <c r="H47" s="20">
        <v>246</v>
      </c>
      <c r="I47" s="20">
        <v>13.3</v>
      </c>
      <c r="J47" s="17">
        <v>5</v>
      </c>
      <c r="K47" s="17">
        <v>10</v>
      </c>
      <c r="L47" s="17">
        <v>12</v>
      </c>
      <c r="M47" s="17">
        <v>226.29</v>
      </c>
      <c r="N47" s="18">
        <f t="shared" si="3"/>
        <v>4104.05</v>
      </c>
      <c r="O47" s="38"/>
      <c r="P47" s="38"/>
      <c r="Q47" s="38"/>
      <c r="R47" s="38"/>
      <c r="S47" s="38"/>
      <c r="T47" s="38"/>
      <c r="U47" s="38"/>
      <c r="V47" s="38"/>
      <c r="W47" s="38"/>
      <c r="X47" s="38"/>
    </row>
    <row r="48" spans="1:24" s="39" customFormat="1" ht="19.899999999999999" customHeight="1" x14ac:dyDescent="0.3">
      <c r="A48" s="37" t="s">
        <v>57</v>
      </c>
      <c r="B48" s="19">
        <v>1955.85</v>
      </c>
      <c r="C48" s="19">
        <v>2488.0500000000002</v>
      </c>
      <c r="D48" s="15">
        <v>2530.3000000000002</v>
      </c>
      <c r="E48" s="20">
        <v>3243.9</v>
      </c>
      <c r="F48" s="20">
        <v>3202.4</v>
      </c>
      <c r="G48" s="20">
        <v>2987.95</v>
      </c>
      <c r="H48" s="20">
        <v>2421.0500000000002</v>
      </c>
      <c r="I48" s="20">
        <v>2240.4</v>
      </c>
      <c r="J48" s="17">
        <v>2260.85</v>
      </c>
      <c r="K48" s="17">
        <v>2004.85</v>
      </c>
      <c r="L48" s="17">
        <v>1807.7</v>
      </c>
      <c r="M48" s="17">
        <v>3924.18</v>
      </c>
      <c r="N48" s="18">
        <f t="shared" si="3"/>
        <v>31067.48</v>
      </c>
      <c r="O48" s="38"/>
      <c r="P48" s="38"/>
      <c r="Q48" s="38"/>
      <c r="R48" s="38"/>
      <c r="S48" s="38"/>
      <c r="T48" s="38"/>
      <c r="U48" s="38"/>
      <c r="V48" s="38"/>
      <c r="W48" s="38"/>
      <c r="X48" s="38"/>
    </row>
    <row r="49" spans="1:24" s="39" customFormat="1" ht="19.899999999999999" customHeight="1" x14ac:dyDescent="0.3">
      <c r="A49" s="37" t="s">
        <v>58</v>
      </c>
      <c r="B49" s="19">
        <v>0</v>
      </c>
      <c r="C49" s="19">
        <v>0</v>
      </c>
      <c r="D49" s="15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7">
        <v>0</v>
      </c>
      <c r="K49" s="17">
        <v>0</v>
      </c>
      <c r="L49" s="17">
        <v>0</v>
      </c>
      <c r="M49" s="17">
        <v>1412</v>
      </c>
      <c r="N49" s="18">
        <f t="shared" si="3"/>
        <v>1412</v>
      </c>
      <c r="O49" s="38"/>
      <c r="P49" s="38"/>
      <c r="Q49" s="38"/>
      <c r="R49" s="38"/>
      <c r="S49" s="38"/>
      <c r="T49" s="38"/>
      <c r="U49" s="38"/>
      <c r="V49" s="38"/>
      <c r="W49" s="38"/>
      <c r="X49" s="38"/>
    </row>
    <row r="50" spans="1:24" s="39" customFormat="1" ht="19.899999999999999" customHeight="1" x14ac:dyDescent="0.3">
      <c r="A50" s="37" t="s">
        <v>59</v>
      </c>
      <c r="B50" s="19">
        <v>0</v>
      </c>
      <c r="C50" s="19">
        <v>0</v>
      </c>
      <c r="D50" s="15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17">
        <v>0</v>
      </c>
      <c r="K50" s="17">
        <v>0</v>
      </c>
      <c r="L50" s="17">
        <v>0</v>
      </c>
      <c r="M50" s="17">
        <v>9850</v>
      </c>
      <c r="N50" s="18">
        <f t="shared" si="3"/>
        <v>9850</v>
      </c>
      <c r="O50" s="38"/>
      <c r="P50" s="38"/>
      <c r="Q50" s="38"/>
      <c r="R50" s="38"/>
      <c r="S50" s="38"/>
      <c r="T50" s="38"/>
      <c r="U50" s="38"/>
      <c r="V50" s="38"/>
      <c r="W50" s="38"/>
      <c r="X50" s="38"/>
    </row>
    <row r="51" spans="1:24" s="39" customFormat="1" ht="19.899999999999999" customHeight="1" x14ac:dyDescent="0.3">
      <c r="A51" s="37" t="s">
        <v>60</v>
      </c>
      <c r="B51" s="19">
        <v>0</v>
      </c>
      <c r="C51" s="19">
        <v>0</v>
      </c>
      <c r="D51" s="15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17">
        <v>0</v>
      </c>
      <c r="K51" s="17">
        <v>0</v>
      </c>
      <c r="L51" s="17">
        <v>0</v>
      </c>
      <c r="M51" s="17">
        <v>5000</v>
      </c>
      <c r="N51" s="18">
        <f t="shared" si="3"/>
        <v>5000</v>
      </c>
      <c r="O51" s="38"/>
      <c r="P51" s="38"/>
      <c r="Q51" s="38"/>
      <c r="R51" s="38"/>
      <c r="S51" s="38"/>
      <c r="T51" s="38"/>
      <c r="U51" s="38"/>
      <c r="V51" s="38"/>
      <c r="W51" s="38"/>
      <c r="X51" s="38"/>
    </row>
    <row r="52" spans="1:24" s="39" customFormat="1" ht="19.899999999999999" customHeight="1" x14ac:dyDescent="0.3">
      <c r="A52" s="37" t="s">
        <v>61</v>
      </c>
      <c r="B52" s="19">
        <v>0</v>
      </c>
      <c r="C52" s="19">
        <v>1530.4</v>
      </c>
      <c r="D52" s="15">
        <v>720.8</v>
      </c>
      <c r="E52" s="20">
        <v>380</v>
      </c>
      <c r="F52" s="20">
        <v>1100.8</v>
      </c>
      <c r="G52" s="20">
        <v>1480.8</v>
      </c>
      <c r="H52" s="20">
        <v>0</v>
      </c>
      <c r="I52" s="20">
        <v>380</v>
      </c>
      <c r="J52" s="17">
        <v>740.4</v>
      </c>
      <c r="K52" s="17">
        <v>1480.8</v>
      </c>
      <c r="L52" s="17">
        <v>380</v>
      </c>
      <c r="M52" s="17">
        <v>0</v>
      </c>
      <c r="N52" s="18">
        <f t="shared" si="3"/>
        <v>8194</v>
      </c>
      <c r="O52" s="38"/>
      <c r="P52" s="38"/>
      <c r="Q52" s="38"/>
      <c r="R52" s="38"/>
      <c r="S52" s="38"/>
      <c r="T52" s="38"/>
      <c r="U52" s="38"/>
      <c r="V52" s="38"/>
      <c r="W52" s="38"/>
      <c r="X52" s="38"/>
    </row>
    <row r="53" spans="1:24" s="39" customFormat="1" ht="19.899999999999999" customHeight="1" x14ac:dyDescent="0.3">
      <c r="A53" s="37" t="s">
        <v>62</v>
      </c>
      <c r="B53" s="19">
        <v>0</v>
      </c>
      <c r="C53" s="19">
        <v>0</v>
      </c>
      <c r="D53" s="15">
        <v>0</v>
      </c>
      <c r="E53" s="20">
        <v>0</v>
      </c>
      <c r="F53" s="20">
        <v>385.6</v>
      </c>
      <c r="G53" s="20">
        <v>0</v>
      </c>
      <c r="H53" s="20">
        <v>0</v>
      </c>
      <c r="I53" s="20">
        <v>385.6</v>
      </c>
      <c r="J53" s="17">
        <v>0</v>
      </c>
      <c r="K53" s="17">
        <v>646.6</v>
      </c>
      <c r="L53" s="17">
        <v>0</v>
      </c>
      <c r="M53" s="17">
        <v>636</v>
      </c>
      <c r="N53" s="18">
        <f t="shared" si="3"/>
        <v>2053.8000000000002</v>
      </c>
      <c r="O53" s="38"/>
      <c r="P53" s="38"/>
      <c r="Q53" s="38"/>
      <c r="R53" s="38"/>
      <c r="S53" s="38"/>
      <c r="T53" s="38"/>
      <c r="U53" s="38"/>
      <c r="V53" s="38"/>
      <c r="W53" s="38"/>
      <c r="X53" s="38"/>
    </row>
    <row r="54" spans="1:24" s="39" customFormat="1" ht="19.899999999999999" customHeight="1" x14ac:dyDescent="0.3">
      <c r="A54" s="37" t="s">
        <v>63</v>
      </c>
      <c r="B54" s="19">
        <v>0</v>
      </c>
      <c r="C54" s="19">
        <v>0</v>
      </c>
      <c r="D54" s="15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17">
        <v>0</v>
      </c>
      <c r="K54" s="17">
        <v>0</v>
      </c>
      <c r="L54" s="17">
        <v>3943.2</v>
      </c>
      <c r="M54" s="17">
        <v>0</v>
      </c>
      <c r="N54" s="18">
        <f t="shared" si="3"/>
        <v>3943.2</v>
      </c>
      <c r="O54" s="38"/>
      <c r="P54" s="38"/>
      <c r="Q54" s="38"/>
      <c r="R54" s="38"/>
      <c r="S54" s="38"/>
      <c r="T54" s="38"/>
      <c r="U54" s="38"/>
      <c r="V54" s="38"/>
      <c r="W54" s="38"/>
      <c r="X54" s="38"/>
    </row>
    <row r="55" spans="1:24" s="39" customFormat="1" ht="19.899999999999999" customHeight="1" x14ac:dyDescent="0.3">
      <c r="A55" s="37" t="s">
        <v>64</v>
      </c>
      <c r="B55" s="19">
        <v>88.73</v>
      </c>
      <c r="C55" s="19">
        <v>70.489999999999995</v>
      </c>
      <c r="D55" s="15">
        <v>46.89</v>
      </c>
      <c r="E55" s="20">
        <v>100.73</v>
      </c>
      <c r="F55" s="20">
        <v>50.92</v>
      </c>
      <c r="G55" s="20">
        <v>77.67</v>
      </c>
      <c r="H55" s="20">
        <v>41.64</v>
      </c>
      <c r="I55" s="20">
        <v>51.1</v>
      </c>
      <c r="J55" s="17">
        <v>44.13</v>
      </c>
      <c r="K55" s="17">
        <v>49.31</v>
      </c>
      <c r="L55" s="17">
        <v>50.93</v>
      </c>
      <c r="M55" s="17">
        <v>83.49</v>
      </c>
      <c r="N55" s="18">
        <f t="shared" si="3"/>
        <v>756.03000000000009</v>
      </c>
      <c r="O55" s="38"/>
      <c r="P55" s="38"/>
      <c r="Q55" s="38"/>
      <c r="R55" s="38"/>
      <c r="S55" s="38"/>
      <c r="T55" s="38"/>
      <c r="U55" s="38"/>
      <c r="V55" s="38"/>
      <c r="W55" s="38"/>
      <c r="X55" s="38"/>
    </row>
    <row r="56" spans="1:24" s="39" customFormat="1" ht="19.899999999999999" customHeight="1" x14ac:dyDescent="0.3">
      <c r="A56" s="37" t="s">
        <v>65</v>
      </c>
      <c r="B56" s="19">
        <v>0</v>
      </c>
      <c r="C56" s="19">
        <v>0</v>
      </c>
      <c r="D56" s="15">
        <v>0</v>
      </c>
      <c r="E56" s="20">
        <v>0</v>
      </c>
      <c r="F56" s="20">
        <v>0</v>
      </c>
      <c r="G56" s="20">
        <v>150</v>
      </c>
      <c r="H56" s="20">
        <v>0</v>
      </c>
      <c r="I56" s="20">
        <v>0</v>
      </c>
      <c r="J56" s="17">
        <v>0</v>
      </c>
      <c r="K56" s="17">
        <v>0</v>
      </c>
      <c r="L56" s="17">
        <v>0</v>
      </c>
      <c r="M56" s="17">
        <v>0</v>
      </c>
      <c r="N56" s="18">
        <f t="shared" si="3"/>
        <v>150</v>
      </c>
      <c r="O56" s="38"/>
      <c r="P56" s="38"/>
      <c r="Q56" s="38"/>
      <c r="R56" s="38"/>
      <c r="S56" s="38"/>
      <c r="T56" s="38"/>
      <c r="U56" s="38"/>
      <c r="V56" s="38"/>
      <c r="W56" s="38"/>
      <c r="X56" s="38"/>
    </row>
    <row r="57" spans="1:24" s="39" customFormat="1" ht="19.899999999999999" customHeight="1" x14ac:dyDescent="0.3">
      <c r="A57" s="37" t="s">
        <v>66</v>
      </c>
      <c r="B57" s="19">
        <v>0</v>
      </c>
      <c r="C57" s="19">
        <v>0</v>
      </c>
      <c r="D57" s="15">
        <v>851.19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17">
        <v>0</v>
      </c>
      <c r="K57" s="17">
        <v>0</v>
      </c>
      <c r="L57" s="17">
        <v>0</v>
      </c>
      <c r="M57" s="17">
        <v>0</v>
      </c>
      <c r="N57" s="18">
        <f t="shared" si="3"/>
        <v>851.19</v>
      </c>
      <c r="O57" s="38"/>
      <c r="P57" s="38"/>
      <c r="Q57" s="38"/>
      <c r="R57" s="38"/>
      <c r="S57" s="38"/>
      <c r="T57" s="38"/>
      <c r="U57" s="38"/>
      <c r="V57" s="38"/>
      <c r="W57" s="38"/>
      <c r="X57" s="38"/>
    </row>
    <row r="58" spans="1:24" s="39" customFormat="1" ht="19.899999999999999" customHeight="1" x14ac:dyDescent="0.3">
      <c r="A58" s="37" t="s">
        <v>67</v>
      </c>
      <c r="B58" s="19">
        <v>330</v>
      </c>
      <c r="C58" s="19">
        <v>0</v>
      </c>
      <c r="D58" s="15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17">
        <v>0</v>
      </c>
      <c r="K58" s="17">
        <v>0</v>
      </c>
      <c r="L58" s="17">
        <v>0</v>
      </c>
      <c r="M58" s="17">
        <v>0</v>
      </c>
      <c r="N58" s="18">
        <f t="shared" si="3"/>
        <v>330</v>
      </c>
      <c r="O58" s="38"/>
      <c r="P58" s="38"/>
      <c r="Q58" s="38"/>
      <c r="R58" s="38"/>
      <c r="S58" s="38"/>
      <c r="T58" s="38"/>
      <c r="U58" s="38"/>
      <c r="V58" s="38"/>
      <c r="W58" s="38"/>
      <c r="X58" s="38"/>
    </row>
    <row r="59" spans="1:24" ht="19.899999999999999" customHeight="1" x14ac:dyDescent="0.3">
      <c r="A59" s="9" t="s">
        <v>68</v>
      </c>
      <c r="B59" s="40">
        <f>SUM(B25:B58)</f>
        <v>113862.56999999999</v>
      </c>
      <c r="C59" s="40">
        <f t="shared" ref="C59:N59" si="4">SUM(C25:C58)</f>
        <v>164817.33999999994</v>
      </c>
      <c r="D59" s="40">
        <f t="shared" si="4"/>
        <v>124909.04</v>
      </c>
      <c r="E59" s="40">
        <f t="shared" si="4"/>
        <v>120558.26999999999</v>
      </c>
      <c r="F59" s="40">
        <f t="shared" si="4"/>
        <v>131417.98000000001</v>
      </c>
      <c r="G59" s="40">
        <f t="shared" si="4"/>
        <v>187369.59000000005</v>
      </c>
      <c r="H59" s="40">
        <f t="shared" si="4"/>
        <v>117885.92999999996</v>
      </c>
      <c r="I59" s="40">
        <f t="shared" si="4"/>
        <v>132313.63000000003</v>
      </c>
      <c r="J59" s="40">
        <f t="shared" si="4"/>
        <v>115344.76000000001</v>
      </c>
      <c r="K59" s="40">
        <f t="shared" si="4"/>
        <v>129993.47000000002</v>
      </c>
      <c r="L59" s="40">
        <f t="shared" si="4"/>
        <v>132620.43</v>
      </c>
      <c r="M59" s="40">
        <f t="shared" si="4"/>
        <v>205619.45999999993</v>
      </c>
      <c r="N59" s="41">
        <f t="shared" si="4"/>
        <v>1676712.4700000002</v>
      </c>
      <c r="Q59" s="6"/>
      <c r="R59" s="6"/>
      <c r="S59" s="6"/>
      <c r="T59" s="6"/>
      <c r="U59" s="6"/>
      <c r="V59" s="6"/>
      <c r="W59" s="6"/>
      <c r="X59" s="6"/>
    </row>
    <row r="60" spans="1:24" ht="19.899999999999999" customHeight="1" x14ac:dyDescent="0.3">
      <c r="A60" s="9"/>
      <c r="B60" s="28"/>
      <c r="C60" s="42"/>
      <c r="D60" s="43"/>
      <c r="E60" s="16"/>
      <c r="F60" s="16"/>
      <c r="G60" s="16"/>
      <c r="H60" s="16"/>
      <c r="I60" s="16"/>
      <c r="J60" s="17"/>
      <c r="K60" s="17"/>
      <c r="L60" s="17"/>
      <c r="M60" s="17"/>
      <c r="N60" s="18"/>
      <c r="Q60" s="6"/>
      <c r="R60" s="6"/>
      <c r="S60" s="6"/>
      <c r="T60" s="6"/>
      <c r="U60" s="6"/>
      <c r="V60" s="6"/>
      <c r="W60" s="6"/>
      <c r="X60" s="6"/>
    </row>
    <row r="61" spans="1:24" ht="19.899999999999999" customHeight="1" x14ac:dyDescent="0.3">
      <c r="A61" s="36" t="s">
        <v>69</v>
      </c>
      <c r="B61" s="28"/>
      <c r="C61" s="42"/>
      <c r="D61" s="43"/>
      <c r="E61" s="16"/>
      <c r="F61" s="16"/>
      <c r="G61" s="16"/>
      <c r="H61" s="16"/>
      <c r="I61" s="16"/>
      <c r="J61" s="17"/>
      <c r="K61" s="17"/>
      <c r="L61" s="17"/>
      <c r="M61" s="17"/>
      <c r="N61" s="18"/>
      <c r="Q61" s="6"/>
      <c r="R61" s="6"/>
      <c r="S61" s="6"/>
      <c r="T61" s="6"/>
      <c r="U61" s="6"/>
      <c r="V61" s="6"/>
      <c r="W61" s="6"/>
      <c r="X61" s="6"/>
    </row>
    <row r="62" spans="1:24" ht="19.899999999999999" customHeight="1" x14ac:dyDescent="0.3">
      <c r="A62" s="9" t="s">
        <v>70</v>
      </c>
      <c r="B62" s="28">
        <v>26522</v>
      </c>
      <c r="C62" s="28">
        <v>14522</v>
      </c>
      <c r="D62" s="44">
        <v>15626.8</v>
      </c>
      <c r="E62" s="20">
        <v>81333.8</v>
      </c>
      <c r="F62" s="20">
        <v>25593.21</v>
      </c>
      <c r="G62" s="45">
        <v>99377.77</v>
      </c>
      <c r="H62" s="20">
        <v>42879.6</v>
      </c>
      <c r="I62" s="20">
        <v>440759.24</v>
      </c>
      <c r="J62" s="17">
        <v>44259.31</v>
      </c>
      <c r="K62" s="17">
        <v>52020.99</v>
      </c>
      <c r="L62" s="17">
        <v>79481.289999999994</v>
      </c>
      <c r="M62" s="17">
        <v>365315.4</v>
      </c>
      <c r="N62" s="18">
        <f t="shared" ref="N62:N83" si="5">SUM(B62:M62)</f>
        <v>1287691.4100000001</v>
      </c>
      <c r="Q62" s="6"/>
      <c r="R62" s="6"/>
      <c r="S62" s="6"/>
      <c r="T62" s="6"/>
      <c r="U62" s="6"/>
      <c r="V62" s="6"/>
      <c r="W62" s="6"/>
      <c r="X62" s="6"/>
    </row>
    <row r="63" spans="1:24" ht="19.899999999999999" customHeight="1" x14ac:dyDescent="0.3">
      <c r="A63" s="9" t="s">
        <v>71</v>
      </c>
      <c r="B63" s="28">
        <v>15844</v>
      </c>
      <c r="C63" s="28">
        <v>-977.6</v>
      </c>
      <c r="D63" s="44">
        <v>13244.7</v>
      </c>
      <c r="E63" s="20">
        <v>24869.72</v>
      </c>
      <c r="F63" s="20">
        <v>3190.6</v>
      </c>
      <c r="G63" s="45">
        <v>65716.3</v>
      </c>
      <c r="H63" s="20">
        <v>48066.76</v>
      </c>
      <c r="I63" s="20">
        <v>17956.400000000001</v>
      </c>
      <c r="J63" s="17">
        <v>7950</v>
      </c>
      <c r="K63" s="17">
        <v>22253.64</v>
      </c>
      <c r="L63" s="17">
        <v>9537.8799999999992</v>
      </c>
      <c r="M63" s="17">
        <v>2440.12</v>
      </c>
      <c r="N63" s="18">
        <f t="shared" si="5"/>
        <v>230092.52000000002</v>
      </c>
      <c r="Q63" s="6"/>
      <c r="R63" s="6"/>
      <c r="S63" s="6"/>
      <c r="T63" s="6"/>
      <c r="U63" s="6"/>
      <c r="V63" s="6"/>
      <c r="W63" s="6"/>
      <c r="X63" s="6"/>
    </row>
    <row r="64" spans="1:24" ht="19.899999999999999" customHeight="1" x14ac:dyDescent="0.3">
      <c r="A64" s="9" t="s">
        <v>72</v>
      </c>
      <c r="B64" s="28">
        <v>0</v>
      </c>
      <c r="C64" s="28">
        <v>13407.4</v>
      </c>
      <c r="D64" s="44">
        <v>45370.7</v>
      </c>
      <c r="E64" s="20">
        <v>42392.7</v>
      </c>
      <c r="F64" s="20">
        <v>17263.2</v>
      </c>
      <c r="G64" s="45">
        <v>19471</v>
      </c>
      <c r="H64" s="20">
        <v>3922</v>
      </c>
      <c r="I64" s="20">
        <v>-695.8</v>
      </c>
      <c r="J64" s="17">
        <v>-617.95000000000005</v>
      </c>
      <c r="K64" s="17">
        <v>18276.400000000001</v>
      </c>
      <c r="L64" s="17">
        <v>71107.16</v>
      </c>
      <c r="M64" s="17">
        <v>19456.400000000001</v>
      </c>
      <c r="N64" s="18">
        <f t="shared" si="5"/>
        <v>249353.21</v>
      </c>
      <c r="Q64" s="6"/>
      <c r="R64" s="6"/>
      <c r="S64" s="6"/>
      <c r="T64" s="6"/>
      <c r="U64" s="6"/>
      <c r="V64" s="6"/>
      <c r="W64" s="6"/>
      <c r="X64" s="6"/>
    </row>
    <row r="65" spans="1:24" ht="19.899999999999999" customHeight="1" x14ac:dyDescent="0.3">
      <c r="A65" s="9" t="s">
        <v>73</v>
      </c>
      <c r="B65" s="28">
        <v>0</v>
      </c>
      <c r="C65" s="28">
        <v>0</v>
      </c>
      <c r="D65" s="44">
        <v>930</v>
      </c>
      <c r="E65" s="20">
        <v>84.8</v>
      </c>
      <c r="F65" s="20">
        <v>0</v>
      </c>
      <c r="G65" s="45">
        <v>212</v>
      </c>
      <c r="H65" s="20">
        <v>0</v>
      </c>
      <c r="I65" s="20">
        <v>0</v>
      </c>
      <c r="J65" s="17">
        <v>0</v>
      </c>
      <c r="K65" s="17">
        <v>0</v>
      </c>
      <c r="L65" s="17">
        <v>0</v>
      </c>
      <c r="M65" s="17">
        <v>0</v>
      </c>
      <c r="N65" s="18">
        <f t="shared" si="5"/>
        <v>1226.8</v>
      </c>
      <c r="Q65" s="6"/>
      <c r="R65" s="6"/>
      <c r="S65" s="6"/>
      <c r="T65" s="6"/>
      <c r="U65" s="6"/>
      <c r="V65" s="6"/>
      <c r="W65" s="6"/>
      <c r="X65" s="6"/>
    </row>
    <row r="66" spans="1:24" ht="19.899999999999999" customHeight="1" x14ac:dyDescent="0.3">
      <c r="A66" s="9" t="s">
        <v>74</v>
      </c>
      <c r="B66" s="28">
        <v>0</v>
      </c>
      <c r="C66" s="28">
        <v>79.5</v>
      </c>
      <c r="D66" s="44">
        <v>0</v>
      </c>
      <c r="E66" s="20">
        <v>180.2</v>
      </c>
      <c r="F66" s="20">
        <v>0</v>
      </c>
      <c r="G66" s="45">
        <v>0</v>
      </c>
      <c r="H66" s="20">
        <v>439.9</v>
      </c>
      <c r="I66" s="20">
        <v>0</v>
      </c>
      <c r="J66" s="17">
        <v>0</v>
      </c>
      <c r="K66" s="17">
        <v>0</v>
      </c>
      <c r="L66" s="17">
        <v>0</v>
      </c>
      <c r="M66" s="17">
        <v>84.8</v>
      </c>
      <c r="N66" s="18">
        <f t="shared" si="5"/>
        <v>784.39999999999986</v>
      </c>
      <c r="Q66" s="6"/>
      <c r="R66" s="6"/>
      <c r="S66" s="6"/>
      <c r="T66" s="6"/>
      <c r="U66" s="6"/>
      <c r="V66" s="6"/>
      <c r="W66" s="6"/>
      <c r="X66" s="6"/>
    </row>
    <row r="67" spans="1:24" ht="19.899999999999999" customHeight="1" x14ac:dyDescent="0.3">
      <c r="A67" s="9" t="s">
        <v>75</v>
      </c>
      <c r="B67" s="28">
        <v>0</v>
      </c>
      <c r="C67" s="28">
        <v>5000</v>
      </c>
      <c r="D67" s="44">
        <v>2016</v>
      </c>
      <c r="E67" s="20">
        <v>0</v>
      </c>
      <c r="F67" s="20">
        <v>5000</v>
      </c>
      <c r="G67" s="45">
        <v>2500</v>
      </c>
      <c r="H67" s="20">
        <v>0</v>
      </c>
      <c r="I67" s="20">
        <v>5000</v>
      </c>
      <c r="J67" s="17">
        <v>2500</v>
      </c>
      <c r="K67" s="17">
        <v>2500</v>
      </c>
      <c r="L67" s="17">
        <v>2500</v>
      </c>
      <c r="M67" s="17">
        <v>2500</v>
      </c>
      <c r="N67" s="18">
        <f t="shared" si="5"/>
        <v>29516</v>
      </c>
      <c r="Q67" s="6"/>
      <c r="R67" s="6"/>
      <c r="S67" s="6"/>
      <c r="T67" s="6"/>
      <c r="U67" s="6"/>
      <c r="V67" s="6"/>
      <c r="W67" s="6"/>
      <c r="X67" s="6"/>
    </row>
    <row r="68" spans="1:24" ht="19.899999999999999" customHeight="1" x14ac:dyDescent="0.3">
      <c r="A68" s="9" t="s">
        <v>76</v>
      </c>
      <c r="B68" s="28">
        <v>0</v>
      </c>
      <c r="C68" s="28">
        <v>0</v>
      </c>
      <c r="D68" s="44">
        <v>0</v>
      </c>
      <c r="E68" s="20">
        <v>0</v>
      </c>
      <c r="F68" s="20">
        <v>0</v>
      </c>
      <c r="G68" s="45">
        <v>0</v>
      </c>
      <c r="H68" s="20">
        <v>0</v>
      </c>
      <c r="I68" s="20">
        <v>0</v>
      </c>
      <c r="J68" s="17">
        <v>0</v>
      </c>
      <c r="K68" s="17">
        <v>0</v>
      </c>
      <c r="L68" s="17">
        <v>0</v>
      </c>
      <c r="M68" s="17">
        <v>42894.62</v>
      </c>
      <c r="N68" s="18">
        <f t="shared" si="5"/>
        <v>42894.62</v>
      </c>
      <c r="Q68" s="6"/>
      <c r="R68" s="6"/>
      <c r="S68" s="6"/>
      <c r="T68" s="6"/>
      <c r="U68" s="6"/>
      <c r="V68" s="6"/>
      <c r="W68" s="6"/>
      <c r="X68" s="6"/>
    </row>
    <row r="69" spans="1:24" ht="19.899999999999999" customHeight="1" x14ac:dyDescent="0.3">
      <c r="A69" s="9" t="s">
        <v>77</v>
      </c>
      <c r="B69" s="28">
        <v>0</v>
      </c>
      <c r="C69" s="28">
        <v>0</v>
      </c>
      <c r="D69" s="44">
        <v>0</v>
      </c>
      <c r="E69" s="20">
        <v>4770</v>
      </c>
      <c r="F69" s="20">
        <v>0</v>
      </c>
      <c r="G69" s="45">
        <v>0</v>
      </c>
      <c r="H69" s="20">
        <v>0</v>
      </c>
      <c r="I69" s="20">
        <v>0</v>
      </c>
      <c r="J69" s="17">
        <v>0</v>
      </c>
      <c r="K69" s="17">
        <v>0</v>
      </c>
      <c r="L69" s="17">
        <v>0</v>
      </c>
      <c r="M69" s="17">
        <v>0</v>
      </c>
      <c r="N69" s="18">
        <f t="shared" si="5"/>
        <v>4770</v>
      </c>
      <c r="Q69" s="6"/>
      <c r="R69" s="6"/>
      <c r="S69" s="6"/>
      <c r="T69" s="6"/>
      <c r="U69" s="6"/>
      <c r="V69" s="6"/>
      <c r="W69" s="6"/>
      <c r="X69" s="6"/>
    </row>
    <row r="70" spans="1:24" ht="19.899999999999999" customHeight="1" x14ac:dyDescent="0.3">
      <c r="A70" s="9" t="s">
        <v>78</v>
      </c>
      <c r="B70" s="28">
        <v>0</v>
      </c>
      <c r="C70" s="28">
        <v>0</v>
      </c>
      <c r="D70" s="44">
        <v>0</v>
      </c>
      <c r="E70" s="20">
        <v>0</v>
      </c>
      <c r="F70" s="20">
        <v>216110.36</v>
      </c>
      <c r="G70" s="45">
        <v>216274.89</v>
      </c>
      <c r="H70" s="20">
        <v>0</v>
      </c>
      <c r="I70" s="20">
        <v>0</v>
      </c>
      <c r="J70" s="17">
        <v>40802.04</v>
      </c>
      <c r="K70" s="17">
        <v>0</v>
      </c>
      <c r="L70" s="17">
        <v>0</v>
      </c>
      <c r="M70" s="17">
        <v>0</v>
      </c>
      <c r="N70" s="18">
        <f t="shared" si="5"/>
        <v>473187.29</v>
      </c>
      <c r="Q70" s="6"/>
      <c r="R70" s="6"/>
      <c r="S70" s="6"/>
      <c r="T70" s="6"/>
      <c r="U70" s="6"/>
      <c r="V70" s="6"/>
      <c r="W70" s="6"/>
      <c r="X70" s="6"/>
    </row>
    <row r="71" spans="1:24" ht="19.899999999999999" customHeight="1" x14ac:dyDescent="0.3">
      <c r="A71" s="9" t="s">
        <v>79</v>
      </c>
      <c r="B71" s="28">
        <v>0</v>
      </c>
      <c r="C71" s="28">
        <v>0</v>
      </c>
      <c r="D71" s="44">
        <v>2689.5</v>
      </c>
      <c r="E71" s="20">
        <v>1250</v>
      </c>
      <c r="F71" s="20">
        <v>0</v>
      </c>
      <c r="G71" s="45">
        <v>0</v>
      </c>
      <c r="H71" s="20">
        <v>1250</v>
      </c>
      <c r="I71" s="20">
        <v>6500</v>
      </c>
      <c r="J71" s="17">
        <v>141.4</v>
      </c>
      <c r="K71" s="17">
        <v>1250</v>
      </c>
      <c r="L71" s="17">
        <v>6050</v>
      </c>
      <c r="M71" s="17">
        <v>14750</v>
      </c>
      <c r="N71" s="18">
        <f t="shared" si="5"/>
        <v>33880.9</v>
      </c>
      <c r="Q71" s="6"/>
      <c r="R71" s="6"/>
      <c r="S71" s="6"/>
      <c r="T71" s="6"/>
      <c r="U71" s="6"/>
      <c r="V71" s="6"/>
      <c r="W71" s="6"/>
      <c r="X71" s="6"/>
    </row>
    <row r="72" spans="1:24" ht="19.899999999999999" customHeight="1" x14ac:dyDescent="0.3">
      <c r="A72" s="9" t="s">
        <v>80</v>
      </c>
      <c r="B72" s="28">
        <v>0</v>
      </c>
      <c r="C72" s="28">
        <v>0</v>
      </c>
      <c r="D72" s="44">
        <v>0</v>
      </c>
      <c r="E72" s="20">
        <v>0</v>
      </c>
      <c r="F72" s="20">
        <v>0</v>
      </c>
      <c r="G72" s="45">
        <v>9381</v>
      </c>
      <c r="H72" s="20">
        <v>0</v>
      </c>
      <c r="I72" s="20">
        <v>0</v>
      </c>
      <c r="J72" s="17">
        <v>0</v>
      </c>
      <c r="K72" s="17">
        <v>0</v>
      </c>
      <c r="L72" s="17">
        <v>0</v>
      </c>
      <c r="M72" s="17">
        <v>900</v>
      </c>
      <c r="N72" s="18">
        <f t="shared" si="5"/>
        <v>10281</v>
      </c>
      <c r="Q72" s="6"/>
      <c r="R72" s="6"/>
      <c r="S72" s="6"/>
      <c r="T72" s="6"/>
      <c r="U72" s="6"/>
      <c r="V72" s="6"/>
      <c r="W72" s="6"/>
      <c r="X72" s="6"/>
    </row>
    <row r="73" spans="1:24" ht="19.899999999999999" customHeight="1" x14ac:dyDescent="0.3">
      <c r="A73" s="9" t="s">
        <v>81</v>
      </c>
      <c r="B73" s="28">
        <v>0</v>
      </c>
      <c r="C73" s="28">
        <v>0</v>
      </c>
      <c r="D73" s="44">
        <v>0</v>
      </c>
      <c r="E73" s="20">
        <v>12296</v>
      </c>
      <c r="F73" s="20">
        <v>0</v>
      </c>
      <c r="G73" s="45">
        <v>9540</v>
      </c>
      <c r="H73" s="20">
        <v>8586</v>
      </c>
      <c r="I73" s="20">
        <v>3816</v>
      </c>
      <c r="J73" s="17">
        <v>0</v>
      </c>
      <c r="K73" s="17">
        <v>31800</v>
      </c>
      <c r="L73" s="17">
        <v>13780</v>
      </c>
      <c r="M73" s="17">
        <v>21396.400000000001</v>
      </c>
      <c r="N73" s="18">
        <f t="shared" si="5"/>
        <v>101214.39999999999</v>
      </c>
      <c r="Q73" s="6"/>
      <c r="R73" s="6"/>
      <c r="S73" s="6"/>
      <c r="T73" s="6"/>
      <c r="U73" s="6"/>
      <c r="V73" s="6"/>
      <c r="W73" s="6"/>
      <c r="X73" s="6"/>
    </row>
    <row r="74" spans="1:24" ht="19.899999999999999" customHeight="1" x14ac:dyDescent="0.3">
      <c r="A74" s="9" t="s">
        <v>82</v>
      </c>
      <c r="B74" s="28">
        <v>-265</v>
      </c>
      <c r="C74" s="28">
        <v>1577.32</v>
      </c>
      <c r="D74" s="44">
        <v>9571.18</v>
      </c>
      <c r="E74" s="20">
        <v>13022.55</v>
      </c>
      <c r="F74" s="20">
        <v>2900</v>
      </c>
      <c r="G74" s="45">
        <v>120</v>
      </c>
      <c r="H74" s="20">
        <v>0</v>
      </c>
      <c r="I74" s="20">
        <v>424</v>
      </c>
      <c r="J74" s="17">
        <v>333.9</v>
      </c>
      <c r="K74" s="17">
        <v>20468</v>
      </c>
      <c r="L74" s="17">
        <v>24288.42</v>
      </c>
      <c r="M74" s="17">
        <v>44380.65</v>
      </c>
      <c r="N74" s="18">
        <f t="shared" si="5"/>
        <v>116821.01999999999</v>
      </c>
      <c r="Q74" s="6"/>
      <c r="R74" s="6"/>
      <c r="S74" s="6"/>
      <c r="T74" s="6"/>
      <c r="U74" s="6"/>
      <c r="V74" s="6"/>
      <c r="W74" s="6"/>
      <c r="X74" s="6"/>
    </row>
    <row r="75" spans="1:24" ht="19.899999999999999" customHeight="1" x14ac:dyDescent="0.3">
      <c r="A75" s="9" t="s">
        <v>83</v>
      </c>
      <c r="B75" s="28">
        <v>1659.17</v>
      </c>
      <c r="C75" s="28">
        <v>12509.78</v>
      </c>
      <c r="D75" s="44">
        <v>477</v>
      </c>
      <c r="E75" s="20">
        <v>3057</v>
      </c>
      <c r="F75" s="20">
        <v>2775</v>
      </c>
      <c r="G75" s="45">
        <v>29924.3</v>
      </c>
      <c r="H75" s="20">
        <v>109474.5</v>
      </c>
      <c r="I75" s="20">
        <v>5065.8</v>
      </c>
      <c r="J75" s="17">
        <v>3796.8</v>
      </c>
      <c r="K75" s="17">
        <v>67095.75</v>
      </c>
      <c r="L75" s="17">
        <v>3257</v>
      </c>
      <c r="M75" s="17">
        <v>444904.66</v>
      </c>
      <c r="N75" s="18">
        <f t="shared" si="5"/>
        <v>683996.76</v>
      </c>
      <c r="Q75" s="6"/>
      <c r="R75" s="6"/>
      <c r="S75" s="6"/>
      <c r="T75" s="6"/>
      <c r="U75" s="6"/>
      <c r="V75" s="6"/>
      <c r="W75" s="6"/>
      <c r="X75" s="6"/>
    </row>
    <row r="76" spans="1:24" ht="19.899999999999999" customHeight="1" x14ac:dyDescent="0.3">
      <c r="A76" s="9" t="s">
        <v>84</v>
      </c>
      <c r="B76" s="28">
        <v>0</v>
      </c>
      <c r="C76" s="28">
        <v>0</v>
      </c>
      <c r="D76" s="44">
        <v>0</v>
      </c>
      <c r="E76" s="20">
        <v>0</v>
      </c>
      <c r="F76" s="20">
        <v>39856</v>
      </c>
      <c r="G76" s="45">
        <v>0</v>
      </c>
      <c r="H76" s="20">
        <v>0</v>
      </c>
      <c r="I76" s="20">
        <v>0</v>
      </c>
      <c r="J76" s="17">
        <v>39856</v>
      </c>
      <c r="K76" s="17">
        <v>0</v>
      </c>
      <c r="L76" s="17">
        <v>39856</v>
      </c>
      <c r="M76" s="17">
        <v>79712</v>
      </c>
      <c r="N76" s="18">
        <f t="shared" si="5"/>
        <v>199280</v>
      </c>
      <c r="Q76" s="6"/>
      <c r="R76" s="6"/>
      <c r="S76" s="6"/>
      <c r="T76" s="6"/>
      <c r="U76" s="6"/>
      <c r="V76" s="6"/>
      <c r="W76" s="6"/>
      <c r="X76" s="6"/>
    </row>
    <row r="77" spans="1:24" ht="19.899999999999999" customHeight="1" x14ac:dyDescent="0.3">
      <c r="A77" s="9" t="s">
        <v>85</v>
      </c>
      <c r="B77" s="28">
        <v>1000</v>
      </c>
      <c r="C77" s="28">
        <v>0</v>
      </c>
      <c r="D77" s="44">
        <v>6419.41</v>
      </c>
      <c r="E77" s="20">
        <v>0</v>
      </c>
      <c r="F77" s="20">
        <v>14503.42</v>
      </c>
      <c r="G77" s="45">
        <v>3942</v>
      </c>
      <c r="H77" s="20">
        <v>1800</v>
      </c>
      <c r="I77" s="20">
        <v>12509.16</v>
      </c>
      <c r="J77" s="17">
        <v>5786.21</v>
      </c>
      <c r="K77" s="17">
        <v>2878</v>
      </c>
      <c r="L77" s="17">
        <v>0</v>
      </c>
      <c r="M77" s="17">
        <v>5990.04</v>
      </c>
      <c r="N77" s="18">
        <f t="shared" si="5"/>
        <v>54828.240000000005</v>
      </c>
      <c r="Q77" s="6"/>
      <c r="R77" s="6"/>
      <c r="S77" s="6"/>
      <c r="T77" s="6"/>
      <c r="U77" s="6"/>
      <c r="V77" s="6"/>
      <c r="W77" s="6"/>
      <c r="X77" s="6"/>
    </row>
    <row r="78" spans="1:24" ht="19.899999999999999" customHeight="1" x14ac:dyDescent="0.3">
      <c r="A78" s="9" t="s">
        <v>86</v>
      </c>
      <c r="B78" s="28">
        <v>581733.80000000005</v>
      </c>
      <c r="C78" s="28">
        <v>267387.39</v>
      </c>
      <c r="D78" s="44">
        <v>75636.649999999994</v>
      </c>
      <c r="E78" s="20">
        <v>381549.72</v>
      </c>
      <c r="F78" s="20">
        <v>267104.15000000002</v>
      </c>
      <c r="G78" s="45">
        <v>85940.07</v>
      </c>
      <c r="H78" s="20">
        <v>12207</v>
      </c>
      <c r="I78" s="20">
        <v>86295.37</v>
      </c>
      <c r="J78" s="17">
        <v>83933.25</v>
      </c>
      <c r="K78" s="17">
        <v>114002.59</v>
      </c>
      <c r="L78" s="17">
        <v>106991.88</v>
      </c>
      <c r="M78" s="17">
        <v>26609.79</v>
      </c>
      <c r="N78" s="18">
        <f t="shared" si="5"/>
        <v>2089391.6600000001</v>
      </c>
      <c r="Q78" s="6"/>
      <c r="R78" s="6"/>
      <c r="S78" s="6"/>
      <c r="T78" s="6"/>
      <c r="U78" s="6"/>
      <c r="V78" s="6"/>
      <c r="W78" s="6"/>
      <c r="X78" s="6"/>
    </row>
    <row r="79" spans="1:24" ht="19.899999999999999" customHeight="1" x14ac:dyDescent="0.3">
      <c r="A79" s="9" t="s">
        <v>87</v>
      </c>
      <c r="B79" s="28">
        <v>0</v>
      </c>
      <c r="C79" s="28">
        <v>2200</v>
      </c>
      <c r="D79" s="44">
        <v>24820.36</v>
      </c>
      <c r="E79" s="20">
        <v>23877.87</v>
      </c>
      <c r="F79" s="20">
        <v>45359.519999999997</v>
      </c>
      <c r="G79" s="45">
        <v>152213.47</v>
      </c>
      <c r="H79" s="20">
        <v>29481.82</v>
      </c>
      <c r="I79" s="20">
        <v>66107.28</v>
      </c>
      <c r="J79" s="17">
        <v>154380.43</v>
      </c>
      <c r="K79" s="17">
        <v>121907.15</v>
      </c>
      <c r="L79" s="17">
        <v>219218.74</v>
      </c>
      <c r="M79" s="17">
        <v>15870.85</v>
      </c>
      <c r="N79" s="18">
        <f t="shared" si="5"/>
        <v>855437.48999999987</v>
      </c>
      <c r="Q79" s="6"/>
      <c r="R79" s="6"/>
      <c r="S79" s="6"/>
      <c r="T79" s="6"/>
      <c r="U79" s="6"/>
      <c r="V79" s="6"/>
      <c r="W79" s="6"/>
      <c r="X79" s="6"/>
    </row>
    <row r="80" spans="1:24" ht="19.899999999999999" customHeight="1" x14ac:dyDescent="0.3">
      <c r="A80" s="9" t="s">
        <v>88</v>
      </c>
      <c r="B80" s="28">
        <v>0</v>
      </c>
      <c r="C80" s="28">
        <v>4316.6400000000003</v>
      </c>
      <c r="D80" s="44">
        <v>0</v>
      </c>
      <c r="E80" s="20">
        <v>0</v>
      </c>
      <c r="F80" s="20">
        <v>3542.45</v>
      </c>
      <c r="G80" s="45">
        <v>0</v>
      </c>
      <c r="H80" s="20">
        <v>0</v>
      </c>
      <c r="I80" s="20">
        <v>2527.25</v>
      </c>
      <c r="J80" s="17">
        <v>0</v>
      </c>
      <c r="K80" s="17">
        <v>4765.93</v>
      </c>
      <c r="L80" s="17">
        <v>0</v>
      </c>
      <c r="M80" s="17">
        <v>6624.55</v>
      </c>
      <c r="N80" s="18">
        <f t="shared" si="5"/>
        <v>21776.82</v>
      </c>
      <c r="Q80" s="6"/>
      <c r="R80" s="6"/>
      <c r="S80" s="6"/>
      <c r="T80" s="6"/>
      <c r="U80" s="6"/>
      <c r="V80" s="6"/>
      <c r="W80" s="6"/>
      <c r="X80" s="6"/>
    </row>
    <row r="81" spans="1:24" ht="19.899999999999999" customHeight="1" x14ac:dyDescent="0.3">
      <c r="A81" s="9" t="s">
        <v>89</v>
      </c>
      <c r="B81" s="28"/>
      <c r="C81" s="28"/>
      <c r="D81" s="44"/>
      <c r="E81" s="20">
        <v>294140.79999999999</v>
      </c>
      <c r="F81" s="20">
        <v>165918.42000000001</v>
      </c>
      <c r="G81" s="45"/>
      <c r="H81" s="20"/>
      <c r="I81" s="20"/>
      <c r="J81" s="17"/>
      <c r="K81" s="17"/>
      <c r="L81" s="17"/>
      <c r="M81" s="17"/>
      <c r="N81" s="18">
        <f t="shared" si="5"/>
        <v>460059.22</v>
      </c>
      <c r="Q81" s="6"/>
      <c r="R81" s="6"/>
      <c r="S81" s="6"/>
      <c r="T81" s="6"/>
      <c r="U81" s="6"/>
      <c r="V81" s="6"/>
      <c r="W81" s="6"/>
      <c r="X81" s="6"/>
    </row>
    <row r="82" spans="1:24" ht="19.899999999999999" customHeight="1" x14ac:dyDescent="0.3">
      <c r="A82" s="9" t="s">
        <v>90</v>
      </c>
      <c r="B82" s="28"/>
      <c r="C82" s="28"/>
      <c r="D82" s="44"/>
      <c r="E82" s="20"/>
      <c r="F82" s="20"/>
      <c r="G82" s="45"/>
      <c r="H82" s="20"/>
      <c r="I82" s="20"/>
      <c r="J82" s="17">
        <v>61454.239999999998</v>
      </c>
      <c r="K82" s="17"/>
      <c r="L82" s="17"/>
      <c r="M82" s="17"/>
      <c r="N82" s="18">
        <f t="shared" si="5"/>
        <v>61454.239999999998</v>
      </c>
      <c r="Q82" s="6"/>
      <c r="R82" s="6"/>
      <c r="S82" s="6"/>
      <c r="T82" s="6"/>
      <c r="U82" s="6"/>
      <c r="V82" s="6"/>
      <c r="W82" s="6"/>
      <c r="X82" s="6"/>
    </row>
    <row r="83" spans="1:24" ht="19.899999999999999" customHeight="1" x14ac:dyDescent="0.3">
      <c r="A83" s="9" t="s">
        <v>91</v>
      </c>
      <c r="B83" s="28"/>
      <c r="C83" s="28"/>
      <c r="D83" s="44">
        <v>-3000</v>
      </c>
      <c r="E83" s="20"/>
      <c r="F83" s="20"/>
      <c r="G83" s="45">
        <v>-18000</v>
      </c>
      <c r="H83" s="20"/>
      <c r="I83" s="20">
        <v>-3000</v>
      </c>
      <c r="J83" s="17">
        <v>123399.69</v>
      </c>
      <c r="K83" s="17">
        <v>77696.58</v>
      </c>
      <c r="L83" s="17"/>
      <c r="M83" s="17">
        <v>194864.47</v>
      </c>
      <c r="N83" s="18">
        <f t="shared" si="5"/>
        <v>371960.74</v>
      </c>
      <c r="Q83" s="6"/>
      <c r="R83" s="6"/>
      <c r="S83" s="6"/>
      <c r="T83" s="6"/>
      <c r="U83" s="6"/>
      <c r="V83" s="6"/>
      <c r="W83" s="6"/>
      <c r="X83" s="6"/>
    </row>
    <row r="84" spans="1:24" ht="19.899999999999999" customHeight="1" x14ac:dyDescent="0.3">
      <c r="A84" s="9" t="s">
        <v>92</v>
      </c>
      <c r="B84" s="28">
        <v>0</v>
      </c>
      <c r="C84" s="28">
        <v>0</v>
      </c>
      <c r="D84" s="44">
        <v>0</v>
      </c>
      <c r="E84" s="20">
        <v>0</v>
      </c>
      <c r="F84" s="20">
        <v>0</v>
      </c>
      <c r="G84" s="45">
        <v>0</v>
      </c>
      <c r="H84" s="20">
        <v>0</v>
      </c>
      <c r="I84" s="20">
        <v>0</v>
      </c>
      <c r="J84" s="17">
        <v>0</v>
      </c>
      <c r="K84" s="17">
        <v>0</v>
      </c>
      <c r="L84" s="17">
        <v>0</v>
      </c>
      <c r="M84" s="17">
        <v>338753.29</v>
      </c>
      <c r="N84" s="18">
        <f>SUM(B84:M84)</f>
        <v>338753.29</v>
      </c>
      <c r="Q84" s="6"/>
      <c r="R84" s="6"/>
      <c r="S84" s="6"/>
      <c r="T84" s="6"/>
      <c r="U84" s="6"/>
      <c r="V84" s="6"/>
      <c r="W84" s="6"/>
      <c r="X84" s="6"/>
    </row>
    <row r="85" spans="1:24" ht="19.899999999999999" customHeight="1" x14ac:dyDescent="0.3">
      <c r="A85" s="9" t="s">
        <v>93</v>
      </c>
      <c r="B85" s="40">
        <f>SUM(B62:B84)</f>
        <v>626493.97000000009</v>
      </c>
      <c r="C85" s="40">
        <f t="shared" ref="C85:N85" si="6">SUM(C62:C84)</f>
        <v>320022.43000000005</v>
      </c>
      <c r="D85" s="40">
        <f t="shared" si="6"/>
        <v>193802.3</v>
      </c>
      <c r="E85" s="40">
        <f t="shared" si="6"/>
        <v>882825.15999999992</v>
      </c>
      <c r="F85" s="40">
        <f t="shared" si="6"/>
        <v>809116.33</v>
      </c>
      <c r="G85" s="40">
        <f t="shared" si="6"/>
        <v>676612.8</v>
      </c>
      <c r="H85" s="40">
        <f t="shared" si="6"/>
        <v>258107.58000000002</v>
      </c>
      <c r="I85" s="40">
        <f t="shared" si="6"/>
        <v>643264.69999999995</v>
      </c>
      <c r="J85" s="40">
        <f t="shared" si="6"/>
        <v>567975.32000000007</v>
      </c>
      <c r="K85" s="40">
        <f t="shared" si="6"/>
        <v>536915.03</v>
      </c>
      <c r="L85" s="40">
        <f t="shared" si="6"/>
        <v>576068.37</v>
      </c>
      <c r="M85" s="40">
        <f t="shared" si="6"/>
        <v>1627448.0400000003</v>
      </c>
      <c r="N85" s="41">
        <f t="shared" si="6"/>
        <v>7718652.0300000012</v>
      </c>
      <c r="Q85" s="6"/>
      <c r="R85" s="6"/>
      <c r="S85" s="6"/>
      <c r="T85" s="6"/>
      <c r="U85" s="6"/>
      <c r="V85" s="6"/>
      <c r="W85" s="6"/>
      <c r="X85" s="6"/>
    </row>
    <row r="86" spans="1:24" ht="19.899999999999999" customHeight="1" x14ac:dyDescent="0.3">
      <c r="A86" s="9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42"/>
      <c r="Q86" s="6"/>
      <c r="R86" s="6"/>
      <c r="S86" s="6"/>
      <c r="T86" s="6"/>
      <c r="U86" s="6"/>
      <c r="V86" s="6"/>
      <c r="W86" s="6"/>
      <c r="X86" s="6"/>
    </row>
    <row r="87" spans="1:24" ht="19.899999999999999" customHeight="1" x14ac:dyDescent="0.3">
      <c r="A87" s="9" t="s">
        <v>94</v>
      </c>
      <c r="B87" s="28">
        <f>B59+B85</f>
        <v>740356.54</v>
      </c>
      <c r="C87" s="28">
        <f t="shared" ref="C87:N87" si="7">C59+C85</f>
        <v>484839.77</v>
      </c>
      <c r="D87" s="28">
        <f t="shared" si="7"/>
        <v>318711.33999999997</v>
      </c>
      <c r="E87" s="28">
        <f t="shared" si="7"/>
        <v>1003383.4299999999</v>
      </c>
      <c r="F87" s="28">
        <f t="shared" si="7"/>
        <v>940534.30999999994</v>
      </c>
      <c r="G87" s="28">
        <f t="shared" si="7"/>
        <v>863982.39000000013</v>
      </c>
      <c r="H87" s="28">
        <f t="shared" si="7"/>
        <v>375993.51</v>
      </c>
      <c r="I87" s="28">
        <f t="shared" si="7"/>
        <v>775578.33</v>
      </c>
      <c r="J87" s="28">
        <f t="shared" si="7"/>
        <v>683320.08000000007</v>
      </c>
      <c r="K87" s="28">
        <f t="shared" si="7"/>
        <v>666908.5</v>
      </c>
      <c r="L87" s="28">
        <f t="shared" si="7"/>
        <v>708688.8</v>
      </c>
      <c r="M87" s="28">
        <f t="shared" si="7"/>
        <v>1833067.5000000002</v>
      </c>
      <c r="N87" s="42">
        <f t="shared" si="7"/>
        <v>9395364.5000000019</v>
      </c>
      <c r="Q87" s="6"/>
      <c r="R87" s="6"/>
      <c r="S87" s="6"/>
      <c r="T87" s="6"/>
      <c r="U87" s="6"/>
      <c r="V87" s="6"/>
      <c r="W87" s="6"/>
      <c r="X87" s="6"/>
    </row>
    <row r="88" spans="1:24" ht="19.899999999999999" customHeight="1" x14ac:dyDescent="0.3">
      <c r="B88" s="4"/>
      <c r="C88" s="4"/>
      <c r="D88" s="46"/>
      <c r="E88" s="16"/>
      <c r="F88" s="16"/>
      <c r="G88" s="16"/>
      <c r="H88" s="16"/>
      <c r="I88" s="16"/>
      <c r="J88" s="17"/>
      <c r="K88" s="17"/>
      <c r="L88" s="17"/>
      <c r="M88" s="17"/>
      <c r="N88" s="18"/>
      <c r="Q88" s="6"/>
      <c r="R88" s="6"/>
      <c r="S88" s="6"/>
      <c r="T88" s="6"/>
      <c r="U88" s="6"/>
      <c r="V88" s="6"/>
      <c r="W88" s="6"/>
      <c r="X88" s="6"/>
    </row>
    <row r="89" spans="1:24" ht="19.899999999999999" customHeight="1" thickBot="1" x14ac:dyDescent="0.35">
      <c r="A89" s="8" t="s">
        <v>95</v>
      </c>
      <c r="B89" s="47">
        <f>B22-B87</f>
        <v>0</v>
      </c>
      <c r="C89" s="47">
        <f t="shared" ref="C89:M89" si="8">C22-C87</f>
        <v>0</v>
      </c>
      <c r="D89" s="47">
        <f t="shared" si="8"/>
        <v>5.0000000000582077</v>
      </c>
      <c r="E89" s="47">
        <f t="shared" si="8"/>
        <v>-3004.9999999998836</v>
      </c>
      <c r="F89" s="47">
        <f t="shared" si="8"/>
        <v>-3000</v>
      </c>
      <c r="G89" s="47">
        <f t="shared" si="8"/>
        <v>0</v>
      </c>
      <c r="H89" s="47">
        <f t="shared" si="8"/>
        <v>20</v>
      </c>
      <c r="I89" s="47">
        <f t="shared" si="8"/>
        <v>30.000000000116415</v>
      </c>
      <c r="J89" s="47">
        <f t="shared" si="8"/>
        <v>-50.000000000116415</v>
      </c>
      <c r="K89" s="47">
        <f t="shared" si="8"/>
        <v>0</v>
      </c>
      <c r="L89" s="47">
        <f t="shared" si="8"/>
        <v>0</v>
      </c>
      <c r="M89" s="47">
        <f t="shared" si="8"/>
        <v>3218.9999999997672</v>
      </c>
      <c r="N89" s="48">
        <f>N22-N87</f>
        <v>-2781.0000000018626</v>
      </c>
      <c r="Q89" s="6"/>
      <c r="R89" s="6"/>
      <c r="S89" s="6"/>
      <c r="T89" s="6"/>
      <c r="U89" s="6"/>
      <c r="V89" s="6"/>
      <c r="W89" s="6"/>
      <c r="X89" s="6"/>
    </row>
    <row r="90" spans="1:24" ht="19.899999999999999" customHeight="1" thickTop="1" x14ac:dyDescent="0.3">
      <c r="A90" s="49"/>
      <c r="B90" s="50"/>
      <c r="C90" s="51"/>
      <c r="D90" s="16"/>
      <c r="E90" s="16"/>
      <c r="F90" s="16"/>
      <c r="G90" s="16"/>
      <c r="H90" s="16"/>
      <c r="I90" s="16"/>
      <c r="J90" s="17"/>
      <c r="K90" s="17"/>
      <c r="L90" s="17"/>
      <c r="M90" s="17"/>
      <c r="N90" s="18"/>
      <c r="Q90" s="6"/>
      <c r="R90" s="6"/>
      <c r="S90" s="6"/>
      <c r="T90" s="6"/>
      <c r="U90" s="6"/>
      <c r="V90" s="6"/>
      <c r="W90" s="6"/>
      <c r="X90" s="6"/>
    </row>
    <row r="91" spans="1:24" ht="19.899999999999999" customHeight="1" x14ac:dyDescent="0.3">
      <c r="A91" s="49"/>
      <c r="B91" s="50"/>
      <c r="C91" s="51"/>
      <c r="D91" s="16"/>
      <c r="E91" s="16"/>
      <c r="F91" s="16"/>
      <c r="G91" s="16"/>
      <c r="H91" s="16"/>
      <c r="I91" s="16"/>
      <c r="J91" s="17"/>
      <c r="K91" s="17"/>
      <c r="L91" s="17"/>
      <c r="M91" s="17"/>
      <c r="N91" s="18"/>
      <c r="Q91" s="6"/>
      <c r="R91" s="6"/>
      <c r="S91" s="6"/>
      <c r="T91" s="6"/>
      <c r="U91" s="6"/>
      <c r="V91" s="6"/>
      <c r="W91" s="6"/>
      <c r="X91" s="6"/>
    </row>
    <row r="92" spans="1:24" ht="19.899999999999999" customHeight="1" x14ac:dyDescent="0.3">
      <c r="A92" s="49"/>
      <c r="B92" s="50"/>
      <c r="C92" s="51"/>
      <c r="D92" s="16"/>
      <c r="E92" s="16"/>
      <c r="F92" s="16"/>
      <c r="G92" s="16"/>
      <c r="H92" s="16"/>
      <c r="I92" s="16"/>
      <c r="J92" s="17"/>
      <c r="K92" s="17"/>
      <c r="L92" s="17"/>
      <c r="M92" s="17"/>
      <c r="N92" s="18"/>
      <c r="Q92" s="6"/>
      <c r="R92" s="6"/>
      <c r="S92" s="6"/>
      <c r="T92" s="6"/>
      <c r="U92" s="6"/>
      <c r="V92" s="6"/>
      <c r="W92" s="6"/>
      <c r="X92" s="6"/>
    </row>
    <row r="93" spans="1:24" ht="19.899999999999999" customHeight="1" x14ac:dyDescent="0.3">
      <c r="A93" s="49"/>
      <c r="B93" s="50"/>
      <c r="C93" s="51"/>
      <c r="D93" s="16"/>
      <c r="E93" s="16"/>
      <c r="F93" s="16"/>
      <c r="G93" s="16"/>
      <c r="H93" s="16"/>
      <c r="I93" s="16"/>
      <c r="J93" s="17"/>
      <c r="K93" s="17"/>
      <c r="L93" s="17"/>
      <c r="M93" s="17"/>
      <c r="N93" s="18"/>
      <c r="Q93" s="6"/>
      <c r="R93" s="6"/>
      <c r="S93" s="6"/>
      <c r="T93" s="6"/>
      <c r="U93" s="6"/>
      <c r="V93" s="6"/>
      <c r="W93" s="6"/>
      <c r="X93" s="6"/>
    </row>
    <row r="94" spans="1:24" ht="19.899999999999999" customHeight="1" x14ac:dyDescent="0.3">
      <c r="A94" s="6"/>
      <c r="B94" s="16"/>
      <c r="C94" s="16"/>
      <c r="D94" s="16"/>
      <c r="E94" s="16"/>
      <c r="F94" s="16"/>
      <c r="G94" s="16"/>
      <c r="H94" s="16"/>
      <c r="I94" s="16"/>
      <c r="J94" s="17"/>
      <c r="K94" s="17"/>
      <c r="L94" s="17"/>
      <c r="M94" s="17"/>
      <c r="N94" s="18"/>
      <c r="Q94" s="6"/>
      <c r="R94" s="6"/>
      <c r="S94" s="6"/>
      <c r="T94" s="6"/>
      <c r="U94" s="6"/>
      <c r="V94" s="6"/>
      <c r="W94" s="6"/>
      <c r="X94" s="6"/>
    </row>
    <row r="95" spans="1:24" ht="19.899999999999999" customHeight="1" x14ac:dyDescent="0.3">
      <c r="A95" s="6"/>
      <c r="B95" s="16"/>
      <c r="C95" s="16"/>
      <c r="D95" s="16"/>
      <c r="E95" s="16"/>
      <c r="F95" s="16"/>
      <c r="G95" s="16"/>
      <c r="H95" s="16"/>
      <c r="I95" s="16"/>
      <c r="J95" s="17"/>
      <c r="K95" s="17"/>
      <c r="L95" s="17"/>
      <c r="M95" s="17"/>
      <c r="N95" s="18"/>
      <c r="Q95" s="6"/>
      <c r="R95" s="6"/>
      <c r="S95" s="6"/>
      <c r="T95" s="6"/>
      <c r="U95" s="6"/>
      <c r="V95" s="6"/>
      <c r="W95" s="6"/>
      <c r="X95" s="6"/>
    </row>
    <row r="96" spans="1:24" ht="19.899999999999999" customHeight="1" x14ac:dyDescent="0.3">
      <c r="A96" s="6"/>
      <c r="B96" s="16"/>
      <c r="C96" s="16"/>
      <c r="D96" s="16"/>
      <c r="E96" s="16"/>
      <c r="F96" s="16"/>
      <c r="G96" s="16"/>
      <c r="H96" s="16"/>
      <c r="I96" s="16"/>
      <c r="J96" s="17"/>
      <c r="K96" s="17"/>
      <c r="L96" s="17"/>
      <c r="M96" s="17"/>
      <c r="N96" s="18"/>
      <c r="Q96" s="6"/>
      <c r="R96" s="6"/>
      <c r="S96" s="6"/>
      <c r="T96" s="6"/>
      <c r="U96" s="6"/>
      <c r="V96" s="6"/>
      <c r="W96" s="6"/>
      <c r="X96" s="6"/>
    </row>
    <row r="97" spans="1:24" ht="19.899999999999999" customHeight="1" x14ac:dyDescent="0.3">
      <c r="A97" s="6"/>
      <c r="B97" s="16"/>
      <c r="C97" s="16"/>
      <c r="D97" s="16"/>
      <c r="E97" s="16"/>
      <c r="F97" s="16"/>
      <c r="G97" s="16"/>
      <c r="H97" s="16"/>
      <c r="I97" s="16"/>
      <c r="J97" s="17"/>
      <c r="K97" s="17"/>
      <c r="L97" s="17"/>
      <c r="M97" s="17"/>
      <c r="N97" s="18"/>
      <c r="Q97" s="6"/>
      <c r="R97" s="6"/>
      <c r="S97" s="6"/>
      <c r="T97" s="6"/>
      <c r="U97" s="6"/>
      <c r="V97" s="6"/>
      <c r="W97" s="6"/>
      <c r="X97" s="6"/>
    </row>
    <row r="98" spans="1:24" ht="19.899999999999999" customHeight="1" x14ac:dyDescent="0.3">
      <c r="A98" s="6"/>
      <c r="B98" s="16"/>
      <c r="C98" s="16"/>
      <c r="D98" s="16"/>
      <c r="E98" s="16"/>
      <c r="F98" s="16"/>
      <c r="G98" s="16"/>
      <c r="H98" s="16"/>
      <c r="I98" s="16"/>
      <c r="J98" s="17"/>
      <c r="K98" s="17"/>
      <c r="L98" s="17"/>
      <c r="M98" s="17"/>
      <c r="N98" s="18"/>
      <c r="Q98" s="6"/>
      <c r="R98" s="6"/>
      <c r="S98" s="6"/>
      <c r="T98" s="6"/>
      <c r="U98" s="6"/>
      <c r="V98" s="6"/>
      <c r="W98" s="6"/>
      <c r="X98" s="6"/>
    </row>
    <row r="99" spans="1:24" ht="19.899999999999999" customHeight="1" x14ac:dyDescent="0.3">
      <c r="A99" s="6"/>
      <c r="B99" s="16"/>
      <c r="C99" s="16"/>
      <c r="D99" s="16"/>
      <c r="E99" s="16"/>
      <c r="F99" s="16"/>
      <c r="G99" s="16"/>
      <c r="H99" s="16"/>
      <c r="I99" s="16"/>
      <c r="J99" s="17"/>
      <c r="K99" s="17"/>
      <c r="L99" s="17"/>
      <c r="M99" s="17"/>
      <c r="N99" s="18"/>
      <c r="Q99" s="6"/>
      <c r="R99" s="6"/>
      <c r="S99" s="6"/>
      <c r="T99" s="6"/>
      <c r="U99" s="6"/>
      <c r="V99" s="6"/>
      <c r="W99" s="6"/>
      <c r="X99" s="6"/>
    </row>
    <row r="100" spans="1:24" ht="19.899999999999999" customHeight="1" x14ac:dyDescent="0.3">
      <c r="A100" s="6"/>
      <c r="B100" s="16"/>
      <c r="C100" s="16"/>
      <c r="D100" s="16"/>
      <c r="E100" s="16"/>
      <c r="F100" s="16"/>
      <c r="G100" s="16"/>
      <c r="H100" s="16"/>
      <c r="I100" s="16"/>
      <c r="J100" s="17"/>
      <c r="K100" s="17"/>
      <c r="L100" s="17"/>
      <c r="M100" s="17"/>
      <c r="N100" s="18"/>
      <c r="Q100" s="6"/>
      <c r="R100" s="6"/>
      <c r="S100" s="6"/>
      <c r="T100" s="6"/>
      <c r="U100" s="6"/>
      <c r="V100" s="6"/>
      <c r="W100" s="6"/>
      <c r="X100" s="6"/>
    </row>
    <row r="101" spans="1:24" ht="19.899999999999999" customHeight="1" x14ac:dyDescent="0.3">
      <c r="A101" s="6"/>
      <c r="B101" s="16"/>
      <c r="C101" s="16"/>
      <c r="D101" s="16"/>
      <c r="E101" s="16"/>
      <c r="F101" s="16"/>
      <c r="G101" s="16"/>
      <c r="H101" s="16"/>
      <c r="I101" s="16"/>
      <c r="J101" s="17"/>
      <c r="K101" s="17"/>
      <c r="L101" s="17"/>
      <c r="M101" s="17"/>
      <c r="N101" s="18"/>
      <c r="Q101" s="6"/>
      <c r="R101" s="6"/>
      <c r="S101" s="6"/>
      <c r="T101" s="6"/>
      <c r="U101" s="6"/>
      <c r="V101" s="6"/>
      <c r="W101" s="6"/>
      <c r="X101" s="6"/>
    </row>
    <row r="102" spans="1:24" ht="19.899999999999999" customHeight="1" x14ac:dyDescent="0.3">
      <c r="A102" s="6"/>
      <c r="B102" s="16"/>
      <c r="C102" s="16"/>
      <c r="D102" s="16"/>
      <c r="E102" s="16"/>
      <c r="F102" s="16"/>
      <c r="G102" s="16"/>
      <c r="H102" s="16"/>
      <c r="I102" s="16"/>
      <c r="J102" s="17"/>
      <c r="K102" s="17"/>
      <c r="L102" s="17"/>
      <c r="M102" s="17"/>
      <c r="N102" s="18"/>
      <c r="Q102" s="6"/>
      <c r="R102" s="6"/>
      <c r="S102" s="6"/>
      <c r="T102" s="6"/>
      <c r="U102" s="6"/>
      <c r="V102" s="6"/>
      <c r="W102" s="6"/>
      <c r="X102" s="6"/>
    </row>
  </sheetData>
  <printOptions horizontalCentered="1" gridLines="1"/>
  <pageMargins left="0.51181102362204722" right="0.31496062992125984" top="0.74803149606299213" bottom="0.35433070866141736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2017-10-03T09:52:23Z</dcterms:created>
  <dcterms:modified xsi:type="dcterms:W3CDTF">2017-10-03T09:53:07Z</dcterms:modified>
</cp:coreProperties>
</file>