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 activeTab="1"/>
  </bookViews>
  <sheets>
    <sheet name="F20 IS" sheetId="1" r:id="rId1"/>
    <sheet name="F10 -BS" sheetId="2" r:id="rId2"/>
  </sheets>
  <externalReferences>
    <externalReference r:id="rId3"/>
  </externalReferences>
  <definedNames>
    <definedName name="a">#REF!</definedName>
    <definedName name="CF">#REF!</definedName>
    <definedName name="note2010">#REF!</definedName>
    <definedName name="_xlnm.Print_Area">#REF!</definedName>
    <definedName name="_xlnm.Print_Titles" localSheetId="1">'F10 -BS'!$1:$8</definedName>
    <definedName name="_xlnm.Print_Titles" localSheetId="0">'F20 IS'!$1:$8</definedName>
    <definedName name="qqq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E32" i="2"/>
  <c r="E28" i="2"/>
  <c r="E21" i="2"/>
  <c r="E11" i="2"/>
  <c r="D38" i="2"/>
  <c r="D32" i="2"/>
  <c r="D28" i="2"/>
  <c r="D21" i="2"/>
  <c r="D11" i="2"/>
  <c r="C38" i="2"/>
  <c r="B38" i="2"/>
  <c r="C32" i="2"/>
  <c r="B32" i="2"/>
  <c r="C28" i="2"/>
  <c r="C40" i="2" s="1"/>
  <c r="B28" i="2"/>
  <c r="C21" i="2"/>
  <c r="B21" i="2"/>
  <c r="C11" i="2"/>
  <c r="B11" i="2"/>
  <c r="C31" i="1"/>
  <c r="H31" i="1"/>
  <c r="E31" i="1"/>
  <c r="E23" i="1"/>
  <c r="H23" i="1"/>
  <c r="D31" i="1"/>
  <c r="H15" i="1"/>
  <c r="E15" i="1"/>
  <c r="E24" i="1" s="1"/>
  <c r="E33" i="1" s="1"/>
  <c r="D23" i="1"/>
  <c r="C23" i="1"/>
  <c r="D15" i="1"/>
  <c r="C15" i="1"/>
  <c r="D40" i="2" l="1"/>
  <c r="E40" i="2"/>
  <c r="D23" i="2"/>
  <c r="E23" i="2"/>
  <c r="B23" i="2"/>
  <c r="C23" i="2"/>
  <c r="B40" i="2"/>
  <c r="H24" i="1"/>
  <c r="H33" i="1" s="1"/>
  <c r="H35" i="1" s="1"/>
  <c r="H37" i="1" s="1"/>
  <c r="H42" i="1" s="1"/>
  <c r="E35" i="1"/>
  <c r="E37" i="1" s="1"/>
  <c r="E42" i="1" s="1"/>
  <c r="C24" i="1"/>
  <c r="C33" i="1" s="1"/>
  <c r="C35" i="1" s="1"/>
  <c r="C37" i="1" s="1"/>
  <c r="C42" i="1" s="1"/>
  <c r="D24" i="1"/>
  <c r="D33" i="1" s="1"/>
  <c r="D35" i="1" s="1"/>
  <c r="D37" i="1" s="1"/>
  <c r="D42" i="1" s="1"/>
</calcChain>
</file>

<file path=xl/sharedStrings.xml><?xml version="1.0" encoding="utf-8"?>
<sst xmlns="http://schemas.openxmlformats.org/spreadsheetml/2006/main" count="78" uniqueCount="68">
  <si>
    <t>PENANG GLOBAL TOURISM SDN BHD</t>
  </si>
  <si>
    <t>STATEMENT OF COMPREHENSIVE INCOME</t>
  </si>
  <si>
    <t>FOR THE FINANCIAL PERIOD ENDED AUG 31, 2017</t>
  </si>
  <si>
    <t>&lt;YTD Aug 2017&gt;</t>
  </si>
  <si>
    <t xml:space="preserve">Actual     </t>
  </si>
  <si>
    <t>Audited              FYE 2016</t>
  </si>
  <si>
    <t>Budget (Yearly)</t>
  </si>
  <si>
    <t>Note</t>
  </si>
  <si>
    <t>RM</t>
  </si>
  <si>
    <t>Revenue</t>
  </si>
  <si>
    <t>Sales (TIC)</t>
  </si>
  <si>
    <t>Less:</t>
  </si>
  <si>
    <t>Cost of Sales</t>
  </si>
  <si>
    <t>Purchases</t>
  </si>
  <si>
    <t>Gross profit from operation</t>
  </si>
  <si>
    <t>Other Operating Income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</si>
  <si>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</si>
  <si>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</si>
  <si>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</si>
  <si>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</si>
  <si>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</si>
  <si>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</si>
  <si>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Administration and general expenses</t>
  </si>
  <si>
    <t>Operation Cost</t>
  </si>
  <si>
    <t>Total Administration &amp; Operation Cost</t>
  </si>
  <si>
    <t>Profit (loss) from operation</t>
  </si>
  <si>
    <t>Finance cost</t>
  </si>
  <si>
    <t>Profit (loss) before taxation</t>
  </si>
  <si>
    <t xml:space="preserve">Taxation </t>
  </si>
  <si>
    <t>Profit (loss) after taxation</t>
  </si>
  <si>
    <t>Accumulated profit (loss) b/f</t>
  </si>
  <si>
    <t>Proposed dividend</t>
  </si>
  <si>
    <t>Dividend paid</t>
  </si>
  <si>
    <t>Accumulated profit (loss) c/f</t>
  </si>
  <si>
    <t>Audited              FYE 2015</t>
  </si>
  <si>
    <t>Audited              FYE 2014</t>
  </si>
  <si>
    <t>Other Income</t>
  </si>
  <si>
    <t>Local Government Fee Projects</t>
  </si>
  <si>
    <t>STATEMENT OF FINANCIAL POSITION</t>
  </si>
  <si>
    <t>AS AT JULY 31, 2017</t>
  </si>
  <si>
    <t xml:space="preserve"> Audited</t>
  </si>
  <si>
    <t>As at Aug 2017</t>
  </si>
  <si>
    <t>YE 2016</t>
  </si>
  <si>
    <t>Non Current Assets</t>
  </si>
  <si>
    <t>Property, plant and equipment</t>
  </si>
  <si>
    <t>Current Assets</t>
  </si>
  <si>
    <t xml:space="preserve">Other receivables </t>
  </si>
  <si>
    <t xml:space="preserve">Other current assets </t>
  </si>
  <si>
    <t>Provisional for Taxation</t>
  </si>
  <si>
    <t xml:space="preserve">Amount owing by holding corporation </t>
  </si>
  <si>
    <t>Cash and bank balances</t>
  </si>
  <si>
    <t>Total current assets</t>
  </si>
  <si>
    <t>Total Assets</t>
  </si>
  <si>
    <t>Equity</t>
  </si>
  <si>
    <t xml:space="preserve">Share Capital </t>
  </si>
  <si>
    <t xml:space="preserve">Profit &amp; Loss A/C </t>
  </si>
  <si>
    <t>Total Equity</t>
  </si>
  <si>
    <t>Non-Current Liabilities</t>
  </si>
  <si>
    <t>Total Non-Current Liabilities</t>
  </si>
  <si>
    <t>Current Liabilities</t>
  </si>
  <si>
    <t>Other payables and accrued Expenses</t>
  </si>
  <si>
    <t>Deferred income</t>
  </si>
  <si>
    <t>Current tax payable</t>
  </si>
  <si>
    <t>Total Current Liabilities</t>
  </si>
  <si>
    <t>Total Equity and Liabilities</t>
  </si>
  <si>
    <t>YE 2015</t>
  </si>
  <si>
    <t>YE 2014</t>
  </si>
  <si>
    <t>Tax Recoverable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</si>
</sst>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6" formatCode="_(* #,##0.00_);_(* \(#,##0.00\);_(* &quot;-&quot;_);_(@_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theme="8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/>
    <xf numFmtId="0" fontId="3" fillId="0" borderId="0" xfId="0" applyFont="1" applyAlignment="1"/>
    <xf numFmtId="164" fontId="3" fillId="0" borderId="0" xfId="1" applyNumberFormat="1" applyFont="1" applyAlignment="1"/>
    <xf numFmtId="43" fontId="3" fillId="0" borderId="0" xfId="1" applyFont="1" applyAlignment="1"/>
    <xf numFmtId="0" fontId="4" fillId="0" borderId="0" xfId="0" applyFont="1" applyAlignment="1"/>
    <xf numFmtId="164" fontId="5" fillId="2" borderId="2" xfId="1" applyNumberFormat="1" applyFont="1" applyFill="1" applyBorder="1"/>
    <xf numFmtId="164" fontId="2" fillId="2" borderId="6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4" fontId="2" fillId="0" borderId="5" xfId="1" applyNumberFormat="1" applyFont="1" applyFill="1" applyBorder="1" applyAlignment="1">
      <alignment horizontal="center"/>
    </xf>
    <xf numFmtId="164" fontId="2" fillId="0" borderId="7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41" fontId="3" fillId="0" borderId="0" xfId="3" applyFont="1" applyAlignment="1">
      <alignment vertical="top" wrapText="1"/>
    </xf>
    <xf numFmtId="164" fontId="3" fillId="0" borderId="8" xfId="1" applyNumberFormat="1" applyFont="1" applyBorder="1" applyAlignment="1">
      <alignment horizontal="right"/>
    </xf>
    <xf numFmtId="164" fontId="3" fillId="0" borderId="9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top" wrapText="1"/>
    </xf>
    <xf numFmtId="164" fontId="3" fillId="0" borderId="3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vertical="top" wrapText="1"/>
    </xf>
    <xf numFmtId="41" fontId="3" fillId="0" borderId="0" xfId="3" applyFont="1" applyBorder="1" applyAlignment="1">
      <alignment vertical="top" wrapText="1"/>
    </xf>
    <xf numFmtId="43" fontId="3" fillId="0" borderId="0" xfId="1" applyFont="1" applyBorder="1" applyAlignment="1"/>
    <xf numFmtId="0" fontId="3" fillId="0" borderId="0" xfId="0" applyFont="1" applyBorder="1" applyAlignment="1"/>
    <xf numFmtId="164" fontId="3" fillId="0" borderId="2" xfId="1" applyNumberFormat="1" applyFont="1" applyBorder="1" applyAlignment="1">
      <alignment horizontal="right"/>
    </xf>
    <xf numFmtId="0" fontId="4" fillId="0" borderId="0" xfId="0" applyFont="1" applyBorder="1" applyAlignment="1"/>
    <xf numFmtId="166" fontId="3" fillId="0" borderId="0" xfId="2" applyNumberFormat="1" applyFont="1" applyBorder="1" applyAlignment="1"/>
    <xf numFmtId="164" fontId="3" fillId="0" borderId="1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4" fontId="5" fillId="2" borderId="11" xfId="1" applyNumberFormat="1" applyFont="1" applyFill="1" applyBorder="1"/>
    <xf numFmtId="43" fontId="3" fillId="0" borderId="9" xfId="1" applyFont="1" applyBorder="1" applyAlignment="1"/>
    <xf numFmtId="164" fontId="2" fillId="2" borderId="7" xfId="1" applyNumberFormat="1" applyFont="1" applyFill="1" applyBorder="1" applyAlignment="1">
      <alignment horizontal="center" wrapText="1"/>
    </xf>
    <xf numFmtId="43" fontId="4" fillId="0" borderId="0" xfId="1" applyFont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164" fontId="3" fillId="0" borderId="10" xfId="1" applyNumberFormat="1" applyFont="1" applyBorder="1" applyAlignment="1">
      <alignment horizontal="right"/>
    </xf>
    <xf numFmtId="164" fontId="3" fillId="0" borderId="7" xfId="1" applyNumberFormat="1" applyFont="1" applyBorder="1" applyAlignment="1">
      <alignment horizontal="right"/>
    </xf>
    <xf numFmtId="164" fontId="2" fillId="2" borderId="4" xfId="1" applyNumberFormat="1" applyFont="1" applyFill="1" applyBorder="1" applyAlignment="1">
      <alignment horizontal="center" wrapText="1"/>
    </xf>
    <xf numFmtId="164" fontId="2" fillId="0" borderId="6" xfId="1" applyNumberFormat="1" applyFont="1" applyFill="1" applyBorder="1" applyAlignment="1">
      <alignment horizontal="center"/>
    </xf>
    <xf numFmtId="164" fontId="4" fillId="0" borderId="8" xfId="1" applyNumberFormat="1" applyFont="1" applyBorder="1" applyAlignment="1">
      <alignment horizontal="right"/>
    </xf>
    <xf numFmtId="43" fontId="4" fillId="0" borderId="0" xfId="1" applyFont="1" applyBorder="1" applyAlignment="1"/>
    <xf numFmtId="164" fontId="4" fillId="0" borderId="9" xfId="1" applyNumberFormat="1" applyFont="1" applyBorder="1" applyAlignment="1">
      <alignment horizontal="right"/>
    </xf>
    <xf numFmtId="43" fontId="3" fillId="0" borderId="5" xfId="1" applyFont="1" applyBorder="1" applyAlignment="1"/>
    <xf numFmtId="0" fontId="4" fillId="0" borderId="0" xfId="3" applyNumberFormat="1" applyFont="1" applyFill="1" applyAlignment="1">
      <alignment horizontal="left"/>
    </xf>
    <xf numFmtId="41" fontId="3" fillId="0" borderId="0" xfId="3" applyFont="1" applyFill="1" applyBorder="1"/>
    <xf numFmtId="41" fontId="3" fillId="0" borderId="0" xfId="3" applyFont="1" applyFill="1"/>
    <xf numFmtId="0" fontId="4" fillId="0" borderId="0" xfId="3" applyNumberFormat="1" applyFont="1" applyFill="1" applyAlignment="1"/>
    <xf numFmtId="164" fontId="2" fillId="0" borderId="2" xfId="1" applyNumberFormat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/>
    </xf>
    <xf numFmtId="0" fontId="3" fillId="0" borderId="0" xfId="3" applyNumberFormat="1" applyFont="1" applyFill="1" applyAlignment="1">
      <alignment horizontal="justify"/>
    </xf>
    <xf numFmtId="1" fontId="2" fillId="0" borderId="6" xfId="1" applyNumberFormat="1" applyFont="1" applyFill="1" applyBorder="1" applyAlignment="1">
      <alignment horizontal="center"/>
    </xf>
    <xf numFmtId="0" fontId="4" fillId="0" borderId="0" xfId="3" applyNumberFormat="1" applyFont="1" applyFill="1" applyAlignment="1">
      <alignment horizontal="center" vertical="top" wrapText="1"/>
    </xf>
    <xf numFmtId="41" fontId="4" fillId="0" borderId="0" xfId="3" applyFont="1" applyFill="1" applyAlignment="1">
      <alignment horizontal="center" vertical="top"/>
    </xf>
    <xf numFmtId="0" fontId="4" fillId="0" borderId="0" xfId="3" applyNumberFormat="1" applyFont="1" applyFill="1" applyAlignment="1">
      <alignment horizontal="left" vertical="center" wrapText="1"/>
    </xf>
    <xf numFmtId="41" fontId="3" fillId="0" borderId="9" xfId="3" applyFont="1" applyFill="1" applyBorder="1"/>
    <xf numFmtId="0" fontId="3" fillId="0" borderId="0" xfId="3" applyNumberFormat="1" applyFont="1" applyFill="1" applyAlignment="1">
      <alignment horizontal="left" vertical="center" wrapText="1"/>
    </xf>
    <xf numFmtId="0" fontId="3" fillId="0" borderId="0" xfId="3" applyNumberFormat="1" applyFont="1" applyFill="1"/>
    <xf numFmtId="41" fontId="3" fillId="0" borderId="4" xfId="3" applyFont="1" applyFill="1" applyBorder="1"/>
    <xf numFmtId="0" fontId="4" fillId="0" borderId="0" xfId="3" applyNumberFormat="1" applyFont="1" applyFill="1" applyAlignment="1">
      <alignment horizontal="left" vertical="top" wrapText="1"/>
    </xf>
    <xf numFmtId="0" fontId="3" fillId="0" borderId="0" xfId="3" applyNumberFormat="1" applyFont="1" applyFill="1" applyAlignment="1">
      <alignment horizontal="left" vertical="top" wrapText="1"/>
    </xf>
    <xf numFmtId="0" fontId="3" fillId="0" borderId="0" xfId="3" applyNumberFormat="1" applyFont="1" applyFill="1" applyAlignment="1">
      <alignment horizontal="justify" wrapText="1"/>
    </xf>
    <xf numFmtId="0" fontId="3" fillId="0" borderId="0" xfId="3" applyNumberFormat="1" applyFont="1" applyFill="1" applyAlignment="1">
      <alignment horizontal="justify" vertical="top" wrapText="1"/>
    </xf>
    <xf numFmtId="41" fontId="3" fillId="0" borderId="12" xfId="3" applyFont="1" applyFill="1" applyBorder="1" applyAlignment="1"/>
    <xf numFmtId="41" fontId="3" fillId="0" borderId="0" xfId="3" applyFont="1" applyFill="1" applyAlignment="1"/>
    <xf numFmtId="41" fontId="3" fillId="0" borderId="9" xfId="3" applyFont="1" applyFill="1" applyBorder="1" applyAlignment="1"/>
    <xf numFmtId="0" fontId="4" fillId="0" borderId="0" xfId="3" applyNumberFormat="1" applyFont="1" applyFill="1" applyBorder="1" applyAlignment="1">
      <alignment vertical="top" wrapText="1"/>
    </xf>
    <xf numFmtId="0" fontId="3" fillId="0" borderId="0" xfId="3" applyNumberFormat="1" applyFont="1" applyFill="1" applyBorder="1" applyAlignment="1">
      <alignment vertical="top" wrapText="1"/>
    </xf>
    <xf numFmtId="0" fontId="3" fillId="0" borderId="0" xfId="3" applyNumberFormat="1" applyFont="1" applyFill="1" applyBorder="1" applyAlignment="1">
      <alignment horizontal="left" vertical="top"/>
    </xf>
    <xf numFmtId="0" fontId="3" fillId="0" borderId="0" xfId="3" applyNumberFormat="1" applyFont="1" applyFill="1" applyBorder="1" applyAlignment="1">
      <alignment horizontal="left" vertical="top" wrapText="1"/>
    </xf>
    <xf numFmtId="0" fontId="4" fillId="0" borderId="0" xfId="3" applyNumberFormat="1" applyFont="1" applyFill="1" applyBorder="1" applyAlignment="1">
      <alignment horizontal="justify"/>
    </xf>
    <xf numFmtId="41" fontId="3" fillId="0" borderId="12" xfId="3" applyFont="1" applyFill="1" applyBorder="1"/>
    <xf numFmtId="0" fontId="3" fillId="0" borderId="0" xfId="3" applyNumberFormat="1" applyFont="1" applyFill="1" applyBorder="1"/>
    <xf numFmtId="0" fontId="3" fillId="0" borderId="0" xfId="3" applyNumberFormat="1" applyFont="1" applyFill="1" applyBorder="1" applyAlignment="1">
      <alignment vertical="top"/>
    </xf>
    <xf numFmtId="41" fontId="3" fillId="0" borderId="0" xfId="3" applyFont="1" applyFill="1" applyBorder="1" applyAlignment="1">
      <alignment vertical="top"/>
    </xf>
    <xf numFmtId="41" fontId="3" fillId="0" borderId="0" xfId="3" applyFont="1" applyFill="1" applyBorder="1" applyAlignment="1">
      <alignment vertical="top" wrapText="1"/>
    </xf>
    <xf numFmtId="41" fontId="3" fillId="0" borderId="0" xfId="3" applyFont="1" applyFill="1" applyAlignment="1">
      <alignment horizontal="justify" vertical="top" wrapText="1"/>
    </xf>
    <xf numFmtId="41" fontId="4" fillId="0" borderId="0" xfId="3" applyNumberFormat="1" applyFont="1" applyFill="1" applyBorder="1" applyAlignment="1"/>
    <xf numFmtId="41" fontId="4" fillId="0" borderId="0" xfId="3" applyFont="1" applyFill="1" applyBorder="1" applyAlignment="1">
      <alignment vertical="top"/>
    </xf>
    <xf numFmtId="41" fontId="4" fillId="0" borderId="0" xfId="3" applyFont="1" applyFill="1" applyBorder="1" applyAlignment="1">
      <alignment vertical="top" wrapText="1"/>
    </xf>
    <xf numFmtId="41" fontId="3" fillId="0" borderId="0" xfId="3" applyFont="1" applyFill="1" applyBorder="1" applyAlignment="1">
      <alignment horizontal="justify"/>
    </xf>
    <xf numFmtId="41" fontId="4" fillId="0" borderId="0" xfId="3" applyFont="1" applyFill="1" applyAlignment="1"/>
    <xf numFmtId="41" fontId="3" fillId="0" borderId="0" xfId="3" applyFont="1" applyFill="1" applyBorder="1" applyAlignment="1">
      <alignment horizontal="justify" vertical="top" wrapText="1"/>
    </xf>
    <xf numFmtId="41" fontId="4" fillId="0" borderId="0" xfId="3" applyFont="1" applyFill="1" applyBorder="1" applyAlignment="1">
      <alignment horizontal="justify" vertical="top" wrapText="1"/>
    </xf>
    <xf numFmtId="41" fontId="3" fillId="0" borderId="0" xfId="3" applyFont="1" applyFill="1" applyBorder="1" applyAlignment="1">
      <alignment horizontal="left" vertical="top" wrapText="1" indent="2"/>
    </xf>
  </cellXfs>
  <cellStyles count="4">
    <cellStyle name="Comma" xfId="1" builtinId="3"/>
    <cellStyle name="Comma [0]" xfId="2" builtinId="6"/>
    <cellStyle name="Comma_Pentanah200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PnL%20&amp;%20BS%20-%202017/8)%20PGT%20MPERS%20Statement%20of%20Financial%20Position%20Format%20-%20Aug'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 -BS"/>
      <sheetName val="F20 IS"/>
      <sheetName val="NTC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H42"/>
  <sheetViews>
    <sheetView showGridLines="0" zoomScale="85" zoomScaleNormal="85" zoomScaleSheetLayoutView="85" workbookViewId="0">
      <pane xSplit="2" ySplit="9" topLeftCell="C34" activePane="bottomRight" state="frozen"/>
      <selection pane="topRight" activeCell="C1" sqref="C1"/>
      <selection pane="bottomLeft" activeCell="A10" sqref="A10"/>
      <selection pane="bottomRight" activeCell="A6" sqref="A6:H42"/>
    </sheetView>
  </sheetViews>
  <sheetFormatPr defaultColWidth="7.85546875" defaultRowHeight="18" customHeight="1" x14ac:dyDescent="0.3"/>
  <cols>
    <col min="1" max="1" width="54.42578125" style="2" customWidth="1"/>
    <col min="2" max="2" width="6.28515625" style="2" hidden="1" customWidth="1"/>
    <col min="3" max="3" width="23.7109375" style="3" customWidth="1"/>
    <col min="4" max="5" width="18.7109375" style="3" customWidth="1"/>
    <col min="6" max="7" width="18.42578125" style="4" hidden="1" customWidth="1"/>
    <col min="8" max="8" width="18.7109375" style="3" customWidth="1"/>
    <col min="9" max="10" width="18.42578125" style="2" customWidth="1"/>
    <col min="11" max="16384" width="7.85546875" style="2"/>
  </cols>
  <sheetData>
    <row r="1" spans="1:8" ht="18" hidden="1" customHeight="1" x14ac:dyDescent="0.3">
      <c r="A1" s="1" t="s">
        <v>0</v>
      </c>
    </row>
    <row r="2" spans="1:8" ht="18" hidden="1" customHeight="1" x14ac:dyDescent="0.3">
      <c r="A2" s="1" t="s">
        <v>1</v>
      </c>
      <c r="B2" s="5"/>
    </row>
    <row r="3" spans="1:8" ht="18" hidden="1" customHeight="1" x14ac:dyDescent="0.3">
      <c r="A3" s="1" t="s">
        <v>2</v>
      </c>
      <c r="B3" s="5"/>
    </row>
    <row r="4" spans="1:8" ht="18" hidden="1" customHeight="1" x14ac:dyDescent="0.3">
      <c r="A4" s="5"/>
      <c r="B4" s="5"/>
    </row>
    <row r="5" spans="1:8" ht="18" customHeight="1" x14ac:dyDescent="0.3">
      <c r="A5" s="5"/>
      <c r="B5" s="5"/>
    </row>
    <row r="6" spans="1:8" ht="18" customHeight="1" x14ac:dyDescent="0.3">
      <c r="A6" s="5"/>
      <c r="B6" s="5"/>
      <c r="C6" s="37" t="s">
        <v>3</v>
      </c>
      <c r="D6" s="33"/>
      <c r="E6" s="6"/>
      <c r="F6" s="34"/>
      <c r="G6" s="34"/>
      <c r="H6" s="6"/>
    </row>
    <row r="7" spans="1:8" ht="37.5" x14ac:dyDescent="0.3">
      <c r="C7" s="40" t="s">
        <v>4</v>
      </c>
      <c r="D7" s="7" t="s">
        <v>5</v>
      </c>
      <c r="E7" s="35" t="s">
        <v>34</v>
      </c>
      <c r="F7" s="34" t="s">
        <v>6</v>
      </c>
      <c r="G7" s="34"/>
      <c r="H7" s="7" t="s">
        <v>35</v>
      </c>
    </row>
    <row r="8" spans="1:8" s="12" customFormat="1" ht="18" customHeight="1" x14ac:dyDescent="0.3">
      <c r="A8" s="8"/>
      <c r="B8" s="9" t="s">
        <v>7</v>
      </c>
      <c r="C8" s="41" t="s">
        <v>8</v>
      </c>
      <c r="D8" s="41" t="s">
        <v>8</v>
      </c>
      <c r="E8" s="10" t="s">
        <v>8</v>
      </c>
      <c r="F8" s="36"/>
      <c r="G8" s="36"/>
      <c r="H8" s="11" t="s">
        <v>8</v>
      </c>
    </row>
    <row r="9" spans="1:8" ht="18" customHeight="1" x14ac:dyDescent="0.3">
      <c r="A9" s="13" t="s">
        <v>9</v>
      </c>
      <c r="B9" s="14"/>
      <c r="C9" s="16"/>
      <c r="D9" s="16"/>
      <c r="E9" s="38"/>
      <c r="F9" s="26"/>
      <c r="G9" s="26"/>
      <c r="H9" s="16"/>
    </row>
    <row r="10" spans="1:8" ht="18" customHeight="1" x14ac:dyDescent="0.3">
      <c r="A10" s="18" t="s">
        <v>10</v>
      </c>
      <c r="B10" s="14"/>
      <c r="C10" s="16">
        <v>11006.699999999999</v>
      </c>
      <c r="D10" s="16">
        <v>24400.2</v>
      </c>
      <c r="E10" s="38">
        <v>26403</v>
      </c>
      <c r="F10" s="26"/>
      <c r="G10" s="26"/>
      <c r="H10" s="16">
        <v>55431</v>
      </c>
    </row>
    <row r="11" spans="1:8" ht="18" customHeight="1" x14ac:dyDescent="0.3">
      <c r="A11" s="18"/>
      <c r="B11" s="14"/>
      <c r="C11" s="16"/>
      <c r="D11" s="16"/>
      <c r="E11" s="38"/>
      <c r="F11" s="26"/>
      <c r="G11" s="26"/>
      <c r="H11" s="16"/>
    </row>
    <row r="12" spans="1:8" ht="18" customHeight="1" x14ac:dyDescent="0.3">
      <c r="A12" s="18" t="s">
        <v>11</v>
      </c>
      <c r="B12" s="14"/>
      <c r="C12" s="16"/>
      <c r="D12" s="16"/>
      <c r="E12" s="38"/>
      <c r="F12" s="26"/>
      <c r="G12" s="26"/>
      <c r="H12" s="16"/>
    </row>
    <row r="13" spans="1:8" ht="18" customHeight="1" x14ac:dyDescent="0.3">
      <c r="A13" s="18" t="s">
        <v>12</v>
      </c>
      <c r="B13" s="14"/>
      <c r="C13" s="16"/>
      <c r="D13" s="16"/>
      <c r="E13" s="38"/>
      <c r="F13" s="26"/>
      <c r="G13" s="26"/>
      <c r="H13" s="16"/>
    </row>
    <row r="14" spans="1:8" ht="18" customHeight="1" x14ac:dyDescent="0.3">
      <c r="A14" s="18" t="s">
        <v>13</v>
      </c>
      <c r="B14" s="14"/>
      <c r="C14" s="20">
        <v>5750.5499999999993</v>
      </c>
      <c r="D14" s="20">
        <v>16038.53</v>
      </c>
      <c r="E14" s="39">
        <v>20356</v>
      </c>
      <c r="F14" s="26"/>
      <c r="G14" s="26"/>
      <c r="H14" s="20">
        <v>46081</v>
      </c>
    </row>
    <row r="15" spans="1:8" ht="18" customHeight="1" x14ac:dyDescent="0.3">
      <c r="A15" s="13" t="s">
        <v>14</v>
      </c>
      <c r="B15" s="14"/>
      <c r="C15" s="16">
        <f>C10-C14</f>
        <v>5256.15</v>
      </c>
      <c r="D15" s="16">
        <f t="shared" ref="D15" si="0">D10-D14</f>
        <v>8361.67</v>
      </c>
      <c r="E15" s="17">
        <f t="shared" ref="E15" si="1">E10-E14</f>
        <v>6047</v>
      </c>
      <c r="F15" s="26"/>
      <c r="G15" s="26"/>
      <c r="H15" s="16">
        <f t="shared" ref="H15" si="2">H10-H14</f>
        <v>9350</v>
      </c>
    </row>
    <row r="16" spans="1:8" ht="18" customHeight="1" x14ac:dyDescent="0.3">
      <c r="A16" s="18"/>
      <c r="B16" s="14"/>
      <c r="C16" s="15"/>
      <c r="D16" s="16"/>
      <c r="E16" s="38"/>
      <c r="F16" s="26"/>
      <c r="G16" s="26"/>
      <c r="H16" s="16"/>
    </row>
    <row r="17" spans="1:8" ht="18" customHeight="1" x14ac:dyDescent="0.3">
      <c r="A17" s="13" t="s">
        <v>15</v>
      </c>
      <c r="B17" s="14"/>
      <c r="C17" s="15"/>
      <c r="D17" s="16"/>
      <c r="E17" s="16"/>
      <c r="F17" s="26"/>
      <c r="G17" s="26"/>
      <c r="H17" s="16"/>
    </row>
    <row r="18" spans="1:8" ht="18" customHeight="1" x14ac:dyDescent="0.3">
      <c r="A18" s="18" t="s">
        <v>16</v>
      </c>
      <c r="B18" s="14"/>
      <c r="C18" s="15">
        <v>5738624.6500000004</v>
      </c>
      <c r="D18" s="16">
        <v>8141581.5499999998</v>
      </c>
      <c r="E18" s="16">
        <v>9881653</v>
      </c>
      <c r="F18" s="26"/>
      <c r="G18" s="26"/>
      <c r="H18" s="16">
        <v>6379253</v>
      </c>
    </row>
    <row r="19" spans="1:8" ht="18" customHeight="1" x14ac:dyDescent="0.3">
      <c r="A19" s="18" t="s">
        <v>17</v>
      </c>
      <c r="B19" s="14"/>
      <c r="C19" s="15">
        <v>3775268.17</v>
      </c>
      <c r="D19" s="16">
        <v>1229227.49</v>
      </c>
      <c r="E19" s="16">
        <v>0</v>
      </c>
      <c r="F19" s="26"/>
      <c r="G19" s="26"/>
      <c r="H19" s="16"/>
    </row>
    <row r="20" spans="1:8" ht="18" customHeight="1" x14ac:dyDescent="0.3">
      <c r="A20" s="18" t="s">
        <v>18</v>
      </c>
      <c r="B20" s="14"/>
      <c r="C20" s="15">
        <v>294.83</v>
      </c>
      <c r="D20" s="16">
        <v>551.39</v>
      </c>
      <c r="E20" s="16">
        <v>396.34</v>
      </c>
      <c r="F20" s="26"/>
      <c r="G20" s="26"/>
      <c r="H20" s="16">
        <v>287.72000000000003</v>
      </c>
    </row>
    <row r="21" spans="1:8" ht="18" customHeight="1" x14ac:dyDescent="0.3">
      <c r="A21" s="18" t="s">
        <v>36</v>
      </c>
      <c r="B21" s="14"/>
      <c r="C21" s="15">
        <v>0</v>
      </c>
      <c r="D21" s="16">
        <v>0</v>
      </c>
      <c r="E21" s="16">
        <v>60</v>
      </c>
      <c r="F21" s="26"/>
      <c r="G21" s="26"/>
      <c r="H21" s="16">
        <v>8885</v>
      </c>
    </row>
    <row r="22" spans="1:8" ht="18" customHeight="1" x14ac:dyDescent="0.3">
      <c r="A22" s="18" t="s">
        <v>19</v>
      </c>
      <c r="B22" s="14">
        <v>7</v>
      </c>
      <c r="C22" s="19">
        <v>69891.06</v>
      </c>
      <c r="D22" s="20">
        <v>12861.4</v>
      </c>
      <c r="E22" s="20">
        <v>4378.3500000000004</v>
      </c>
      <c r="F22" s="26"/>
      <c r="G22" s="26"/>
      <c r="H22" s="20">
        <v>0</v>
      </c>
    </row>
    <row r="23" spans="1:8" ht="18" customHeight="1" x14ac:dyDescent="0.3">
      <c r="A23" s="18" t="s">
        <v>20</v>
      </c>
      <c r="B23" s="14"/>
      <c r="C23" s="15">
        <f>SUM(C18:C22)</f>
        <v>9584078.7100000009</v>
      </c>
      <c r="D23" s="15">
        <f>SUM(D18:D22)</f>
        <v>9384221.8300000001</v>
      </c>
      <c r="E23" s="15">
        <f>SUM(E18:E22)</f>
        <v>9886487.6899999995</v>
      </c>
      <c r="F23" s="26"/>
      <c r="G23" s="26"/>
      <c r="H23" s="28">
        <f>SUM(H18:H22)</f>
        <v>6388425.7199999997</v>
      </c>
    </row>
    <row r="24" spans="1:8" ht="18" customHeight="1" x14ac:dyDescent="0.3">
      <c r="A24" s="18" t="s">
        <v>21</v>
      </c>
      <c r="B24" s="14"/>
      <c r="C24" s="42">
        <f>C23+C15</f>
        <v>9589334.8600000013</v>
      </c>
      <c r="D24" s="42">
        <f>D23+D15</f>
        <v>9392583.5</v>
      </c>
      <c r="E24" s="42">
        <f>E23+E15</f>
        <v>9892534.6899999995</v>
      </c>
      <c r="F24" s="43"/>
      <c r="G24" s="43"/>
      <c r="H24" s="44">
        <f t="shared" ref="H24" si="3">H23+H15</f>
        <v>6397775.7199999997</v>
      </c>
    </row>
    <row r="25" spans="1:8" ht="18" customHeight="1" x14ac:dyDescent="0.3">
      <c r="A25" s="21"/>
      <c r="B25" s="14"/>
      <c r="C25" s="15"/>
      <c r="D25" s="16"/>
      <c r="E25" s="16"/>
      <c r="F25" s="26"/>
      <c r="G25" s="26"/>
      <c r="H25" s="16"/>
    </row>
    <row r="26" spans="1:8" ht="16.5" customHeight="1" x14ac:dyDescent="0.3">
      <c r="A26" s="22" t="s">
        <v>22</v>
      </c>
      <c r="B26" s="14"/>
      <c r="C26" s="15">
        <v>1174153.48</v>
      </c>
      <c r="D26" s="16">
        <v>1676712.47</v>
      </c>
      <c r="E26" s="16">
        <v>1629423</v>
      </c>
      <c r="F26" s="26"/>
      <c r="G26" s="26"/>
      <c r="H26" s="16">
        <v>1542146</v>
      </c>
    </row>
    <row r="27" spans="1:8" ht="18" customHeight="1" x14ac:dyDescent="0.3">
      <c r="A27" s="23"/>
      <c r="B27" s="14"/>
      <c r="C27" s="15"/>
      <c r="D27" s="15"/>
      <c r="E27" s="15"/>
      <c r="F27" s="15"/>
      <c r="G27" s="15"/>
      <c r="H27" s="16"/>
    </row>
    <row r="28" spans="1:8" ht="18" customHeight="1" x14ac:dyDescent="0.3">
      <c r="A28" s="22" t="s">
        <v>23</v>
      </c>
      <c r="B28" s="14"/>
      <c r="C28" s="15">
        <v>4639913.21</v>
      </c>
      <c r="D28" s="16">
        <v>6483424.540000001</v>
      </c>
      <c r="E28" s="16">
        <v>8261918</v>
      </c>
      <c r="F28" s="26"/>
      <c r="G28" s="26"/>
      <c r="H28" s="16">
        <v>4854433</v>
      </c>
    </row>
    <row r="29" spans="1:8" ht="18" customHeight="1" x14ac:dyDescent="0.3">
      <c r="A29" s="22" t="s">
        <v>37</v>
      </c>
      <c r="B29" s="14"/>
      <c r="C29" s="15">
        <v>3775268.17</v>
      </c>
      <c r="D29" s="16">
        <v>1229227.49</v>
      </c>
      <c r="E29" s="16"/>
      <c r="F29" s="26"/>
      <c r="G29" s="26"/>
      <c r="H29" s="16"/>
    </row>
    <row r="30" spans="1:8" ht="18" customHeight="1" x14ac:dyDescent="0.3">
      <c r="A30" s="23"/>
      <c r="B30" s="14"/>
      <c r="C30" s="19"/>
      <c r="D30" s="19"/>
      <c r="E30" s="19"/>
      <c r="F30" s="45"/>
      <c r="G30" s="45"/>
      <c r="H30" s="20"/>
    </row>
    <row r="31" spans="1:8" ht="18" customHeight="1" x14ac:dyDescent="0.3">
      <c r="A31" s="22" t="s">
        <v>24</v>
      </c>
      <c r="B31" s="14"/>
      <c r="C31" s="15">
        <f>SUM(C26:C29)</f>
        <v>9589334.8599999994</v>
      </c>
      <c r="D31" s="15">
        <f>SUM(D26:D29)</f>
        <v>9389364.5</v>
      </c>
      <c r="E31" s="15">
        <f>SUM(E26:E29)</f>
        <v>9891341</v>
      </c>
      <c r="F31" s="26"/>
      <c r="G31" s="26"/>
      <c r="H31" s="16">
        <f>SUM(H26:H29)</f>
        <v>6396579</v>
      </c>
    </row>
    <row r="32" spans="1:8" ht="18" customHeight="1" x14ac:dyDescent="0.3">
      <c r="A32" s="21"/>
      <c r="B32" s="14"/>
      <c r="C32" s="19"/>
      <c r="D32" s="20"/>
      <c r="E32" s="20"/>
      <c r="F32" s="26"/>
      <c r="G32" s="26"/>
      <c r="H32" s="20"/>
    </row>
    <row r="33" spans="1:320" ht="18" customHeight="1" x14ac:dyDescent="0.3">
      <c r="A33" s="13" t="s">
        <v>25</v>
      </c>
      <c r="B33" s="14"/>
      <c r="C33" s="15">
        <f>C24-C31</f>
        <v>0</v>
      </c>
      <c r="D33" s="15">
        <f>D24-D31</f>
        <v>3219</v>
      </c>
      <c r="E33" s="15">
        <f>E24-E31</f>
        <v>1193.6899999994785</v>
      </c>
      <c r="F33" s="26"/>
      <c r="G33" s="26"/>
      <c r="H33" s="16">
        <f>H24-H31</f>
        <v>1196.7199999997392</v>
      </c>
    </row>
    <row r="34" spans="1:320" s="27" customFormat="1" ht="18" customHeight="1" x14ac:dyDescent="0.3">
      <c r="A34" s="24" t="s">
        <v>26</v>
      </c>
      <c r="B34" s="25"/>
      <c r="C34" s="19"/>
      <c r="D34" s="20"/>
      <c r="E34" s="20"/>
      <c r="F34" s="26"/>
      <c r="G34" s="26"/>
      <c r="H34" s="20"/>
    </row>
    <row r="35" spans="1:320" ht="18" customHeight="1" x14ac:dyDescent="0.3">
      <c r="A35" s="13" t="s">
        <v>27</v>
      </c>
      <c r="B35" s="25"/>
      <c r="C35" s="28">
        <f>C33-C34</f>
        <v>0</v>
      </c>
      <c r="D35" s="28">
        <f t="shared" ref="D35" si="4">D33-D34</f>
        <v>3219</v>
      </c>
      <c r="E35" s="28">
        <f t="shared" ref="E35" si="5">E33-E34</f>
        <v>1193.6899999994785</v>
      </c>
      <c r="F35" s="26"/>
      <c r="G35" s="26"/>
      <c r="H35" s="28">
        <f t="shared" ref="H35" si="6">H33-H34</f>
        <v>1196.7199999997392</v>
      </c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</row>
    <row r="36" spans="1:320" ht="18" customHeight="1" x14ac:dyDescent="0.3">
      <c r="A36" s="18" t="s">
        <v>28</v>
      </c>
      <c r="B36" s="14"/>
      <c r="C36" s="19">
        <v>0</v>
      </c>
      <c r="D36" s="19">
        <v>3219</v>
      </c>
      <c r="E36" s="19">
        <v>1193.6899999994785</v>
      </c>
      <c r="F36" s="26"/>
      <c r="G36" s="26"/>
      <c r="H36" s="20">
        <v>1196.7199999997392</v>
      </c>
    </row>
    <row r="37" spans="1:320" ht="18" customHeight="1" x14ac:dyDescent="0.3">
      <c r="A37" s="13" t="s">
        <v>29</v>
      </c>
      <c r="B37" s="14"/>
      <c r="C37" s="15">
        <f>C35-C36</f>
        <v>0</v>
      </c>
      <c r="D37" s="15">
        <f t="shared" ref="D37" si="7">D35-D36</f>
        <v>0</v>
      </c>
      <c r="E37" s="15">
        <f t="shared" ref="E37" si="8">E35-E36</f>
        <v>0</v>
      </c>
      <c r="F37" s="26"/>
      <c r="G37" s="26"/>
      <c r="H37" s="16">
        <f t="shared" ref="H37" si="9">H35-H36</f>
        <v>0</v>
      </c>
    </row>
    <row r="38" spans="1:320" ht="18" customHeight="1" x14ac:dyDescent="0.3">
      <c r="A38" s="29" t="s">
        <v>30</v>
      </c>
      <c r="B38" s="30"/>
      <c r="C38" s="19">
        <v>-100003</v>
      </c>
      <c r="D38" s="19">
        <v>-100003</v>
      </c>
      <c r="E38" s="19">
        <v>-100003</v>
      </c>
      <c r="F38" s="26"/>
      <c r="G38" s="26"/>
      <c r="H38" s="20">
        <v>-100003</v>
      </c>
    </row>
    <row r="39" spans="1:320" ht="18" customHeight="1" x14ac:dyDescent="0.3">
      <c r="A39" s="29"/>
      <c r="B39" s="30"/>
      <c r="C39" s="15"/>
      <c r="D39" s="16"/>
      <c r="E39" s="16"/>
      <c r="F39" s="26"/>
      <c r="G39" s="26"/>
      <c r="H39" s="16"/>
    </row>
    <row r="40" spans="1:320" ht="18" customHeight="1" x14ac:dyDescent="0.3">
      <c r="A40" s="27" t="s">
        <v>31</v>
      </c>
      <c r="B40" s="30"/>
      <c r="C40" s="15">
        <v>0</v>
      </c>
      <c r="D40" s="15">
        <v>0</v>
      </c>
      <c r="E40" s="15">
        <v>0</v>
      </c>
      <c r="F40" s="26"/>
      <c r="G40" s="26"/>
      <c r="H40" s="16">
        <v>0</v>
      </c>
    </row>
    <row r="41" spans="1:320" ht="18" customHeight="1" x14ac:dyDescent="0.3">
      <c r="A41" s="27" t="s">
        <v>32</v>
      </c>
      <c r="B41" s="30"/>
      <c r="C41" s="15">
        <v>0</v>
      </c>
      <c r="D41" s="15">
        <v>0</v>
      </c>
      <c r="E41" s="15">
        <v>0</v>
      </c>
      <c r="F41" s="26"/>
      <c r="G41" s="26"/>
      <c r="H41" s="16">
        <v>0</v>
      </c>
    </row>
    <row r="42" spans="1:320" ht="18" customHeight="1" x14ac:dyDescent="0.3">
      <c r="A42" s="29" t="s">
        <v>33</v>
      </c>
      <c r="B42" s="30"/>
      <c r="C42" s="31">
        <f>C37+C38-C40-C41</f>
        <v>-100003</v>
      </c>
      <c r="D42" s="31">
        <f t="shared" ref="D42" si="10">D37+D38-D40-D41</f>
        <v>-100003</v>
      </c>
      <c r="E42" s="31">
        <f t="shared" ref="E42" si="11">E37+E38-E40-E41</f>
        <v>-100003</v>
      </c>
      <c r="F42" s="26"/>
      <c r="G42" s="26"/>
      <c r="H42" s="32">
        <f t="shared" ref="H42" si="12">H37+H38-H40-H41</f>
        <v>-100003</v>
      </c>
    </row>
  </sheetData>
  <printOptions horizontalCentered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55"/>
  <sheetViews>
    <sheetView showGridLines="0" tabSelected="1" zoomScale="85" zoomScaleNormal="85" zoomScaleSheetLayoutView="80" workbookViewId="0">
      <pane xSplit="1" ySplit="8" topLeftCell="B9" activePane="bottomRight" state="frozen"/>
      <selection activeCell="J88" sqref="J88"/>
      <selection pane="topRight" activeCell="J88" sqref="J88"/>
      <selection pane="bottomLeft" activeCell="J88" sqref="J88"/>
      <selection pane="bottomRight" activeCell="G14" sqref="G14"/>
    </sheetView>
  </sheetViews>
  <sheetFormatPr defaultColWidth="7.85546875" defaultRowHeight="18" customHeight="1" x14ac:dyDescent="0.3"/>
  <cols>
    <col min="1" max="1" width="42.140625" style="48" customWidth="1"/>
    <col min="2" max="2" width="21.28515625" style="48" bestFit="1" customWidth="1"/>
    <col min="3" max="11" width="18.42578125" style="48" customWidth="1"/>
    <col min="12" max="16384" width="7.85546875" style="48"/>
  </cols>
  <sheetData>
    <row r="1" spans="1:5" ht="18" hidden="1" customHeight="1" x14ac:dyDescent="0.3">
      <c r="A1" s="46" t="s">
        <v>0</v>
      </c>
    </row>
    <row r="2" spans="1:5" ht="18" hidden="1" customHeight="1" x14ac:dyDescent="0.3">
      <c r="A2" s="46" t="s">
        <v>38</v>
      </c>
    </row>
    <row r="3" spans="1:5" ht="18" hidden="1" customHeight="1" x14ac:dyDescent="0.3">
      <c r="A3" s="46" t="s">
        <v>39</v>
      </c>
    </row>
    <row r="4" spans="1:5" ht="18" hidden="1" customHeight="1" x14ac:dyDescent="0.3">
      <c r="A4" s="46"/>
    </row>
    <row r="5" spans="1:5" ht="18" hidden="1" customHeight="1" x14ac:dyDescent="0.3">
      <c r="A5" s="49"/>
    </row>
    <row r="6" spans="1:5" ht="18" customHeight="1" x14ac:dyDescent="0.3">
      <c r="A6" s="49"/>
      <c r="B6" s="50"/>
      <c r="C6" s="51" t="s">
        <v>40</v>
      </c>
      <c r="D6" s="51" t="s">
        <v>40</v>
      </c>
      <c r="E6" s="51" t="s">
        <v>40</v>
      </c>
    </row>
    <row r="7" spans="1:5" ht="18" customHeight="1" x14ac:dyDescent="0.3">
      <c r="A7" s="52"/>
      <c r="B7" s="41" t="s">
        <v>41</v>
      </c>
      <c r="C7" s="53" t="s">
        <v>42</v>
      </c>
      <c r="D7" s="53" t="s">
        <v>65</v>
      </c>
      <c r="E7" s="53" t="s">
        <v>66</v>
      </c>
    </row>
    <row r="8" spans="1:5" s="55" customFormat="1" ht="18" customHeight="1" x14ac:dyDescent="0.3">
      <c r="A8" s="54"/>
      <c r="B8" s="51" t="s">
        <v>8</v>
      </c>
      <c r="C8" s="51" t="s">
        <v>8</v>
      </c>
      <c r="D8" s="51" t="s">
        <v>8</v>
      </c>
      <c r="E8" s="51" t="s">
        <v>8</v>
      </c>
    </row>
    <row r="9" spans="1:5" ht="18" customHeight="1" x14ac:dyDescent="0.3">
      <c r="A9" s="56" t="s">
        <v>43</v>
      </c>
      <c r="B9" s="57"/>
      <c r="C9" s="57"/>
      <c r="D9" s="57"/>
      <c r="E9" s="57"/>
    </row>
    <row r="10" spans="1:5" ht="18" customHeight="1" x14ac:dyDescent="0.3">
      <c r="A10" s="58" t="s">
        <v>44</v>
      </c>
      <c r="B10" s="57">
        <v>152272.01</v>
      </c>
      <c r="C10" s="57">
        <v>137866.40999999997</v>
      </c>
      <c r="D10" s="57">
        <v>160569</v>
      </c>
      <c r="E10" s="57">
        <v>195737</v>
      </c>
    </row>
    <row r="11" spans="1:5" ht="18" customHeight="1" x14ac:dyDescent="0.3">
      <c r="A11" s="59"/>
      <c r="B11" s="60">
        <f>SUM(B10:B10)</f>
        <v>152272.01</v>
      </c>
      <c r="C11" s="60">
        <f>SUM(C10:C10)</f>
        <v>137866.40999999997</v>
      </c>
      <c r="D11" s="60">
        <f>SUM(D10:D10)</f>
        <v>160569</v>
      </c>
      <c r="E11" s="60">
        <f>SUM(E10:E10)</f>
        <v>195737</v>
      </c>
    </row>
    <row r="12" spans="1:5" ht="18" customHeight="1" x14ac:dyDescent="0.3">
      <c r="A12" s="59"/>
      <c r="B12" s="57"/>
      <c r="C12" s="57"/>
      <c r="D12" s="57"/>
      <c r="E12" s="57"/>
    </row>
    <row r="13" spans="1:5" ht="18" customHeight="1" x14ac:dyDescent="0.3">
      <c r="A13" s="61" t="s">
        <v>45</v>
      </c>
      <c r="B13" s="57"/>
      <c r="C13" s="57"/>
      <c r="D13" s="57"/>
      <c r="E13" s="57"/>
    </row>
    <row r="14" spans="1:5" ht="18" customHeight="1" x14ac:dyDescent="0.3">
      <c r="A14" s="62" t="s">
        <v>46</v>
      </c>
      <c r="B14" s="57">
        <v>30500</v>
      </c>
      <c r="C14" s="57">
        <v>0</v>
      </c>
      <c r="D14" s="57">
        <v>7648</v>
      </c>
      <c r="E14" s="57">
        <v>10462</v>
      </c>
    </row>
    <row r="15" spans="1:5" ht="18" customHeight="1" x14ac:dyDescent="0.3">
      <c r="A15" s="62" t="s">
        <v>47</v>
      </c>
      <c r="B15" s="57">
        <v>117797.89</v>
      </c>
      <c r="C15" s="57">
        <v>2112733.83</v>
      </c>
      <c r="D15" s="57">
        <v>445582</v>
      </c>
      <c r="E15" s="57">
        <v>296633</v>
      </c>
    </row>
    <row r="16" spans="1:5" ht="18" customHeight="1" x14ac:dyDescent="0.3">
      <c r="A16" s="62" t="s">
        <v>67</v>
      </c>
      <c r="B16" s="57"/>
      <c r="C16" s="57"/>
      <c r="D16" s="57"/>
      <c r="E16" s="57">
        <v>1428</v>
      </c>
    </row>
    <row r="17" spans="1:5" ht="18" customHeight="1" x14ac:dyDescent="0.3">
      <c r="A17" s="62" t="s">
        <v>48</v>
      </c>
      <c r="B17" s="57">
        <v>935.02</v>
      </c>
      <c r="C17" s="57">
        <v>0</v>
      </c>
      <c r="D17" s="57"/>
      <c r="E17" s="57"/>
    </row>
    <row r="18" spans="1:5" ht="18" customHeight="1" x14ac:dyDescent="0.3">
      <c r="A18" s="62" t="s">
        <v>49</v>
      </c>
      <c r="B18" s="57">
        <v>0</v>
      </c>
      <c r="C18" s="57">
        <v>0</v>
      </c>
      <c r="D18" s="57">
        <v>1000000</v>
      </c>
      <c r="E18" s="57">
        <v>500000</v>
      </c>
    </row>
    <row r="19" spans="1:5" ht="18" customHeight="1" x14ac:dyDescent="0.3">
      <c r="A19" s="62" t="s">
        <v>50</v>
      </c>
      <c r="B19" s="57">
        <v>5396838.8899999997</v>
      </c>
      <c r="C19" s="57">
        <v>2420165.81</v>
      </c>
      <c r="D19" s="57">
        <v>577805</v>
      </c>
      <c r="E19" s="57">
        <v>1069351</v>
      </c>
    </row>
    <row r="20" spans="1:5" ht="18" customHeight="1" x14ac:dyDescent="0.3">
      <c r="A20" s="63"/>
      <c r="B20" s="57"/>
      <c r="C20" s="57">
        <v>0</v>
      </c>
      <c r="D20" s="57">
        <v>0</v>
      </c>
      <c r="E20" s="57">
        <v>0</v>
      </c>
    </row>
    <row r="21" spans="1:5" ht="18" customHeight="1" x14ac:dyDescent="0.3">
      <c r="A21" s="59" t="s">
        <v>51</v>
      </c>
      <c r="B21" s="60">
        <f>SUM(B14:B20)</f>
        <v>5546071.7999999998</v>
      </c>
      <c r="C21" s="60">
        <f>SUM(C14:C20)</f>
        <v>4532899.6400000006</v>
      </c>
      <c r="D21" s="60">
        <f>SUM(D14:D20)</f>
        <v>2031035</v>
      </c>
      <c r="E21" s="60">
        <f>SUM(E14:E20)</f>
        <v>1877874</v>
      </c>
    </row>
    <row r="22" spans="1:5" ht="18" customHeight="1" x14ac:dyDescent="0.3">
      <c r="A22" s="64"/>
      <c r="B22" s="57"/>
      <c r="C22" s="57"/>
      <c r="D22" s="57"/>
      <c r="E22" s="57"/>
    </row>
    <row r="23" spans="1:5" s="66" customFormat="1" ht="18" customHeight="1" thickBot="1" x14ac:dyDescent="0.35">
      <c r="A23" s="49" t="s">
        <v>52</v>
      </c>
      <c r="B23" s="65">
        <f>B11+B21</f>
        <v>5698343.8099999996</v>
      </c>
      <c r="C23" s="65">
        <f>C11+C21</f>
        <v>4670766.0500000007</v>
      </c>
      <c r="D23" s="65">
        <f>D11+D21</f>
        <v>2191604</v>
      </c>
      <c r="E23" s="65">
        <f>E11+E21</f>
        <v>2073611</v>
      </c>
    </row>
    <row r="24" spans="1:5" s="66" customFormat="1" ht="18" customHeight="1" thickTop="1" x14ac:dyDescent="0.3">
      <c r="A24" s="49"/>
      <c r="B24" s="67"/>
      <c r="C24" s="67"/>
      <c r="D24" s="67"/>
      <c r="E24" s="67"/>
    </row>
    <row r="25" spans="1:5" ht="18" customHeight="1" x14ac:dyDescent="0.3">
      <c r="A25" s="68" t="s">
        <v>53</v>
      </c>
      <c r="B25" s="57"/>
      <c r="C25" s="57"/>
      <c r="D25" s="57"/>
      <c r="E25" s="57"/>
    </row>
    <row r="26" spans="1:5" ht="18" customHeight="1" x14ac:dyDescent="0.3">
      <c r="A26" s="69" t="s">
        <v>54</v>
      </c>
      <c r="B26" s="57">
        <v>100003</v>
      </c>
      <c r="C26" s="57">
        <v>100003</v>
      </c>
      <c r="D26" s="57">
        <v>100003</v>
      </c>
      <c r="E26" s="57">
        <v>100003</v>
      </c>
    </row>
    <row r="27" spans="1:5" ht="18" customHeight="1" x14ac:dyDescent="0.3">
      <c r="A27" s="69" t="s">
        <v>55</v>
      </c>
      <c r="B27" s="57">
        <v>-100003</v>
      </c>
      <c r="C27" s="57">
        <v>-100003</v>
      </c>
      <c r="D27" s="57">
        <v>-100003</v>
      </c>
      <c r="E27" s="57">
        <v>-100003</v>
      </c>
    </row>
    <row r="28" spans="1:5" ht="18" customHeight="1" x14ac:dyDescent="0.3">
      <c r="A28" s="69" t="s">
        <v>56</v>
      </c>
      <c r="B28" s="60">
        <f>SUM(B26:B27)</f>
        <v>0</v>
      </c>
      <c r="C28" s="60">
        <f t="shared" ref="C28:D28" si="0">SUM(C26:C27)</f>
        <v>0</v>
      </c>
      <c r="D28" s="60">
        <f t="shared" si="0"/>
        <v>0</v>
      </c>
      <c r="E28" s="60">
        <f t="shared" ref="E28" si="1">SUM(E26:E27)</f>
        <v>0</v>
      </c>
    </row>
    <row r="29" spans="1:5" ht="18" customHeight="1" x14ac:dyDescent="0.3">
      <c r="A29" s="68"/>
      <c r="B29" s="57"/>
      <c r="C29" s="57"/>
      <c r="D29" s="57"/>
      <c r="E29" s="57"/>
    </row>
    <row r="30" spans="1:5" ht="18" customHeight="1" x14ac:dyDescent="0.3">
      <c r="A30" s="68" t="s">
        <v>57</v>
      </c>
      <c r="B30" s="57">
        <v>0</v>
      </c>
      <c r="C30" s="57">
        <v>0</v>
      </c>
      <c r="D30" s="57">
        <v>0</v>
      </c>
      <c r="E30" s="57">
        <v>0</v>
      </c>
    </row>
    <row r="31" spans="1:5" ht="18" customHeight="1" x14ac:dyDescent="0.3">
      <c r="A31" s="69"/>
      <c r="B31" s="57"/>
      <c r="C31" s="57"/>
      <c r="D31" s="57"/>
      <c r="E31" s="57"/>
    </row>
    <row r="32" spans="1:5" ht="18" customHeight="1" x14ac:dyDescent="0.3">
      <c r="A32" s="70" t="s">
        <v>58</v>
      </c>
      <c r="B32" s="60">
        <f>SUM(B31:B31)</f>
        <v>0</v>
      </c>
      <c r="C32" s="60">
        <f>SUM(C31:C31)</f>
        <v>0</v>
      </c>
      <c r="D32" s="60">
        <f>SUM(D31:D31)</f>
        <v>0</v>
      </c>
      <c r="E32" s="60">
        <f>SUM(E31:E31)</f>
        <v>0</v>
      </c>
    </row>
    <row r="33" spans="1:5" ht="18" customHeight="1" x14ac:dyDescent="0.3">
      <c r="A33" s="70"/>
      <c r="B33" s="57"/>
      <c r="C33" s="57"/>
      <c r="D33" s="57"/>
      <c r="E33" s="57"/>
    </row>
    <row r="34" spans="1:5" ht="18" customHeight="1" x14ac:dyDescent="0.3">
      <c r="A34" s="61" t="s">
        <v>59</v>
      </c>
      <c r="B34" s="57"/>
      <c r="C34" s="57"/>
      <c r="D34" s="57"/>
      <c r="E34" s="57"/>
    </row>
    <row r="35" spans="1:5" ht="18" customHeight="1" x14ac:dyDescent="0.3">
      <c r="A35" s="62" t="s">
        <v>60</v>
      </c>
      <c r="B35" s="57">
        <v>64555.350000000006</v>
      </c>
      <c r="C35" s="57">
        <v>1357853.16</v>
      </c>
      <c r="D35" s="57">
        <v>675575</v>
      </c>
      <c r="E35" s="57">
        <v>525069</v>
      </c>
    </row>
    <row r="36" spans="1:5" ht="18" customHeight="1" x14ac:dyDescent="0.3">
      <c r="A36" s="62" t="s">
        <v>61</v>
      </c>
      <c r="B36" s="57">
        <v>5633788.46</v>
      </c>
      <c r="C36" s="57">
        <v>3311253.79</v>
      </c>
      <c r="D36" s="57">
        <v>1515901</v>
      </c>
      <c r="E36" s="57">
        <v>1548542</v>
      </c>
    </row>
    <row r="37" spans="1:5" ht="18" customHeight="1" x14ac:dyDescent="0.3">
      <c r="A37" s="62" t="s">
        <v>62</v>
      </c>
      <c r="B37" s="57">
        <v>0</v>
      </c>
      <c r="C37" s="57">
        <v>1659.1</v>
      </c>
      <c r="D37" s="57">
        <v>28</v>
      </c>
      <c r="E37" s="57">
        <v>0</v>
      </c>
    </row>
    <row r="38" spans="1:5" ht="18" customHeight="1" x14ac:dyDescent="0.3">
      <c r="A38" s="71" t="s">
        <v>63</v>
      </c>
      <c r="B38" s="60">
        <f>SUM(B35:B37)</f>
        <v>5698343.8099999996</v>
      </c>
      <c r="C38" s="60">
        <f t="shared" ref="C38:D38" si="2">SUM(C35:C37)</f>
        <v>4670766.05</v>
      </c>
      <c r="D38" s="60">
        <f t="shared" si="2"/>
        <v>2191504</v>
      </c>
      <c r="E38" s="60">
        <f t="shared" ref="E38" si="3">SUM(E35:E37)</f>
        <v>2073611</v>
      </c>
    </row>
    <row r="39" spans="1:5" ht="18" customHeight="1" x14ac:dyDescent="0.3">
      <c r="A39" s="72"/>
      <c r="B39" s="57"/>
      <c r="C39" s="57"/>
      <c r="D39" s="57"/>
      <c r="E39" s="57"/>
    </row>
    <row r="40" spans="1:5" ht="18" customHeight="1" thickBot="1" x14ac:dyDescent="0.35">
      <c r="A40" s="72" t="s">
        <v>64</v>
      </c>
      <c r="B40" s="73">
        <f>B28+B38</f>
        <v>5698343.8099999996</v>
      </c>
      <c r="C40" s="73">
        <f t="shared" ref="C40:D40" si="4">C28+C38</f>
        <v>4670766.05</v>
      </c>
      <c r="D40" s="73">
        <f t="shared" si="4"/>
        <v>2191504</v>
      </c>
      <c r="E40" s="73">
        <f t="shared" ref="E40" si="5">E28+E38</f>
        <v>2073611</v>
      </c>
    </row>
    <row r="41" spans="1:5" ht="18" customHeight="1" thickTop="1" x14ac:dyDescent="0.3">
      <c r="A41" s="59"/>
    </row>
    <row r="42" spans="1:5" ht="18" customHeight="1" x14ac:dyDescent="0.3">
      <c r="A42" s="59"/>
    </row>
    <row r="43" spans="1:5" ht="18" customHeight="1" x14ac:dyDescent="0.3">
      <c r="A43" s="59"/>
    </row>
    <row r="44" spans="1:5" ht="18" customHeight="1" x14ac:dyDescent="0.3">
      <c r="A44" s="74"/>
    </row>
    <row r="45" spans="1:5" ht="18" customHeight="1" x14ac:dyDescent="0.3">
      <c r="A45" s="74"/>
    </row>
    <row r="46" spans="1:5" ht="18" customHeight="1" x14ac:dyDescent="0.3">
      <c r="A46" s="74"/>
    </row>
    <row r="47" spans="1:5" ht="18" customHeight="1" x14ac:dyDescent="0.3">
      <c r="A47" s="74"/>
    </row>
    <row r="48" spans="1:5" ht="18" customHeight="1" x14ac:dyDescent="0.3">
      <c r="A48" s="59"/>
    </row>
    <row r="49" spans="1:14" ht="18" customHeight="1" x14ac:dyDescent="0.3">
      <c r="A49" s="59"/>
    </row>
    <row r="50" spans="1:14" s="47" customFormat="1" ht="18" customHeight="1" x14ac:dyDescent="0.3">
      <c r="A50" s="59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1:14" s="47" customFormat="1" ht="18" customHeight="1" x14ac:dyDescent="0.3">
      <c r="A51" s="59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4" s="47" customFormat="1" ht="18" customHeight="1" x14ac:dyDescent="0.3">
      <c r="A52" s="59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4" s="47" customFormat="1" ht="18" customHeight="1" x14ac:dyDescent="0.3">
      <c r="A53" s="69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4" s="47" customFormat="1" ht="18" customHeight="1" x14ac:dyDescent="0.3">
      <c r="A54" s="75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4" s="47" customFormat="1" ht="18" customHeight="1" x14ac:dyDescent="0.3">
      <c r="A55" s="75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4" s="47" customFormat="1" ht="18" customHeight="1" x14ac:dyDescent="0.3">
      <c r="A56" s="75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4" s="47" customFormat="1" ht="18" customHeight="1" x14ac:dyDescent="0.3">
      <c r="A57" s="75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4" s="47" customFormat="1" ht="18" customHeight="1" x14ac:dyDescent="0.3">
      <c r="A58" s="75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4" s="47" customFormat="1" ht="18" customHeight="1" x14ac:dyDescent="0.3">
      <c r="A59" s="75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4" s="47" customFormat="1" ht="18" customHeight="1" x14ac:dyDescent="0.3">
      <c r="A60" s="75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4" s="47" customFormat="1" ht="18" customHeight="1" x14ac:dyDescent="0.3">
      <c r="A61" s="75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1:14" s="47" customFormat="1" ht="18" customHeight="1" x14ac:dyDescent="0.3">
      <c r="A62" s="75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spans="1:14" s="47" customFormat="1" ht="18" customHeight="1" x14ac:dyDescent="0.3">
      <c r="A63" s="75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1:14" s="47" customFormat="1" ht="18" customHeight="1" x14ac:dyDescent="0.3">
      <c r="A64" s="75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  <row r="65" spans="1:14" s="47" customFormat="1" ht="18" customHeight="1" x14ac:dyDescent="0.3">
      <c r="A65" s="75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  <row r="66" spans="1:14" s="47" customFormat="1" ht="18" customHeight="1" x14ac:dyDescent="0.3">
      <c r="A66" s="76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67" spans="1:14" s="47" customFormat="1" ht="18" customHeight="1" x14ac:dyDescent="0.3">
      <c r="A67" s="76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4" s="47" customFormat="1" ht="18" customHeight="1" x14ac:dyDescent="0.3">
      <c r="A68" s="76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1:14" s="47" customFormat="1" ht="18" customHeight="1" x14ac:dyDescent="0.3">
      <c r="A69" s="76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  <row r="148" spans="1:14" s="47" customFormat="1" ht="18" customHeight="1" x14ac:dyDescent="0.3">
      <c r="A148" s="7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</row>
    <row r="149" spans="1:14" s="47" customFormat="1" ht="18" customHeight="1" x14ac:dyDescent="0.3">
      <c r="A149" s="7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s="47" customFormat="1" ht="18" customHeight="1" x14ac:dyDescent="0.3">
      <c r="A150" s="7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</row>
    <row r="151" spans="1:14" s="47" customFormat="1" ht="18" customHeight="1" x14ac:dyDescent="0.3">
      <c r="A151" s="7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</row>
    <row r="152" spans="1:14" s="47" customFormat="1" ht="18" customHeight="1" x14ac:dyDescent="0.3">
      <c r="A152" s="7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  <row r="153" spans="1:14" s="47" customFormat="1" ht="18" customHeight="1" x14ac:dyDescent="0.3">
      <c r="A153" s="7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s="47" customFormat="1" ht="18" customHeight="1" x14ac:dyDescent="0.3">
      <c r="A154" s="7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</row>
    <row r="191" spans="1:14" s="47" customFormat="1" ht="18" customHeight="1" x14ac:dyDescent="0.3">
      <c r="A191" s="79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</row>
    <row r="192" spans="1:14" s="47" customFormat="1" ht="18" customHeight="1" x14ac:dyDescent="0.3">
      <c r="A192" s="80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</row>
    <row r="193" spans="1:14" s="47" customFormat="1" ht="18" customHeight="1" x14ac:dyDescent="0.3">
      <c r="A193" s="80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</row>
    <row r="194" spans="1:14" s="47" customFormat="1" ht="18" customHeight="1" x14ac:dyDescent="0.3">
      <c r="A194" s="81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</row>
    <row r="195" spans="1:14" s="47" customFormat="1" ht="18" customHeight="1" x14ac:dyDescent="0.3">
      <c r="A195" s="7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</row>
    <row r="236" spans="1:14" s="47" customFormat="1" ht="18" customHeight="1" x14ac:dyDescent="0.3">
      <c r="A236" s="80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</row>
    <row r="237" spans="1:14" s="47" customFormat="1" ht="18" customHeight="1" x14ac:dyDescent="0.3">
      <c r="A237" s="81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</row>
    <row r="238" spans="1:14" s="47" customFormat="1" ht="18" customHeight="1" x14ac:dyDescent="0.3">
      <c r="A238" s="77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</row>
    <row r="239" spans="1:14" s="47" customFormat="1" ht="18" customHeight="1" x14ac:dyDescent="0.3">
      <c r="A239" s="77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</row>
    <row r="240" spans="1:14" s="47" customFormat="1" ht="18" customHeight="1" x14ac:dyDescent="0.3">
      <c r="A240" s="82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</row>
    <row r="241" spans="1:14" s="47" customFormat="1" ht="18" customHeight="1" x14ac:dyDescent="0.3">
      <c r="A241" s="83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</row>
    <row r="242" spans="1:14" s="47" customFormat="1" ht="18" customHeight="1" x14ac:dyDescent="0.3">
      <c r="A242" s="84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</row>
    <row r="243" spans="1:14" s="47" customFormat="1" ht="18" customHeight="1" x14ac:dyDescent="0.3">
      <c r="A243" s="84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</row>
    <row r="244" spans="1:14" s="47" customFormat="1" ht="18" customHeight="1" x14ac:dyDescent="0.3">
      <c r="A244" s="84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</row>
    <row r="245" spans="1:14" s="47" customFormat="1" ht="18" customHeight="1" x14ac:dyDescent="0.3">
      <c r="A245" s="85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</row>
    <row r="246" spans="1:14" s="47" customFormat="1" ht="18" customHeight="1" x14ac:dyDescent="0.3">
      <c r="A246" s="84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</row>
    <row r="247" spans="1:14" s="47" customFormat="1" ht="18" customHeight="1" x14ac:dyDescent="0.3">
      <c r="A247" s="84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</row>
    <row r="248" spans="1:14" s="47" customFormat="1" ht="18" customHeight="1" x14ac:dyDescent="0.3">
      <c r="A248" s="84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</row>
    <row r="249" spans="1:14" s="47" customFormat="1" ht="18" customHeight="1" x14ac:dyDescent="0.3">
      <c r="A249" s="86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</row>
    <row r="250" spans="1:14" s="47" customFormat="1" ht="18" customHeight="1" x14ac:dyDescent="0.3">
      <c r="A250" s="86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</row>
    <row r="251" spans="1:14" s="47" customFormat="1" ht="18" customHeight="1" x14ac:dyDescent="0.3">
      <c r="A251" s="84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</row>
    <row r="252" spans="1:14" s="47" customFormat="1" ht="18" customHeight="1" x14ac:dyDescent="0.3">
      <c r="A252" s="84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</row>
    <row r="253" spans="1:14" s="47" customFormat="1" ht="18" customHeight="1" x14ac:dyDescent="0.3">
      <c r="A253" s="84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</row>
    <row r="254" spans="1:14" s="47" customFormat="1" ht="18" customHeight="1" x14ac:dyDescent="0.3">
      <c r="A254" s="84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</row>
    <row r="255" spans="1:14" s="47" customFormat="1" ht="18" customHeight="1" x14ac:dyDescent="0.3">
      <c r="A255" s="84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</row>
  </sheetData>
  <printOptions horizontalCentered="1"/>
  <pageMargins left="0.35433070866141736" right="0.19685039370078741" top="0.59055118110236227" bottom="0.35433070866141736" header="0.51181102362204722" footer="0.19685039370078741"/>
  <pageSetup paperSize="9" scale="84" orientation="portrait" r:id="rId1"/>
  <headerFooter alignWithMargins="0">
    <oddFooter>&amp;L&amp;D&amp;T&amp;C&amp;F&amp;R&amp;A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F20 IS</vt:lpstr>
      <vt:lpstr>F10 -BS</vt:lpstr>
      <vt:lpstr>'F10 -BS'!Print_Titles</vt:lpstr>
      <vt:lpstr>'F20 IS'!Print_Titles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2017-10-02T01:56:18Z</dcterms:created>
  <dcterms:modified xsi:type="dcterms:W3CDTF">2017-10-02T02:24:33Z</dcterms:modified>
</cp:coreProperties>
</file>