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Aktiviti&amp;Program" sheetId="1" r:id="rId1"/>
    <sheet name="Penganjuran_Acara" sheetId="2" r:id="rId2"/>
    <sheet name="Geran" sheetId="3" r:id="rId3"/>
    <sheet name="Insentif" sheetId="4" r:id="rId4"/>
  </sheets>
  <calcPr calcId="162913"/>
</workbook>
</file>

<file path=xl/calcChain.xml><?xml version="1.0" encoding="utf-8"?>
<calcChain xmlns="http://schemas.openxmlformats.org/spreadsheetml/2006/main">
  <c r="Q264" i="1" l="1"/>
  <c r="Q131" i="1" l="1"/>
  <c r="Q29" i="1"/>
  <c r="Q26" i="1"/>
  <c r="W8" i="2" l="1"/>
  <c r="E265" i="1" l="1"/>
  <c r="E284" i="1"/>
  <c r="E275" i="1"/>
  <c r="E233" i="1"/>
  <c r="E165" i="1"/>
  <c r="E131" i="1"/>
  <c r="O29" i="1" l="1"/>
  <c r="Q263" i="1"/>
  <c r="P263" i="1"/>
  <c r="O263" i="1"/>
  <c r="C8" i="4" l="1"/>
  <c r="B8" i="4"/>
  <c r="J13" i="3"/>
  <c r="I13" i="3"/>
  <c r="H13" i="3"/>
  <c r="G13" i="3"/>
  <c r="F13" i="3"/>
  <c r="E13" i="3"/>
  <c r="D13" i="3"/>
  <c r="C13" i="3"/>
  <c r="L12" i="3"/>
  <c r="K12" i="3"/>
  <c r="L11" i="3"/>
  <c r="L13" i="3" s="1"/>
  <c r="K11" i="3"/>
  <c r="K13" i="3" s="1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W41" i="2"/>
  <c r="V41" i="2"/>
  <c r="U41" i="2"/>
  <c r="T41" i="2"/>
  <c r="W40" i="2"/>
  <c r="V40" i="2"/>
  <c r="U40" i="2"/>
  <c r="T40" i="2"/>
  <c r="W39" i="2"/>
  <c r="V39" i="2"/>
  <c r="U39" i="2"/>
  <c r="T39" i="2"/>
  <c r="W38" i="2"/>
  <c r="V38" i="2"/>
  <c r="U38" i="2"/>
  <c r="T38" i="2"/>
  <c r="W37" i="2"/>
  <c r="V37" i="2"/>
  <c r="U37" i="2"/>
  <c r="T37" i="2"/>
  <c r="W36" i="2"/>
  <c r="V36" i="2"/>
  <c r="U36" i="2"/>
  <c r="T36" i="2"/>
  <c r="W35" i="2"/>
  <c r="V35" i="2"/>
  <c r="U35" i="2"/>
  <c r="T35" i="2"/>
  <c r="W34" i="2"/>
  <c r="V34" i="2"/>
  <c r="U34" i="2"/>
  <c r="T34" i="2"/>
  <c r="W33" i="2"/>
  <c r="V33" i="2"/>
  <c r="U33" i="2"/>
  <c r="T33" i="2"/>
  <c r="W32" i="2"/>
  <c r="V32" i="2"/>
  <c r="U32" i="2"/>
  <c r="T32" i="2"/>
  <c r="W31" i="2"/>
  <c r="V31" i="2"/>
  <c r="U31" i="2"/>
  <c r="T31" i="2"/>
  <c r="W30" i="2"/>
  <c r="V30" i="2"/>
  <c r="U30" i="2"/>
  <c r="T30" i="2"/>
  <c r="W29" i="2"/>
  <c r="V29" i="2"/>
  <c r="U29" i="2"/>
  <c r="T29" i="2"/>
  <c r="W28" i="2"/>
  <c r="V28" i="2"/>
  <c r="U28" i="2"/>
  <c r="T28" i="2"/>
  <c r="W27" i="2"/>
  <c r="V27" i="2"/>
  <c r="U27" i="2"/>
  <c r="T27" i="2"/>
  <c r="W26" i="2"/>
  <c r="V26" i="2"/>
  <c r="U26" i="2"/>
  <c r="T26" i="2"/>
  <c r="W25" i="2"/>
  <c r="V25" i="2"/>
  <c r="U25" i="2"/>
  <c r="T25" i="2"/>
  <c r="W24" i="2"/>
  <c r="V24" i="2"/>
  <c r="U24" i="2"/>
  <c r="T24" i="2"/>
  <c r="W23" i="2"/>
  <c r="V23" i="2"/>
  <c r="U23" i="2"/>
  <c r="T23" i="2"/>
  <c r="W22" i="2"/>
  <c r="V22" i="2"/>
  <c r="U22" i="2"/>
  <c r="T22" i="2"/>
  <c r="W21" i="2"/>
  <c r="V21" i="2"/>
  <c r="U21" i="2"/>
  <c r="T21" i="2"/>
  <c r="W20" i="2"/>
  <c r="V20" i="2"/>
  <c r="U20" i="2"/>
  <c r="T20" i="2"/>
  <c r="W19" i="2"/>
  <c r="V19" i="2"/>
  <c r="U19" i="2"/>
  <c r="T19" i="2"/>
  <c r="W18" i="2"/>
  <c r="V18" i="2"/>
  <c r="U18" i="2"/>
  <c r="T18" i="2"/>
  <c r="W17" i="2"/>
  <c r="V17" i="2"/>
  <c r="U17" i="2"/>
  <c r="T17" i="2"/>
  <c r="W16" i="2"/>
  <c r="V16" i="2"/>
  <c r="U16" i="2"/>
  <c r="T16" i="2"/>
  <c r="W15" i="2"/>
  <c r="W42" i="2" s="1"/>
  <c r="V15" i="2"/>
  <c r="V42" i="2" s="1"/>
  <c r="U15" i="2"/>
  <c r="U42" i="2" s="1"/>
  <c r="T15" i="2"/>
  <c r="T42" i="2" s="1"/>
  <c r="S8" i="2"/>
  <c r="S9" i="2" s="1"/>
  <c r="R8" i="2"/>
  <c r="R9" i="2" s="1"/>
  <c r="Q8" i="2"/>
  <c r="Q9" i="2" s="1"/>
  <c r="P8" i="2"/>
  <c r="P9" i="2" s="1"/>
  <c r="O8" i="2"/>
  <c r="O9" i="2" s="1"/>
  <c r="N8" i="2"/>
  <c r="N9" i="2" s="1"/>
  <c r="M8" i="2"/>
  <c r="M9" i="2" s="1"/>
  <c r="L8" i="2"/>
  <c r="L9" i="2" s="1"/>
  <c r="K8" i="2"/>
  <c r="K9" i="2" s="1"/>
  <c r="J8" i="2"/>
  <c r="J9" i="2" s="1"/>
  <c r="I8" i="2"/>
  <c r="I9" i="2" s="1"/>
  <c r="H8" i="2"/>
  <c r="H9" i="2" s="1"/>
  <c r="G8" i="2"/>
  <c r="G9" i="2" s="1"/>
  <c r="W9" i="2" s="1"/>
  <c r="F8" i="2"/>
  <c r="F9" i="2" s="1"/>
  <c r="V9" i="2" s="1"/>
  <c r="E8" i="2"/>
  <c r="E9" i="2" s="1"/>
  <c r="U9" i="2" s="1"/>
  <c r="D8" i="2"/>
  <c r="T8" i="2" s="1"/>
  <c r="Q284" i="1"/>
  <c r="N284" i="1"/>
  <c r="M284" i="1"/>
  <c r="L284" i="1"/>
  <c r="K284" i="1"/>
  <c r="J284" i="1"/>
  <c r="I284" i="1"/>
  <c r="H284" i="1"/>
  <c r="G284" i="1"/>
  <c r="F284" i="1"/>
  <c r="C284" i="1"/>
  <c r="O282" i="1"/>
  <c r="Q281" i="1"/>
  <c r="P281" i="1"/>
  <c r="P284" i="1" s="1"/>
  <c r="O281" i="1"/>
  <c r="O284" i="1" s="1"/>
  <c r="N275" i="1"/>
  <c r="M275" i="1"/>
  <c r="L275" i="1"/>
  <c r="K275" i="1"/>
  <c r="K15" i="1" s="1"/>
  <c r="J275" i="1"/>
  <c r="I275" i="1"/>
  <c r="H275" i="1"/>
  <c r="G275" i="1"/>
  <c r="G15" i="1" s="1"/>
  <c r="F275" i="1"/>
  <c r="D275" i="1"/>
  <c r="C275" i="1"/>
  <c r="C15" i="1" s="1"/>
  <c r="O15" i="1" s="1"/>
  <c r="Q274" i="1"/>
  <c r="P274" i="1"/>
  <c r="O274" i="1"/>
  <c r="Q273" i="1"/>
  <c r="P273" i="1"/>
  <c r="O273" i="1"/>
  <c r="Q272" i="1"/>
  <c r="P272" i="1"/>
  <c r="O272" i="1"/>
  <c r="Q271" i="1"/>
  <c r="Q275" i="1" s="1"/>
  <c r="P271" i="1"/>
  <c r="P275" i="1" s="1"/>
  <c r="O271" i="1"/>
  <c r="O275" i="1" s="1"/>
  <c r="N265" i="1"/>
  <c r="N14" i="1" s="1"/>
  <c r="M265" i="1"/>
  <c r="M14" i="1" s="1"/>
  <c r="L265" i="1"/>
  <c r="L14" i="1" s="1"/>
  <c r="K265" i="1"/>
  <c r="K287" i="1" s="1"/>
  <c r="J265" i="1"/>
  <c r="J14" i="1" s="1"/>
  <c r="I265" i="1"/>
  <c r="H265" i="1"/>
  <c r="H14" i="1" s="1"/>
  <c r="G265" i="1"/>
  <c r="G287" i="1" s="1"/>
  <c r="F265" i="1"/>
  <c r="F14" i="1" s="1"/>
  <c r="E14" i="1"/>
  <c r="D265" i="1"/>
  <c r="C265" i="1"/>
  <c r="C287" i="1" s="1"/>
  <c r="Q262" i="1"/>
  <c r="P262" i="1"/>
  <c r="O262" i="1"/>
  <c r="Q261" i="1"/>
  <c r="P261" i="1"/>
  <c r="O261" i="1"/>
  <c r="Q260" i="1"/>
  <c r="P260" i="1"/>
  <c r="O260" i="1"/>
  <c r="Q259" i="1"/>
  <c r="P259" i="1"/>
  <c r="O259" i="1"/>
  <c r="Q258" i="1"/>
  <c r="P258" i="1"/>
  <c r="O258" i="1"/>
  <c r="Q257" i="1"/>
  <c r="P257" i="1"/>
  <c r="O257" i="1"/>
  <c r="Q256" i="1"/>
  <c r="P256" i="1"/>
  <c r="O256" i="1"/>
  <c r="Q255" i="1"/>
  <c r="P255" i="1"/>
  <c r="O255" i="1"/>
  <c r="Q254" i="1"/>
  <c r="P254" i="1"/>
  <c r="O254" i="1"/>
  <c r="Q253" i="1"/>
  <c r="P253" i="1"/>
  <c r="O253" i="1"/>
  <c r="Q252" i="1"/>
  <c r="P252" i="1"/>
  <c r="O252" i="1"/>
  <c r="Q251" i="1"/>
  <c r="P251" i="1"/>
  <c r="O251" i="1"/>
  <c r="Q250" i="1"/>
  <c r="P250" i="1"/>
  <c r="O250" i="1"/>
  <c r="Q249" i="1"/>
  <c r="P249" i="1"/>
  <c r="O249" i="1"/>
  <c r="Q248" i="1"/>
  <c r="P248" i="1"/>
  <c r="O248" i="1"/>
  <c r="Q247" i="1"/>
  <c r="P247" i="1"/>
  <c r="O247" i="1"/>
  <c r="Q246" i="1"/>
  <c r="P246" i="1"/>
  <c r="O246" i="1"/>
  <c r="Q245" i="1"/>
  <c r="P245" i="1"/>
  <c r="O245" i="1"/>
  <c r="Q244" i="1"/>
  <c r="P244" i="1"/>
  <c r="O244" i="1"/>
  <c r="Q243" i="1"/>
  <c r="P243" i="1"/>
  <c r="O243" i="1"/>
  <c r="Q242" i="1"/>
  <c r="P242" i="1"/>
  <c r="O242" i="1"/>
  <c r="Q241" i="1"/>
  <c r="P241" i="1"/>
  <c r="O241" i="1"/>
  <c r="Q240" i="1"/>
  <c r="P240" i="1"/>
  <c r="O240" i="1"/>
  <c r="O265" i="1" s="1"/>
  <c r="Q239" i="1"/>
  <c r="Q265" i="1" s="1"/>
  <c r="P239" i="1"/>
  <c r="P265" i="1" s="1"/>
  <c r="O239" i="1"/>
  <c r="N233" i="1"/>
  <c r="M233" i="1"/>
  <c r="L233" i="1"/>
  <c r="L13" i="1" s="1"/>
  <c r="K233" i="1"/>
  <c r="J233" i="1"/>
  <c r="I233" i="1"/>
  <c r="H233" i="1"/>
  <c r="H13" i="1" s="1"/>
  <c r="G233" i="1"/>
  <c r="F233" i="1"/>
  <c r="D233" i="1"/>
  <c r="D13" i="1" s="1"/>
  <c r="P13" i="1" s="1"/>
  <c r="C233" i="1"/>
  <c r="C13" i="1" s="1"/>
  <c r="O13" i="1" s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Q233" i="1" s="1"/>
  <c r="P173" i="1"/>
  <c r="P233" i="1" s="1"/>
  <c r="O173" i="1"/>
  <c r="Q172" i="1"/>
  <c r="P172" i="1"/>
  <c r="O172" i="1"/>
  <c r="Q171" i="1"/>
  <c r="P171" i="1"/>
  <c r="O171" i="1"/>
  <c r="O233" i="1" s="1"/>
  <c r="M165" i="1"/>
  <c r="L165" i="1"/>
  <c r="K165" i="1"/>
  <c r="J165" i="1"/>
  <c r="I165" i="1"/>
  <c r="H165" i="1"/>
  <c r="G165" i="1"/>
  <c r="F165" i="1"/>
  <c r="D165" i="1"/>
  <c r="C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N161" i="1"/>
  <c r="N165" i="1" s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Q165" i="1" s="1"/>
  <c r="P140" i="1"/>
  <c r="O140" i="1"/>
  <c r="Q139" i="1"/>
  <c r="P139" i="1"/>
  <c r="O139" i="1"/>
  <c r="Q138" i="1"/>
  <c r="P138" i="1"/>
  <c r="P165" i="1" s="1"/>
  <c r="O138" i="1"/>
  <c r="Q137" i="1"/>
  <c r="P137" i="1"/>
  <c r="O137" i="1"/>
  <c r="O165" i="1" s="1"/>
  <c r="N131" i="1"/>
  <c r="N11" i="1" s="1"/>
  <c r="M131" i="1"/>
  <c r="L131" i="1"/>
  <c r="L287" i="1" s="1"/>
  <c r="K131" i="1"/>
  <c r="J131" i="1"/>
  <c r="J11" i="1" s="1"/>
  <c r="I131" i="1"/>
  <c r="H131" i="1"/>
  <c r="H287" i="1" s="1"/>
  <c r="G131" i="1"/>
  <c r="F131" i="1"/>
  <c r="F11" i="1" s="1"/>
  <c r="D131" i="1"/>
  <c r="D287" i="1" s="1"/>
  <c r="C131" i="1"/>
  <c r="C11" i="1" s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8" i="1"/>
  <c r="P28" i="1"/>
  <c r="O28" i="1"/>
  <c r="Q27" i="1"/>
  <c r="P27" i="1"/>
  <c r="O27" i="1"/>
  <c r="Q25" i="1"/>
  <c r="P25" i="1"/>
  <c r="O25" i="1"/>
  <c r="Q24" i="1"/>
  <c r="P24" i="1"/>
  <c r="O24" i="1"/>
  <c r="Q23" i="1"/>
  <c r="P23" i="1"/>
  <c r="P131" i="1" s="1"/>
  <c r="P287" i="1" s="1"/>
  <c r="O23" i="1"/>
  <c r="N16" i="1"/>
  <c r="M16" i="1"/>
  <c r="L16" i="1"/>
  <c r="K16" i="1"/>
  <c r="J16" i="1"/>
  <c r="I16" i="1"/>
  <c r="H16" i="1"/>
  <c r="G16" i="1"/>
  <c r="F16" i="1"/>
  <c r="E16" i="1"/>
  <c r="Q16" i="1" s="1"/>
  <c r="D16" i="1"/>
  <c r="P16" i="1" s="1"/>
  <c r="C16" i="1"/>
  <c r="O16" i="1" s="1"/>
  <c r="N15" i="1"/>
  <c r="M15" i="1"/>
  <c r="L15" i="1"/>
  <c r="J15" i="1"/>
  <c r="I15" i="1"/>
  <c r="H15" i="1"/>
  <c r="F15" i="1"/>
  <c r="E15" i="1"/>
  <c r="Q15" i="1" s="1"/>
  <c r="D15" i="1"/>
  <c r="P15" i="1" s="1"/>
  <c r="I14" i="1"/>
  <c r="D14" i="1"/>
  <c r="N13" i="1"/>
  <c r="M13" i="1"/>
  <c r="K13" i="1"/>
  <c r="J13" i="1"/>
  <c r="I13" i="1"/>
  <c r="G13" i="1"/>
  <c r="F13" i="1"/>
  <c r="E13" i="1"/>
  <c r="M12" i="1"/>
  <c r="L12" i="1"/>
  <c r="K12" i="1"/>
  <c r="J12" i="1"/>
  <c r="I12" i="1"/>
  <c r="H12" i="1"/>
  <c r="G12" i="1"/>
  <c r="F12" i="1"/>
  <c r="E12" i="1"/>
  <c r="D12" i="1"/>
  <c r="P12" i="1" s="1"/>
  <c r="C12" i="1"/>
  <c r="O12" i="1" s="1"/>
  <c r="L11" i="1"/>
  <c r="K11" i="1"/>
  <c r="H11" i="1"/>
  <c r="G11" i="1"/>
  <c r="O131" i="1" l="1"/>
  <c r="D11" i="1"/>
  <c r="E287" i="1"/>
  <c r="I287" i="1"/>
  <c r="M287" i="1"/>
  <c r="F17" i="1"/>
  <c r="J17" i="1"/>
  <c r="K14" i="1"/>
  <c r="Q14" i="1" s="1"/>
  <c r="L17" i="1"/>
  <c r="G14" i="1"/>
  <c r="P14" i="1" s="1"/>
  <c r="C14" i="1"/>
  <c r="O14" i="1" s="1"/>
  <c r="Q13" i="1"/>
  <c r="N12" i="1"/>
  <c r="Q12" i="1" s="1"/>
  <c r="N287" i="1"/>
  <c r="H17" i="1"/>
  <c r="O287" i="1"/>
  <c r="Q287" i="1"/>
  <c r="F287" i="1"/>
  <c r="J287" i="1"/>
  <c r="D9" i="2"/>
  <c r="T9" i="2" s="1"/>
  <c r="E11" i="1"/>
  <c r="I11" i="1"/>
  <c r="I17" i="1" s="1"/>
  <c r="M11" i="1"/>
  <c r="M17" i="1" s="1"/>
  <c r="C17" i="1"/>
  <c r="U8" i="2"/>
  <c r="D17" i="1"/>
  <c r="V8" i="2"/>
  <c r="K17" i="1" l="1"/>
  <c r="G17" i="1"/>
  <c r="E17" i="1"/>
  <c r="Q11" i="1"/>
  <c r="Q17" i="1" s="1"/>
  <c r="N17" i="1"/>
  <c r="O11" i="1"/>
  <c r="O17" i="1" s="1"/>
  <c r="P11" i="1"/>
  <c r="P17" i="1" s="1"/>
</calcChain>
</file>

<file path=xl/comments1.xml><?xml version="1.0" encoding="utf-8"?>
<comments xmlns="http://schemas.openxmlformats.org/spreadsheetml/2006/main">
  <authors>
    <author/>
  </authors>
  <commentList>
    <comment ref="C11" authorId="0" shapeId="0">
      <text>
        <r>
          <rPr>
            <sz val="11"/>
            <color rgb="FF000000"/>
            <rFont val="Calibri"/>
            <family val="2"/>
          </rPr>
          <t>MICHELLE:
Correct</t>
        </r>
      </text>
    </comment>
    <comment ref="D11" authorId="0" shapeId="0">
      <text>
        <r>
          <rPr>
            <sz val="11"/>
            <color rgb="FF000000"/>
            <rFont val="Calibri"/>
            <family val="2"/>
          </rPr>
          <t>MICHELLE:
Correct</t>
        </r>
      </text>
    </comment>
  </commentList>
</comments>
</file>

<file path=xl/sharedStrings.xml><?xml version="1.0" encoding="utf-8"?>
<sst xmlns="http://schemas.openxmlformats.org/spreadsheetml/2006/main" count="625" uniqueCount="316">
  <si>
    <t>Geran Akaun Amanah Jawatankuasa Induk Pelancongan dan Akaun Aamanah Fi Kerajaan Tempatan</t>
  </si>
  <si>
    <t>Lampiran F</t>
  </si>
  <si>
    <t>Senarai penerimaan geran Kerajaan</t>
  </si>
  <si>
    <t>Bil</t>
  </si>
  <si>
    <t>JENIS AKTIVITI</t>
  </si>
  <si>
    <t>Tahun 2014</t>
  </si>
  <si>
    <t>Tahun 2015</t>
  </si>
  <si>
    <t>Tahun 2016</t>
  </si>
  <si>
    <t>Tahun 2017</t>
  </si>
  <si>
    <t>Jumlah</t>
  </si>
  <si>
    <t>Bajet (RM)</t>
  </si>
  <si>
    <t>Sebenar (RM)</t>
  </si>
  <si>
    <t>Bajet</t>
  </si>
  <si>
    <t>Sebenar</t>
  </si>
  <si>
    <t xml:space="preserve"> 1 .</t>
  </si>
  <si>
    <t>Akaun Amanah Jawatankuasa Induk Pelancongan Negeri Pulau Pinang</t>
  </si>
  <si>
    <t xml:space="preserve"> 2 .</t>
  </si>
  <si>
    <t>Akaun Amanah Fi Majlis Tempatan Negeri Pulau Pinang</t>
  </si>
  <si>
    <t>Sila semak dan sahkan amaun tersebut</t>
  </si>
  <si>
    <t>TAHUN</t>
  </si>
  <si>
    <t>JUMLAH ANGGARAN (RM)</t>
  </si>
  <si>
    <t>JUMLAH BAYARAN SEBENAR</t>
  </si>
  <si>
    <t>KPI Penganjuran Acara (Bilangan Pengunjung Yang Telah Menghadiri Acara Tersebut)</t>
  </si>
  <si>
    <t>(Nota: Bilangan pengunjung yang disasarkan dan yang sebenar)</t>
  </si>
  <si>
    <t>Lampiran D</t>
  </si>
  <si>
    <t xml:space="preserve">Senarai jenis aktiviti, jumlah program dan jumlah RM yang terlibat </t>
  </si>
  <si>
    <t>Pengunjung/Kehadiran</t>
  </si>
  <si>
    <t>Jumlah program</t>
  </si>
  <si>
    <t>Budget RM</t>
  </si>
  <si>
    <t>Jumlah RM</t>
  </si>
  <si>
    <t xml:space="preserve">Penganjuran Acara </t>
  </si>
  <si>
    <t>Lampiran D1</t>
  </si>
  <si>
    <t xml:space="preserve">NAMA SETIAP AKTIVITI </t>
  </si>
  <si>
    <t>PENGANJURAN ACARA</t>
  </si>
  <si>
    <t xml:space="preserve"> Last Friday, Saturday, and Sunday (LFSS)</t>
  </si>
  <si>
    <t>Siew Ping</t>
  </si>
  <si>
    <t xml:space="preserve"> Contribution/sponsor</t>
  </si>
  <si>
    <t>N/A</t>
  </si>
  <si>
    <t xml:space="preserve"> 3 .</t>
  </si>
  <si>
    <t xml:space="preserve"> GT Literary  Festival</t>
  </si>
  <si>
    <t>Yani</t>
  </si>
  <si>
    <t xml:space="preserve"> 4 .</t>
  </si>
  <si>
    <t xml:space="preserve"> In Between Art Festival</t>
  </si>
  <si>
    <t xml:space="preserve"> 5 .</t>
  </si>
  <si>
    <t xml:space="preserve"> Penang Island Jazz Festival</t>
  </si>
  <si>
    <t xml:space="preserve"> 6 .</t>
  </si>
  <si>
    <t xml:space="preserve"> Collector Oriented Social Party (COSPAR)</t>
  </si>
  <si>
    <t>Darren</t>
  </si>
  <si>
    <t xml:space="preserve"> 7 .</t>
  </si>
  <si>
    <t xml:space="preserve"> Comic Fiesta Mini</t>
  </si>
  <si>
    <t xml:space="preserve"> 8 .</t>
  </si>
  <si>
    <t xml:space="preserve"> Raja Muda S'gor International Regatta</t>
  </si>
  <si>
    <t xml:space="preserve"> 9 .</t>
  </si>
  <si>
    <t xml:space="preserve"> Spring FestoRama </t>
  </si>
  <si>
    <t>?</t>
  </si>
  <si>
    <t xml:space="preserve"> 10 .</t>
  </si>
  <si>
    <r>
      <t xml:space="preserve"> Mid Autumn FestoRama</t>
    </r>
    <r>
      <rPr>
        <b/>
        <sz val="11"/>
        <color rgb="FF980000"/>
        <rFont val="Calibri"/>
        <family val="2"/>
      </rPr>
      <t xml:space="preserve"> </t>
    </r>
  </si>
  <si>
    <t xml:space="preserve"> 11 .</t>
  </si>
  <si>
    <t xml:space="preserve"> Recee (Hot Air Balloon)</t>
  </si>
  <si>
    <t xml:space="preserve"> 12 .</t>
  </si>
  <si>
    <t xml:space="preserve"> Recee (PAM)</t>
  </si>
  <si>
    <t xml:space="preserve"> 13 .</t>
  </si>
  <si>
    <t xml:space="preserve"> Web in Travel Workshop</t>
  </si>
  <si>
    <t>Jason</t>
  </si>
  <si>
    <t xml:space="preserve"> 14 .</t>
  </si>
  <si>
    <t xml:space="preserve"> Website Launching</t>
  </si>
  <si>
    <t xml:space="preserve"> 15 .</t>
  </si>
  <si>
    <t xml:space="preserve"> Provisional</t>
  </si>
  <si>
    <t xml:space="preserve"> 16 .</t>
  </si>
  <si>
    <t xml:space="preserve"> Shanghai Yue Opera (Sponsorship for permit)</t>
  </si>
  <si>
    <t xml:space="preserve"> 17 .</t>
  </si>
  <si>
    <t xml:space="preserve"> Penang Anime Matsuri - Summer Party</t>
  </si>
  <si>
    <t xml:space="preserve"> 18 .</t>
  </si>
  <si>
    <t xml:space="preserve"> Hot Air Balloon Fiesta</t>
  </si>
  <si>
    <t xml:space="preserve"> 19 .</t>
  </si>
  <si>
    <t xml:space="preserve"> Mini Hot Air Balloon Fiesta</t>
  </si>
  <si>
    <t xml:space="preserve"> 20 .</t>
  </si>
  <si>
    <t xml:space="preserve"> Trishaw Entourage </t>
  </si>
  <si>
    <t>Pauline</t>
  </si>
  <si>
    <t xml:space="preserve"> 21 .</t>
  </si>
  <si>
    <t xml:space="preserve"> Penang Trishaw Entourage (Nationwide) - utilising 2016 funds</t>
  </si>
  <si>
    <t xml:space="preserve"> 22 .</t>
  </si>
  <si>
    <t>DC Justice Leage Run</t>
  </si>
  <si>
    <t xml:space="preserve"> 23 .</t>
  </si>
  <si>
    <t xml:space="preserve"> Culture Japan Night</t>
  </si>
  <si>
    <t xml:space="preserve"> 24 .</t>
  </si>
  <si>
    <t xml:space="preserve"> United Buddy Bears</t>
  </si>
  <si>
    <t xml:space="preserve"> 25 .</t>
  </si>
  <si>
    <t xml:space="preserve">Penang International Food Festival </t>
  </si>
  <si>
    <t xml:space="preserve"> 26 .</t>
  </si>
  <si>
    <t>Penang Fun Experiences with DM3</t>
  </si>
  <si>
    <t xml:space="preserve"> 27 .</t>
  </si>
  <si>
    <t>Penang Street Food Festival</t>
  </si>
  <si>
    <t xml:space="preserve">Aktiviti, jumlah program dan jumlah RM yang terlibat </t>
  </si>
  <si>
    <t>Lampiran C</t>
  </si>
  <si>
    <t>Promosi dan pemasaran</t>
  </si>
  <si>
    <t>Penganjuran Acara</t>
  </si>
  <si>
    <t>Komunikasi</t>
  </si>
  <si>
    <t>Perkhidmatan pelancongan</t>
  </si>
  <si>
    <t>Penang Centre of Education Tourism</t>
  </si>
  <si>
    <t>Penang Centre of Medical Tourism</t>
  </si>
  <si>
    <t>Lampiran C1</t>
  </si>
  <si>
    <t>Senarai Program Yang Diadakan Setiap Tahun Mengikut 6 Jenis Aktiviti di atas</t>
  </si>
  <si>
    <t>Tahun 2017 (Till Nov'17)</t>
  </si>
  <si>
    <t>DI BAWAH PROMOSI DAN PEMASARAN</t>
  </si>
  <si>
    <t xml:space="preserve"> Banner Streamers &amp; artwork</t>
  </si>
  <si>
    <t xml:space="preserve"> Printing of Business Card</t>
  </si>
  <si>
    <t xml:space="preserve"> FAM Trip </t>
  </si>
  <si>
    <t xml:space="preserve"> Lunch/Dinner hosting</t>
  </si>
  <si>
    <t xml:space="preserve"> Welcoming reception</t>
  </si>
  <si>
    <t xml:space="preserve"> Incentive for MICE</t>
  </si>
  <si>
    <t xml:space="preserve"> PATA membership fee (USD 2,400)</t>
  </si>
  <si>
    <t xml:space="preserve"> Local Travel</t>
  </si>
  <si>
    <t xml:space="preserve"> Product updates &amp; Networking for KL &amp; Tourism Malaysia      (Business to Business)</t>
  </si>
  <si>
    <t xml:space="preserve"> Tourism Malaysia (Business to Business) - cancelled</t>
  </si>
  <si>
    <t xml:space="preserve"> Domestic Campaign (KL)</t>
  </si>
  <si>
    <t>Seatrade Cruise Global, (Miami US)</t>
  </si>
  <si>
    <t xml:space="preserve">ITB Berlin (Germany) </t>
  </si>
  <si>
    <t>Tactical Campaign - Germany (Ads &amp; promotion)</t>
  </si>
  <si>
    <t>World Travel Mart, London</t>
  </si>
  <si>
    <t>Europe Wholesales Promotion</t>
  </si>
  <si>
    <t>Tactical Campaign - Europe</t>
  </si>
  <si>
    <t xml:space="preserve">Dr Wu Lien Teh Conference, Penang </t>
  </si>
  <si>
    <t xml:space="preserve"> China Tactical Campaign + PR Mission</t>
  </si>
  <si>
    <t>Hong Kong Tactical Campaign (Budget transferred to Trishaw entourage)</t>
  </si>
  <si>
    <t>Hong Kong Campaign Sales Mission (2014 &amp; 2017 : Including Launching)</t>
  </si>
  <si>
    <t>Hong Kong Tactical Campaign</t>
  </si>
  <si>
    <t>Hong Kong Summer Holidays Promotion</t>
  </si>
  <si>
    <t xml:space="preserve">ITE Hong Kong </t>
  </si>
  <si>
    <t>Hong Kong Special Interest Tour - Sport/Event/Festival</t>
  </si>
  <si>
    <t xml:space="preserve"> NATAS Singapore</t>
  </si>
  <si>
    <t xml:space="preserve"> Singapore Tactical Campaign with Airlines / OTA</t>
  </si>
  <si>
    <t xml:space="preserve"> Singapore wholesaler promotion </t>
  </si>
  <si>
    <t xml:space="preserve"> Singapore Travel Agent Networking Session </t>
  </si>
  <si>
    <t xml:space="preserve"> ITB Asia </t>
  </si>
  <si>
    <t xml:space="preserve"> Singapore Tourism Malaysia Travel Fair</t>
  </si>
  <si>
    <t xml:space="preserve"> AIME Melbourne (M.I.C.E)</t>
  </si>
  <si>
    <t xml:space="preserve"> Australia Tactical Promotion</t>
  </si>
  <si>
    <t xml:space="preserve"> Official visit to South Australia </t>
  </si>
  <si>
    <t xml:space="preserve"> TM Roadshow at Melbourne &amp; Sydney</t>
  </si>
  <si>
    <t xml:space="preserve"> Perth &amp; Adelaide TM Roadshow</t>
  </si>
  <si>
    <t xml:space="preserve"> Support TM Roadshow</t>
  </si>
  <si>
    <t xml:space="preserve"> Taiwan Tactical Campaign with Taiwan Travel Agents/Airlines</t>
  </si>
  <si>
    <t xml:space="preserve"> Taipei International Travel Fair</t>
  </si>
  <si>
    <t xml:space="preserve"> TM Sales Mission</t>
  </si>
  <si>
    <t xml:space="preserve"> Kaohsiung Lantern Festival</t>
  </si>
  <si>
    <t xml:space="preserve"> Marketing Proposal with Taiwan University </t>
  </si>
  <si>
    <t xml:space="preserve"> Taiwan Special Interest Tour - Sport/Event/Festival</t>
  </si>
  <si>
    <t xml:space="preserve"> Jakarta Tactical Campaign with travel agent</t>
  </si>
  <si>
    <t xml:space="preserve"> Indonesia Tactical Campaign</t>
  </si>
  <si>
    <t xml:space="preserve"> Jakarta &amp; Medan Travel Agent Product Update</t>
  </si>
  <si>
    <t xml:space="preserve"> Jakarta Shopping Mall Campaign</t>
  </si>
  <si>
    <t xml:space="preserve"> Surabaya &amp; Medan Shopping Mall Campaign</t>
  </si>
  <si>
    <t xml:space="preserve"> Medan Fair</t>
  </si>
  <si>
    <t xml:space="preserve"> Invest &amp; Promotion Mission to Aceh</t>
  </si>
  <si>
    <t xml:space="preserve"> Medan Business Dialogue</t>
  </si>
  <si>
    <t xml:space="preserve"> Indonesia Destination Promotion</t>
  </si>
  <si>
    <t xml:space="preserve"> Indonesia Airlines - Destination Promotion</t>
  </si>
  <si>
    <t xml:space="preserve"> Thailand International Travel Fair (Bangkok)</t>
  </si>
  <si>
    <t>AirAsia Go Thai Campaign</t>
  </si>
  <si>
    <t xml:space="preserve"> Thailand Tactical Campaign </t>
  </si>
  <si>
    <t xml:space="preserve"> Thailand Shopping mall campaign (2016 : Campaign Tesco Lotus)</t>
  </si>
  <si>
    <t>Satun Tourism Malaysia Seminar</t>
  </si>
  <si>
    <t xml:space="preserve"> Phuket / Krabi Tactical Campaign - Firefly </t>
  </si>
  <si>
    <t xml:space="preserve"> IT &amp; CMA 2014, Bangkok - MICE </t>
  </si>
  <si>
    <t xml:space="preserve"> Billboards at Phuket </t>
  </si>
  <si>
    <t xml:space="preserve"> Phuket Tactical Campaign - Firefly</t>
  </si>
  <si>
    <t xml:space="preserve"> Signing of MOU - Friendship City between Pg &amp; Phuket</t>
  </si>
  <si>
    <t xml:space="preserve"> MyCEB Korea Roadshow</t>
  </si>
  <si>
    <t xml:space="preserve"> Korea Tactical Campaign - Airlines</t>
  </si>
  <si>
    <t xml:space="preserve"> Seoul Product Update &amp; Networking Session</t>
  </si>
  <si>
    <t xml:space="preserve"> Korea Travel Guide Book</t>
  </si>
  <si>
    <t xml:space="preserve"> Hana Tour Fair </t>
  </si>
  <si>
    <t xml:space="preserve"> Seoul &amp; Busan Sales Mission /  Hana Tour Fair </t>
  </si>
  <si>
    <t xml:space="preserve"> Korea Content marketing</t>
  </si>
  <si>
    <t xml:space="preserve"> Philippines Travel Agents Networking Session</t>
  </si>
  <si>
    <t xml:space="preserve"> Philippines Travel Mart</t>
  </si>
  <si>
    <t xml:space="preserve"> Phillipines Tourism Malaysia Travel Fair/ Roadshow</t>
  </si>
  <si>
    <t xml:space="preserve"> Philippines Product Updates </t>
  </si>
  <si>
    <t>Philippines Tactical Campaign with airlines</t>
  </si>
  <si>
    <t xml:space="preserve"> Japan Destination Promotion</t>
  </si>
  <si>
    <t xml:space="preserve"> TM Sales Mission to India</t>
  </si>
  <si>
    <t xml:space="preserve"> Arabian Travel Mart, Dubai</t>
  </si>
  <si>
    <t xml:space="preserve"> UAE Tactical Campaign </t>
  </si>
  <si>
    <t xml:space="preserve"> Satte, India</t>
  </si>
  <si>
    <t xml:space="preserve"> State Exco - Trade fairs &amp; Roadshow </t>
  </si>
  <si>
    <t xml:space="preserve"> Provisional </t>
  </si>
  <si>
    <t xml:space="preserve"> OBS TV Programme</t>
  </si>
  <si>
    <t xml:space="preserve"> Penang Convention Exhibition Bureau</t>
  </si>
  <si>
    <t xml:space="preserve"> Jata Tourism Expo</t>
  </si>
  <si>
    <t xml:space="preserve"> Japan Tactical Campaign</t>
  </si>
  <si>
    <t xml:space="preserve"> ITE Vietnam</t>
  </si>
  <si>
    <t xml:space="preserve"> Vietnam Marketing Campaign </t>
  </si>
  <si>
    <t xml:space="preserve"> Myanmar AA Marketing Campaign</t>
  </si>
  <si>
    <t xml:space="preserve"> Myanmar Int Travel Mart</t>
  </si>
  <si>
    <t xml:space="preserve"> Yangon Sales Mission </t>
  </si>
  <si>
    <t xml:space="preserve"> India Tactical Campaign with airlines</t>
  </si>
  <si>
    <t xml:space="preserve"> Wedding Tourism - Asia</t>
  </si>
  <si>
    <t xml:space="preserve"> Online Regional Campaign </t>
  </si>
  <si>
    <t xml:space="preserve"> WTM Connect Asia (supported by PGT)</t>
  </si>
  <si>
    <t xml:space="preserve"> World Tourism Conference </t>
  </si>
  <si>
    <t xml:space="preserve"> Pg Streeet Food Festival (supported by PGT)</t>
  </si>
  <si>
    <t xml:space="preserve"> APEC TWG Meeting</t>
  </si>
  <si>
    <t xml:space="preserve"> APMG Auckland </t>
  </si>
  <si>
    <t xml:space="preserve"> New Zealand Tactical Campaign B2C</t>
  </si>
  <si>
    <t>ITB Asia (Hotel Fee)</t>
  </si>
  <si>
    <t>China Tactical Campaign (Hotel Fee)</t>
  </si>
  <si>
    <t>Flight Incentive for AA Yangon (Hotel Fee)</t>
  </si>
  <si>
    <t>World Travel Mart Connect Asia (Hotel Fee)</t>
  </si>
  <si>
    <t>Lampiran C2</t>
  </si>
  <si>
    <t>DI BAWAH PENGANJURAN ACARA</t>
  </si>
  <si>
    <t xml:space="preserve"> Spring FestoRama</t>
  </si>
  <si>
    <t xml:space="preserve"> Mid Autumn FestoRama</t>
  </si>
  <si>
    <t>Lampiran C3</t>
  </si>
  <si>
    <t>DI BAWAH KOMUNIKASI</t>
  </si>
  <si>
    <t xml:space="preserve"> New Brochures</t>
  </si>
  <si>
    <t xml:space="preserve"> Ad-Hoc Copy writing/Translation</t>
  </si>
  <si>
    <t xml:space="preserve"> Photo/Video Archiving</t>
  </si>
  <si>
    <t xml:space="preserve"> 3 pillars video (shooting of additional footages to complete the videos)</t>
  </si>
  <si>
    <t>Website Development</t>
  </si>
  <si>
    <t xml:space="preserve"> Website in Multi languages</t>
  </si>
  <si>
    <t xml:space="preserve"> Advertisement in Magazines/Social Media</t>
  </si>
  <si>
    <t xml:space="preserve"> Production cost of ads on Billboards / CAT buses / CUBE </t>
  </si>
  <si>
    <t xml:space="preserve"> Singapore Media Campaign</t>
  </si>
  <si>
    <t xml:space="preserve"> Taiwan Advertising Campaign (through PR agency)</t>
  </si>
  <si>
    <t xml:space="preserve"> Publicity - '10 Days 3 Festivals' - GTLF, TIBF &amp; Jazz Festival</t>
  </si>
  <si>
    <t xml:space="preserve"> Penang Yosakoi Parade</t>
  </si>
  <si>
    <t xml:space="preserve"> Pubicity - Penang Yosakoi Parade</t>
  </si>
  <si>
    <t xml:space="preserve"> Visit Penang Year (Additional Project)</t>
  </si>
  <si>
    <t xml:space="preserve"> New Year Countdown</t>
  </si>
  <si>
    <t xml:space="preserve"> Asian Food Channel - 6 Episode Series (USD$180,000)</t>
  </si>
  <si>
    <t xml:space="preserve"> Asian Food Channel - talent &amp; mics costs for the 6 Episode Series</t>
  </si>
  <si>
    <t xml:space="preserve"> Lightbox Billboard FREEDOM ad at LCCT</t>
  </si>
  <si>
    <t xml:space="preserve"> LED advertising - Domestic (for events)</t>
  </si>
  <si>
    <t xml:space="preserve"> Radio Advertising (ASTRO - LiteFM, Mix, Sinar &amp; Melody) - whole year advertising</t>
  </si>
  <si>
    <t xml:space="preserve"> Google AdSense (Indonesia, HK, Phillipnes &amp; Singapore)</t>
  </si>
  <si>
    <t xml:space="preserve"> Sponsorship - George Town Festival</t>
  </si>
  <si>
    <t xml:space="preserve"> Hong Kong Media Campaign</t>
  </si>
  <si>
    <t xml:space="preserve"> Hong Kong Media Campaign (Visual Change)</t>
  </si>
  <si>
    <t xml:space="preserve"> TripAdvisor (Australia &amp; Thailand)</t>
  </si>
  <si>
    <t xml:space="preserve"> Additional budget to extend SMRT </t>
  </si>
  <si>
    <t xml:space="preserve"> KLIA Billboard</t>
  </si>
  <si>
    <t xml:space="preserve"> Billboard </t>
  </si>
  <si>
    <t xml:space="preserve"> Video : Year of Festival &amp; D.I.E Video (to other languages such as Korean, Japanese, etc)</t>
  </si>
  <si>
    <t xml:space="preserve"> Mobile App - D.I.E</t>
  </si>
  <si>
    <t xml:space="preserve"> Mobile App - D.I.E (New)</t>
  </si>
  <si>
    <t xml:space="preserve"> Mobile App</t>
  </si>
  <si>
    <t xml:space="preserve"> Thailand Media Campaign</t>
  </si>
  <si>
    <t xml:space="preserve"> Thailand Media Campaign (Billboard &amp; etc)</t>
  </si>
  <si>
    <t xml:space="preserve"> Indonesia Media Campaign</t>
  </si>
  <si>
    <t xml:space="preserve"> Taiwan Media Campaign </t>
  </si>
  <si>
    <t xml:space="preserve"> Hot Air Balloon &amp; PAM (2014: VPY kisk start)</t>
  </si>
  <si>
    <t xml:space="preserve"> Hot Air Balloon Fiesta 2017 (2015: Publicity for VPY &amp; PAM)</t>
  </si>
  <si>
    <t xml:space="preserve"> Hot Air Balloon Fiesta 2018 (2016: Publicity for VPY &amp; PAM)</t>
  </si>
  <si>
    <t xml:space="preserve"> Online Advertising (Google &amp; Expedia)</t>
  </si>
  <si>
    <t xml:space="preserve"> Video Production (2015 : Year Of Festival &amp; World Curry Festival)</t>
  </si>
  <si>
    <t xml:space="preserve"> Video Production (includes 360 video production)</t>
  </si>
  <si>
    <t xml:space="preserve"> Ebuzz - EDMs/Newsletter</t>
  </si>
  <si>
    <t xml:space="preserve"> UK Online Media Campaign (2 months)</t>
  </si>
  <si>
    <t xml:space="preserve"> UK Media Campaign </t>
  </si>
  <si>
    <t xml:space="preserve"> US Media Campaign </t>
  </si>
  <si>
    <t xml:space="preserve"> Japan Online Media Campaign (2 months)</t>
  </si>
  <si>
    <t xml:space="preserve"> Japan - collaborate with TM + Expedia</t>
  </si>
  <si>
    <t xml:space="preserve"> South Korea Online Media Campaign (2 months)</t>
  </si>
  <si>
    <t xml:space="preserve"> South Korea Media Campaign</t>
  </si>
  <si>
    <t xml:space="preserve"> Facebook boosting</t>
  </si>
  <si>
    <t xml:space="preserve"> Taiwan - collaborate with TM</t>
  </si>
  <si>
    <t xml:space="preserve"> Australia Media Campaign</t>
  </si>
  <si>
    <t xml:space="preserve"> Publicity - Penang Anime Matsuri </t>
  </si>
  <si>
    <t xml:space="preserve"> George Town Heritage Celebration</t>
  </si>
  <si>
    <t xml:space="preserve"> Trishaw Entourage</t>
  </si>
  <si>
    <t xml:space="preserve"> George Town Festival</t>
  </si>
  <si>
    <t xml:space="preserve"> Comic Fiesta Mini</t>
  </si>
  <si>
    <t xml:space="preserve"> Penang Fun Experiences with DM3</t>
  </si>
  <si>
    <t xml:space="preserve"> Giant CUBE + KLIA Express + KLIA Transit or MRT stations</t>
  </si>
  <si>
    <t>Hong Kong Media Campaign</t>
  </si>
  <si>
    <t>Lampiran C4</t>
  </si>
  <si>
    <r>
      <t xml:space="preserve">Tahun 2017 </t>
    </r>
    <r>
      <rPr>
        <b/>
        <sz val="11"/>
        <color rgb="FFC00000"/>
        <rFont val="Calibri"/>
        <family val="2"/>
      </rPr>
      <t>(Till Nov'17(Dis17)</t>
    </r>
  </si>
  <si>
    <t>DI BAWAH PERKHIDMATAN PELANCONGAN</t>
  </si>
  <si>
    <t xml:space="preserve"> Souvenirs/Gifts</t>
  </si>
  <si>
    <t xml:space="preserve"> Cost of goods sold - TIC</t>
  </si>
  <si>
    <t xml:space="preserve"> Heritage walk &amp; tour / Car Free Day Event </t>
  </si>
  <si>
    <t xml:space="preserve"> Heritage Walkabout Map &amp; Brochure </t>
  </si>
  <si>
    <t xml:space="preserve"> Discovery Balik Pulau * Budget use for " Mai Balik Pulau" Event</t>
  </si>
  <si>
    <t xml:space="preserve"> Marking Georgetown Brochure</t>
  </si>
  <si>
    <t xml:space="preserve"> Peranakan Brochure </t>
  </si>
  <si>
    <t xml:space="preserve"> GTWHI Map </t>
  </si>
  <si>
    <t xml:space="preserve"> DVD Duplication</t>
  </si>
  <si>
    <t xml:space="preserve"> DVD Duplication  (D.I.E 5 language + MICE)</t>
  </si>
  <si>
    <t xml:space="preserve"> Professional fee for Brochure Distribution</t>
  </si>
  <si>
    <t xml:space="preserve"> PGT Networking with Tourism Players</t>
  </si>
  <si>
    <t xml:space="preserve"> Development of surveys </t>
  </si>
  <si>
    <t xml:space="preserve"> Production cost for Halal Travel Guide</t>
  </si>
  <si>
    <t xml:space="preserve"> Trade Show Booklet  (4 Languages)</t>
  </si>
  <si>
    <t xml:space="preserve"> Second Penang Bridge and Ferry Experience Brochure</t>
  </si>
  <si>
    <t xml:space="preserve"> Cruise Brochure</t>
  </si>
  <si>
    <t xml:space="preserve"> Eurasian Leaflet</t>
  </si>
  <si>
    <t xml:space="preserve"> Provisional (Brochure Rack)</t>
  </si>
  <si>
    <t xml:space="preserve"> Free Sheet Brochure</t>
  </si>
  <si>
    <t xml:space="preserve"> Trade Shows / Special Sponsorship Arrengement </t>
  </si>
  <si>
    <t xml:space="preserve"> Tour &amp; Incentive Brochure</t>
  </si>
  <si>
    <t>Asia Pacific Economic Conference</t>
  </si>
  <si>
    <t>Lampiran C5</t>
  </si>
  <si>
    <t>DI BAWAH PENANG CENTRE OF EDUCATION TOURISM</t>
  </si>
  <si>
    <t xml:space="preserve"> Pg Centre of Education Tourism</t>
  </si>
  <si>
    <t xml:space="preserve"> Membership fee collection</t>
  </si>
  <si>
    <t xml:space="preserve"> Sponsorship (PIEF)</t>
  </si>
  <si>
    <t>Lampiran C6</t>
  </si>
  <si>
    <t>DI BAWAH PENANG CENTRE OF MEDICAL TOURISM</t>
  </si>
  <si>
    <t xml:space="preserve">Budget RM </t>
  </si>
  <si>
    <t xml:space="preserve"> Pg Centre of Medical Tourism </t>
  </si>
  <si>
    <t xml:space="preserve"> Membership fee collection (12 members - 10 Ordinary, 2 Associate)</t>
  </si>
  <si>
    <t>JUMLAH BESAR</t>
  </si>
  <si>
    <t xml:space="preserve">State Exco </t>
  </si>
  <si>
    <t>FAM Trip (State Exco)</t>
  </si>
  <si>
    <t>Welcoming Reception (State Exco)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</si>
</sst>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C00000"/>
      <name val="Calibri"/>
      <family val="2"/>
    </font>
    <font>
      <sz val="12"/>
      <name val="Arial"/>
      <family val="2"/>
    </font>
    <font>
      <sz val="12"/>
      <color rgb="FFC00000"/>
      <name val="Arial"/>
      <family val="2"/>
    </font>
    <font>
      <b/>
      <sz val="8"/>
      <color rgb="FF000000"/>
      <name val="Arial"/>
      <family val="2"/>
    </font>
    <font>
      <b/>
      <sz val="11"/>
      <color rgb="FF980000"/>
      <name val="Calibri"/>
      <family val="2"/>
    </font>
    <font>
      <b/>
      <sz val="11"/>
      <color rgb="FFC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9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Font="1" applyBorder="1"/>
    <xf numFmtId="0" fontId="3" fillId="0" borderId="6" xfId="0" applyFont="1" applyBorder="1" applyAlignment="1">
      <alignment horizontal="left" vertical="center"/>
    </xf>
    <xf numFmtId="4" fontId="0" fillId="2" borderId="8" xfId="0" applyNumberFormat="1" applyFont="1" applyFill="1" applyBorder="1"/>
    <xf numFmtId="4" fontId="0" fillId="0" borderId="8" xfId="0" applyNumberFormat="1" applyFont="1" applyBorder="1"/>
    <xf numFmtId="3" fontId="0" fillId="0" borderId="8" xfId="0" applyNumberFormat="1" applyFont="1" applyBorder="1"/>
    <xf numFmtId="4" fontId="0" fillId="0" borderId="9" xfId="0" applyNumberFormat="1" applyFont="1" applyBorder="1"/>
    <xf numFmtId="4" fontId="0" fillId="0" borderId="0" xfId="0" applyNumberFormat="1" applyFont="1"/>
    <xf numFmtId="0" fontId="0" fillId="0" borderId="8" xfId="0" applyFont="1" applyBorder="1"/>
    <xf numFmtId="0" fontId="3" fillId="0" borderId="8" xfId="0" applyFont="1" applyBorder="1" applyAlignment="1">
      <alignment horizontal="left" vertical="center"/>
    </xf>
    <xf numFmtId="3" fontId="4" fillId="0" borderId="10" xfId="0" applyNumberFormat="1" applyFont="1" applyBorder="1"/>
    <xf numFmtId="3" fontId="4" fillId="0" borderId="0" xfId="0" applyNumberFormat="1" applyFont="1"/>
    <xf numFmtId="0" fontId="5" fillId="0" borderId="8" xfId="0" applyFont="1" applyBorder="1" applyAlignment="1">
      <alignment horizontal="left" vertical="center"/>
    </xf>
    <xf numFmtId="4" fontId="1" fillId="0" borderId="8" xfId="0" applyNumberFormat="1" applyFont="1" applyBorder="1"/>
    <xf numFmtId="4" fontId="1" fillId="0" borderId="9" xfId="0" applyNumberFormat="1" applyFont="1" applyBorder="1"/>
    <xf numFmtId="43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43" fontId="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center" vertical="center" wrapText="1"/>
    </xf>
    <xf numFmtId="43" fontId="1" fillId="0" borderId="1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3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4" xfId="0" applyFont="1" applyBorder="1"/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43" fontId="3" fillId="0" borderId="18" xfId="0" applyNumberFormat="1" applyFont="1" applyBorder="1" applyAlignment="1">
      <alignment horizontal="right" vertical="center"/>
    </xf>
    <xf numFmtId="43" fontId="3" fillId="0" borderId="14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43" fontId="0" fillId="0" borderId="18" xfId="0" applyNumberFormat="1" applyFont="1" applyBorder="1" applyAlignment="1">
      <alignment horizontal="right" vertical="center"/>
    </xf>
    <xf numFmtId="43" fontId="3" fillId="0" borderId="17" xfId="0" applyNumberFormat="1" applyFont="1" applyBorder="1" applyAlignment="1">
      <alignment horizontal="right" vertical="center"/>
    </xf>
    <xf numFmtId="43" fontId="0" fillId="0" borderId="18" xfId="0" applyNumberFormat="1" applyFont="1" applyBorder="1"/>
    <xf numFmtId="43" fontId="0" fillId="0" borderId="16" xfId="0" applyNumberFormat="1" applyFont="1" applyBorder="1"/>
    <xf numFmtId="0" fontId="1" fillId="0" borderId="20" xfId="0" applyFont="1" applyBorder="1"/>
    <xf numFmtId="0" fontId="5" fillId="0" borderId="5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43" fontId="5" fillId="0" borderId="13" xfId="0" applyNumberFormat="1" applyFont="1" applyBorder="1" applyAlignment="1">
      <alignment horizontal="right" vertical="center"/>
    </xf>
    <xf numFmtId="43" fontId="5" fillId="0" borderId="23" xfId="0" applyNumberFormat="1" applyFont="1" applyBorder="1" applyAlignment="1">
      <alignment horizontal="right" vertical="center"/>
    </xf>
    <xf numFmtId="164" fontId="5" fillId="0" borderId="22" xfId="0" applyNumberFormat="1" applyFont="1" applyBorder="1" applyAlignment="1">
      <alignment horizontal="right" vertical="center"/>
    </xf>
    <xf numFmtId="43" fontId="5" fillId="0" borderId="22" xfId="0" applyNumberFormat="1" applyFont="1" applyBorder="1" applyAlignment="1">
      <alignment horizontal="right" vertical="center"/>
    </xf>
    <xf numFmtId="43" fontId="1" fillId="0" borderId="13" xfId="0" applyNumberFormat="1" applyFont="1" applyBorder="1"/>
    <xf numFmtId="43" fontId="1" fillId="0" borderId="21" xfId="0" applyNumberFormat="1" applyFont="1" applyBorder="1"/>
    <xf numFmtId="3" fontId="1" fillId="0" borderId="8" xfId="0" applyNumberFormat="1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43" fontId="1" fillId="0" borderId="12" xfId="0" applyNumberFormat="1" applyFont="1" applyBorder="1" applyAlignment="1">
      <alignment horizontal="center" wrapText="1"/>
    </xf>
    <xf numFmtId="43" fontId="1" fillId="0" borderId="4" xfId="0" applyNumberFormat="1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vertical="center" wrapText="1"/>
    </xf>
    <xf numFmtId="43" fontId="1" fillId="0" borderId="3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7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33" xfId="0" applyFont="1" applyBorder="1" applyAlignment="1">
      <alignment horizontal="center"/>
    </xf>
    <xf numFmtId="3" fontId="0" fillId="0" borderId="34" xfId="0" applyNumberFormat="1" applyFont="1" applyBorder="1" applyAlignment="1">
      <alignment horizontal="right"/>
    </xf>
    <xf numFmtId="0" fontId="0" fillId="0" borderId="35" xfId="0" applyFont="1" applyBorder="1"/>
    <xf numFmtId="43" fontId="0" fillId="0" borderId="8" xfId="0" applyNumberFormat="1" applyFont="1" applyBorder="1"/>
    <xf numFmtId="43" fontId="0" fillId="0" borderId="36" xfId="0" applyNumberFormat="1" applyFont="1" applyBorder="1"/>
    <xf numFmtId="164" fontId="0" fillId="0" borderId="37" xfId="0" applyNumberFormat="1" applyFont="1" applyBorder="1" applyAlignment="1">
      <alignment horizontal="right"/>
    </xf>
    <xf numFmtId="0" fontId="0" fillId="0" borderId="38" xfId="0" applyFont="1" applyBorder="1"/>
    <xf numFmtId="4" fontId="0" fillId="0" borderId="6" xfId="0" applyNumberFormat="1" applyFont="1" applyBorder="1"/>
    <xf numFmtId="4" fontId="0" fillId="0" borderId="39" xfId="0" applyNumberFormat="1" applyFont="1" applyBorder="1"/>
    <xf numFmtId="3" fontId="0" fillId="0" borderId="38" xfId="0" applyNumberFormat="1" applyFont="1" applyBorder="1" applyAlignment="1">
      <alignment horizontal="right"/>
    </xf>
    <xf numFmtId="3" fontId="0" fillId="0" borderId="37" xfId="0" applyNumberFormat="1" applyFont="1" applyBorder="1" applyAlignment="1">
      <alignment horizontal="right"/>
    </xf>
    <xf numFmtId="0" fontId="0" fillId="0" borderId="17" xfId="0" applyFont="1" applyBorder="1"/>
    <xf numFmtId="4" fontId="0" fillId="0" borderId="18" xfId="0" applyNumberFormat="1" applyFont="1" applyBorder="1"/>
    <xf numFmtId="4" fontId="0" fillId="0" borderId="40" xfId="0" applyNumberFormat="1" applyFont="1" applyBorder="1"/>
    <xf numFmtId="0" fontId="0" fillId="0" borderId="32" xfId="0" applyFont="1" applyBorder="1"/>
    <xf numFmtId="0" fontId="0" fillId="0" borderId="34" xfId="0" applyFont="1" applyBorder="1" applyAlignment="1">
      <alignment horizontal="right"/>
    </xf>
    <xf numFmtId="164" fontId="0" fillId="0" borderId="34" xfId="0" applyNumberFormat="1" applyFont="1" applyBorder="1" applyAlignment="1">
      <alignment horizontal="right"/>
    </xf>
    <xf numFmtId="4" fontId="0" fillId="0" borderId="41" xfId="0" applyNumberFormat="1" applyFont="1" applyBorder="1"/>
    <xf numFmtId="3" fontId="0" fillId="0" borderId="35" xfId="0" applyNumberFormat="1" applyFont="1" applyBorder="1" applyAlignment="1">
      <alignment horizontal="right"/>
    </xf>
    <xf numFmtId="4" fontId="0" fillId="0" borderId="42" xfId="0" applyNumberFormat="1" applyFont="1" applyBorder="1"/>
    <xf numFmtId="0" fontId="7" fillId="0" borderId="7" xfId="0" applyFont="1" applyBorder="1" applyAlignment="1">
      <alignment horizontal="left"/>
    </xf>
    <xf numFmtId="0" fontId="7" fillId="0" borderId="32" xfId="0" applyFont="1" applyBorder="1"/>
    <xf numFmtId="0" fontId="7" fillId="0" borderId="33" xfId="0" applyFont="1" applyBorder="1" applyAlignment="1">
      <alignment horizontal="center"/>
    </xf>
    <xf numFmtId="3" fontId="7" fillId="0" borderId="34" xfId="0" applyNumberFormat="1" applyFont="1" applyBorder="1" applyAlignment="1">
      <alignment horizontal="right"/>
    </xf>
    <xf numFmtId="0" fontId="7" fillId="0" borderId="35" xfId="0" applyFont="1" applyBorder="1"/>
    <xf numFmtId="43" fontId="7" fillId="0" borderId="8" xfId="0" applyNumberFormat="1" applyFont="1" applyBorder="1"/>
    <xf numFmtId="43" fontId="7" fillId="0" borderId="36" xfId="0" applyNumberFormat="1" applyFont="1" applyBorder="1"/>
    <xf numFmtId="0" fontId="0" fillId="0" borderId="43" xfId="0" applyFont="1" applyBorder="1"/>
    <xf numFmtId="4" fontId="0" fillId="0" borderId="44" xfId="0" applyNumberFormat="1" applyFont="1" applyBorder="1"/>
    <xf numFmtId="0" fontId="7" fillId="0" borderId="34" xfId="0" applyFont="1" applyBorder="1" applyAlignment="1">
      <alignment horizontal="right"/>
    </xf>
    <xf numFmtId="43" fontId="7" fillId="0" borderId="6" xfId="0" applyNumberFormat="1" applyFont="1" applyBorder="1"/>
    <xf numFmtId="43" fontId="7" fillId="0" borderId="41" xfId="0" applyNumberFormat="1" applyFont="1" applyBorder="1"/>
    <xf numFmtId="43" fontId="0" fillId="0" borderId="44" xfId="0" applyNumberFormat="1" applyFont="1" applyBorder="1"/>
    <xf numFmtId="164" fontId="0" fillId="0" borderId="45" xfId="0" applyNumberFormat="1" applyFont="1" applyBorder="1" applyAlignment="1">
      <alignment horizontal="right"/>
    </xf>
    <xf numFmtId="4" fontId="0" fillId="0" borderId="46" xfId="0" applyNumberFormat="1" applyFont="1" applyBorder="1"/>
    <xf numFmtId="3" fontId="0" fillId="0" borderId="43" xfId="0" applyNumberFormat="1" applyFont="1" applyBorder="1" applyAlignment="1">
      <alignment horizontal="right"/>
    </xf>
    <xf numFmtId="0" fontId="7" fillId="0" borderId="47" xfId="0" applyFont="1" applyBorder="1" applyAlignment="1">
      <alignment horizontal="center"/>
    </xf>
    <xf numFmtId="0" fontId="7" fillId="0" borderId="45" xfId="0" applyFont="1" applyBorder="1" applyAlignment="1">
      <alignment horizontal="right"/>
    </xf>
    <xf numFmtId="0" fontId="7" fillId="0" borderId="43" xfId="0" applyFont="1" applyBorder="1"/>
    <xf numFmtId="43" fontId="7" fillId="0" borderId="44" xfId="0" applyNumberFormat="1" applyFont="1" applyBorder="1"/>
    <xf numFmtId="164" fontId="7" fillId="0" borderId="34" xfId="0" applyNumberFormat="1" applyFont="1" applyBorder="1" applyAlignment="1">
      <alignment horizontal="right"/>
    </xf>
    <xf numFmtId="4" fontId="7" fillId="0" borderId="8" xfId="0" applyNumberFormat="1" applyFont="1" applyBorder="1"/>
    <xf numFmtId="4" fontId="7" fillId="0" borderId="41" xfId="0" applyNumberFormat="1" applyFont="1" applyBorder="1"/>
    <xf numFmtId="3" fontId="7" fillId="0" borderId="35" xfId="0" applyNumberFormat="1" applyFont="1" applyBorder="1" applyAlignment="1">
      <alignment horizontal="right"/>
    </xf>
    <xf numFmtId="4" fontId="7" fillId="0" borderId="42" xfId="0" applyNumberFormat="1" applyFont="1" applyBorder="1"/>
    <xf numFmtId="3" fontId="7" fillId="0" borderId="34" xfId="0" applyNumberFormat="1" applyFont="1" applyBorder="1" applyAlignment="1">
      <alignment horizontal="right"/>
    </xf>
    <xf numFmtId="4" fontId="7" fillId="0" borderId="9" xfId="0" applyNumberFormat="1" applyFont="1" applyBorder="1"/>
    <xf numFmtId="3" fontId="7" fillId="0" borderId="8" xfId="0" applyNumberFormat="1" applyFont="1" applyBorder="1"/>
    <xf numFmtId="0" fontId="7" fillId="0" borderId="0" xfId="0" applyFont="1"/>
    <xf numFmtId="0" fontId="7" fillId="0" borderId="48" xfId="0" applyFont="1" applyBorder="1"/>
    <xf numFmtId="0" fontId="7" fillId="0" borderId="49" xfId="0" applyFont="1" applyBorder="1" applyAlignment="1">
      <alignment horizontal="center"/>
    </xf>
    <xf numFmtId="0" fontId="7" fillId="0" borderId="37" xfId="0" applyFont="1" applyBorder="1" applyAlignment="1">
      <alignment horizontal="right"/>
    </xf>
    <xf numFmtId="0" fontId="7" fillId="0" borderId="38" xfId="0" applyFont="1" applyBorder="1"/>
    <xf numFmtId="43" fontId="7" fillId="0" borderId="42" xfId="0" applyNumberFormat="1" applyFont="1" applyBorder="1"/>
    <xf numFmtId="43" fontId="0" fillId="0" borderId="42" xfId="0" applyNumberFormat="1" applyFont="1" applyBorder="1"/>
    <xf numFmtId="164" fontId="7" fillId="0" borderId="45" xfId="0" applyNumberFormat="1" applyFont="1" applyBorder="1" applyAlignment="1">
      <alignment horizontal="right"/>
    </xf>
    <xf numFmtId="3" fontId="0" fillId="0" borderId="33" xfId="0" applyNumberFormat="1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45" xfId="0" applyFont="1" applyBorder="1" applyAlignment="1">
      <alignment horizontal="right"/>
    </xf>
    <xf numFmtId="3" fontId="0" fillId="0" borderId="45" xfId="0" applyNumberFormat="1" applyFont="1" applyBorder="1" applyAlignment="1">
      <alignment horizontal="right"/>
    </xf>
    <xf numFmtId="164" fontId="0" fillId="0" borderId="45" xfId="0" applyNumberFormat="1" applyFont="1" applyBorder="1" applyAlignment="1">
      <alignment horizontal="right" wrapText="1"/>
    </xf>
    <xf numFmtId="4" fontId="7" fillId="0" borderId="44" xfId="0" applyNumberFormat="1" applyFont="1" applyBorder="1"/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3" fontId="5" fillId="0" borderId="50" xfId="0" applyNumberFormat="1" applyFont="1" applyBorder="1" applyAlignment="1">
      <alignment horizontal="right" vertical="center"/>
    </xf>
    <xf numFmtId="0" fontId="1" fillId="0" borderId="28" xfId="0" applyFont="1" applyBorder="1"/>
    <xf numFmtId="43" fontId="1" fillId="0" borderId="12" xfId="0" applyNumberFormat="1" applyFont="1" applyBorder="1"/>
    <xf numFmtId="43" fontId="1" fillId="0" borderId="4" xfId="0" applyNumberFormat="1" applyFont="1" applyBorder="1"/>
    <xf numFmtId="164" fontId="1" fillId="0" borderId="50" xfId="0" applyNumberFormat="1" applyFont="1" applyBorder="1" applyAlignment="1">
      <alignment horizontal="right"/>
    </xf>
    <xf numFmtId="4" fontId="1" fillId="0" borderId="12" xfId="0" applyNumberFormat="1" applyFont="1" applyBorder="1"/>
    <xf numFmtId="4" fontId="1" fillId="0" borderId="29" xfId="0" applyNumberFormat="1" applyFont="1" applyBorder="1"/>
    <xf numFmtId="3" fontId="1" fillId="0" borderId="28" xfId="0" applyNumberFormat="1" applyFont="1" applyBorder="1"/>
    <xf numFmtId="3" fontId="1" fillId="0" borderId="50" xfId="0" applyNumberFormat="1" applyFont="1" applyBorder="1"/>
    <xf numFmtId="4" fontId="1" fillId="0" borderId="51" xfId="0" applyNumberFormat="1" applyFont="1" applyBorder="1"/>
    <xf numFmtId="3" fontId="1" fillId="0" borderId="5" xfId="0" applyNumberFormat="1" applyFont="1" applyBorder="1"/>
    <xf numFmtId="43" fontId="1" fillId="0" borderId="5" xfId="0" applyNumberFormat="1" applyFont="1" applyBorder="1"/>
    <xf numFmtId="43" fontId="1" fillId="0" borderId="0" xfId="0" applyNumberFormat="1" applyFont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3" fontId="1" fillId="0" borderId="12" xfId="0" applyNumberFormat="1" applyFont="1" applyBorder="1" applyAlignment="1">
      <alignment horizontal="center"/>
    </xf>
    <xf numFmtId="43" fontId="1" fillId="0" borderId="29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9" xfId="0" applyFont="1" applyBorder="1"/>
    <xf numFmtId="0" fontId="0" fillId="0" borderId="19" xfId="0" applyFont="1" applyBorder="1"/>
    <xf numFmtId="43" fontId="0" fillId="0" borderId="6" xfId="0" applyNumberFormat="1" applyFont="1" applyBorder="1"/>
    <xf numFmtId="43" fontId="0" fillId="0" borderId="39" xfId="0" applyNumberFormat="1" applyFont="1" applyBorder="1"/>
    <xf numFmtId="164" fontId="0" fillId="0" borderId="38" xfId="0" applyNumberFormat="1" applyFont="1" applyBorder="1"/>
    <xf numFmtId="43" fontId="0" fillId="0" borderId="40" xfId="0" applyNumberFormat="1" applyFont="1" applyBorder="1"/>
    <xf numFmtId="164" fontId="0" fillId="0" borderId="8" xfId="0" applyNumberFormat="1" applyFont="1" applyBorder="1"/>
    <xf numFmtId="0" fontId="0" fillId="0" borderId="41" xfId="0" applyFont="1" applyBorder="1"/>
    <xf numFmtId="0" fontId="3" fillId="0" borderId="36" xfId="0" applyFont="1" applyBorder="1" applyAlignment="1">
      <alignment horizontal="left" vertical="center"/>
    </xf>
    <xf numFmtId="43" fontId="0" fillId="0" borderId="41" xfId="0" applyNumberFormat="1" applyFont="1" applyBorder="1"/>
    <xf numFmtId="43" fontId="0" fillId="0" borderId="9" xfId="0" applyNumberFormat="1" applyFont="1" applyBorder="1"/>
    <xf numFmtId="0" fontId="3" fillId="0" borderId="36" xfId="0" applyFont="1" applyBorder="1"/>
    <xf numFmtId="0" fontId="0" fillId="0" borderId="53" xfId="0" applyFont="1" applyBorder="1"/>
    <xf numFmtId="0" fontId="3" fillId="0" borderId="54" xfId="0" applyFont="1" applyBorder="1" applyAlignment="1">
      <alignment horizontal="left" vertical="center"/>
    </xf>
    <xf numFmtId="0" fontId="0" fillId="0" borderId="55" xfId="0" applyFont="1" applyBorder="1"/>
    <xf numFmtId="43" fontId="0" fillId="0" borderId="56" xfId="0" applyNumberFormat="1" applyFont="1" applyBorder="1"/>
    <xf numFmtId="43" fontId="0" fillId="0" borderId="54" xfId="0" applyNumberFormat="1" applyFont="1" applyBorder="1"/>
    <xf numFmtId="43" fontId="0" fillId="0" borderId="53" xfId="0" applyNumberFormat="1" applyFont="1" applyBorder="1"/>
    <xf numFmtId="43" fontId="0" fillId="0" borderId="57" xfId="0" applyNumberFormat="1" applyFont="1" applyBorder="1"/>
    <xf numFmtId="0" fontId="0" fillId="0" borderId="20" xfId="0" applyFont="1" applyBorder="1"/>
    <xf numFmtId="43" fontId="1" fillId="0" borderId="29" xfId="0" applyNumberFormat="1" applyFont="1" applyBorder="1"/>
    <xf numFmtId="164" fontId="1" fillId="0" borderId="28" xfId="0" applyNumberFormat="1" applyFont="1" applyBorder="1"/>
    <xf numFmtId="43" fontId="1" fillId="0" borderId="51" xfId="0" applyNumberFormat="1" applyFont="1" applyBorder="1"/>
    <xf numFmtId="164" fontId="1" fillId="0" borderId="8" xfId="0" applyNumberFormat="1" applyFont="1" applyBorder="1"/>
    <xf numFmtId="0" fontId="1" fillId="0" borderId="0" xfId="0" applyFont="1" applyAlignment="1">
      <alignment wrapText="1"/>
    </xf>
    <xf numFmtId="0" fontId="1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/>
    </xf>
    <xf numFmtId="0" fontId="0" fillId="0" borderId="48" xfId="0" applyFont="1" applyBorder="1"/>
    <xf numFmtId="0" fontId="0" fillId="0" borderId="37" xfId="0" applyFont="1" applyBorder="1"/>
    <xf numFmtId="43" fontId="0" fillId="0" borderId="7" xfId="0" applyNumberFormat="1" applyFont="1" applyBorder="1"/>
    <xf numFmtId="0" fontId="0" fillId="0" borderId="9" xfId="0" applyFont="1" applyBorder="1" applyAlignment="1">
      <alignment horizontal="left"/>
    </xf>
    <xf numFmtId="0" fontId="0" fillId="0" borderId="34" xfId="0" applyFont="1" applyBorder="1"/>
    <xf numFmtId="43" fontId="0" fillId="0" borderId="33" xfId="0" applyNumberFormat="1" applyFont="1" applyBorder="1"/>
    <xf numFmtId="0" fontId="0" fillId="0" borderId="32" xfId="0" applyFont="1" applyBorder="1" applyAlignment="1">
      <alignment wrapText="1"/>
    </xf>
    <xf numFmtId="0" fontId="8" fillId="0" borderId="9" xfId="0" applyFont="1" applyBorder="1" applyAlignment="1">
      <alignment horizontal="left"/>
    </xf>
    <xf numFmtId="0" fontId="8" fillId="0" borderId="32" xfId="0" applyFont="1" applyBorder="1"/>
    <xf numFmtId="0" fontId="8" fillId="0" borderId="34" xfId="0" applyFont="1" applyBorder="1"/>
    <xf numFmtId="43" fontId="8" fillId="0" borderId="8" xfId="0" applyNumberFormat="1" applyFont="1" applyBorder="1"/>
    <xf numFmtId="43" fontId="8" fillId="0" borderId="42" xfId="0" applyNumberFormat="1" applyFont="1" applyBorder="1"/>
    <xf numFmtId="43" fontId="8" fillId="0" borderId="46" xfId="0" applyNumberFormat="1" applyFont="1" applyBorder="1"/>
    <xf numFmtId="0" fontId="8" fillId="0" borderId="8" xfId="0" applyFont="1" applyBorder="1"/>
    <xf numFmtId="3" fontId="8" fillId="0" borderId="8" xfId="0" applyNumberFormat="1" applyFont="1" applyBorder="1"/>
    <xf numFmtId="4" fontId="8" fillId="0" borderId="8" xfId="0" applyNumberFormat="1" applyFont="1" applyBorder="1"/>
    <xf numFmtId="0" fontId="8" fillId="0" borderId="0" xfId="0" applyFont="1"/>
    <xf numFmtId="0" fontId="8" fillId="0" borderId="7" xfId="0" applyFont="1" applyBorder="1" applyAlignment="1">
      <alignment horizontal="left"/>
    </xf>
    <xf numFmtId="0" fontId="0" fillId="0" borderId="30" xfId="0" applyFont="1" applyBorder="1"/>
    <xf numFmtId="0" fontId="0" fillId="0" borderId="58" xfId="0" applyFont="1" applyBorder="1"/>
    <xf numFmtId="0" fontId="0" fillId="0" borderId="45" xfId="0" applyFont="1" applyBorder="1"/>
    <xf numFmtId="43" fontId="0" fillId="0" borderId="46" xfId="0" applyNumberFormat="1" applyFont="1" applyBorder="1"/>
    <xf numFmtId="0" fontId="0" fillId="0" borderId="59" xfId="0" applyFont="1" applyBorder="1"/>
    <xf numFmtId="43" fontId="9" fillId="0" borderId="8" xfId="0" applyNumberFormat="1" applyFont="1" applyBorder="1"/>
    <xf numFmtId="43" fontId="0" fillId="0" borderId="60" xfId="0" applyNumberFormat="1" applyFont="1" applyBorder="1"/>
    <xf numFmtId="0" fontId="8" fillId="0" borderId="32" xfId="0" applyFont="1" applyBorder="1" applyAlignment="1">
      <alignment wrapText="1"/>
    </xf>
    <xf numFmtId="43" fontId="8" fillId="0" borderId="0" xfId="0" applyNumberFormat="1" applyFont="1"/>
    <xf numFmtId="43" fontId="8" fillId="0" borderId="41" xfId="0" applyNumberFormat="1" applyFont="1" applyBorder="1"/>
    <xf numFmtId="43" fontId="8" fillId="0" borderId="9" xfId="0" applyNumberFormat="1" applyFont="1" applyBorder="1"/>
    <xf numFmtId="43" fontId="9" fillId="0" borderId="0" xfId="0" applyNumberFormat="1" applyFont="1"/>
    <xf numFmtId="43" fontId="9" fillId="0" borderId="39" xfId="0" applyNumberFormat="1" applyFont="1" applyBorder="1"/>
    <xf numFmtId="43" fontId="0" fillId="0" borderId="47" xfId="0" applyNumberFormat="1" applyFont="1" applyBorder="1"/>
    <xf numFmtId="0" fontId="8" fillId="0" borderId="59" xfId="0" applyFont="1" applyBorder="1"/>
    <xf numFmtId="0" fontId="4" fillId="0" borderId="9" xfId="0" applyFont="1" applyBorder="1" applyAlignment="1">
      <alignment horizontal="left"/>
    </xf>
    <xf numFmtId="0" fontId="4" fillId="0" borderId="32" xfId="0" applyFont="1" applyBorder="1"/>
    <xf numFmtId="0" fontId="4" fillId="0" borderId="34" xfId="0" applyFont="1" applyBorder="1"/>
    <xf numFmtId="43" fontId="4" fillId="0" borderId="42" xfId="0" applyNumberFormat="1" applyFont="1" applyBorder="1"/>
    <xf numFmtId="43" fontId="4" fillId="0" borderId="9" xfId="0" applyNumberFormat="1" applyFont="1" applyBorder="1"/>
    <xf numFmtId="43" fontId="4" fillId="0" borderId="46" xfId="0" applyNumberFormat="1" applyFont="1" applyBorder="1"/>
    <xf numFmtId="0" fontId="4" fillId="0" borderId="8" xfId="0" applyFont="1" applyBorder="1"/>
    <xf numFmtId="3" fontId="4" fillId="0" borderId="8" xfId="0" applyNumberFormat="1" applyFont="1" applyBorder="1"/>
    <xf numFmtId="4" fontId="4" fillId="0" borderId="8" xfId="0" applyNumberFormat="1" applyFont="1" applyBorder="1"/>
    <xf numFmtId="0" fontId="4" fillId="0" borderId="0" xfId="0" applyFont="1"/>
    <xf numFmtId="43" fontId="8" fillId="0" borderId="33" xfId="0" applyNumberFormat="1" applyFont="1" applyBorder="1"/>
    <xf numFmtId="0" fontId="8" fillId="0" borderId="45" xfId="0" applyFont="1" applyBorder="1"/>
    <xf numFmtId="43" fontId="8" fillId="0" borderId="42" xfId="0" applyNumberFormat="1" applyFont="1" applyBorder="1" applyAlignment="1">
      <alignment horizontal="center"/>
    </xf>
    <xf numFmtId="0" fontId="0" fillId="0" borderId="61" xfId="0" applyFont="1" applyBorder="1"/>
    <xf numFmtId="43" fontId="8" fillId="0" borderId="47" xfId="0" applyNumberFormat="1" applyFont="1" applyBorder="1"/>
    <xf numFmtId="164" fontId="9" fillId="0" borderId="42" xfId="0" applyNumberFormat="1" applyFont="1" applyBorder="1"/>
    <xf numFmtId="0" fontId="0" fillId="0" borderId="8" xfId="0" applyFont="1" applyBorder="1" applyAlignment="1">
      <alignment horizontal="left"/>
    </xf>
    <xf numFmtId="164" fontId="9" fillId="0" borderId="8" xfId="0" applyNumberFormat="1" applyFont="1" applyBorder="1"/>
    <xf numFmtId="0" fontId="1" fillId="0" borderId="62" xfId="0" applyFont="1" applyBorder="1"/>
    <xf numFmtId="43" fontId="1" fillId="0" borderId="23" xfId="0" applyNumberFormat="1" applyFont="1" applyBorder="1"/>
    <xf numFmtId="164" fontId="1" fillId="0" borderId="13" xfId="0" applyNumberFormat="1" applyFont="1" applyBorder="1"/>
    <xf numFmtId="37" fontId="1" fillId="0" borderId="8" xfId="0" applyNumberFormat="1" applyFont="1" applyBorder="1"/>
    <xf numFmtId="0" fontId="5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43" fontId="1" fillId="0" borderId="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39" xfId="0" applyFont="1" applyBorder="1" applyAlignment="1">
      <alignment horizontal="left"/>
    </xf>
    <xf numFmtId="0" fontId="0" fillId="0" borderId="36" xfId="0" applyFont="1" applyBorder="1" applyAlignment="1">
      <alignment horizontal="left"/>
    </xf>
    <xf numFmtId="0" fontId="0" fillId="0" borderId="41" xfId="0" applyFont="1" applyBorder="1" applyAlignment="1">
      <alignment horizontal="left"/>
    </xf>
    <xf numFmtId="0" fontId="0" fillId="0" borderId="36" xfId="0" applyFont="1" applyBorder="1"/>
    <xf numFmtId="0" fontId="8" fillId="0" borderId="41" xfId="0" applyFont="1" applyBorder="1" applyAlignment="1">
      <alignment horizontal="left"/>
    </xf>
    <xf numFmtId="0" fontId="8" fillId="0" borderId="36" xfId="0" applyFont="1" applyBorder="1"/>
    <xf numFmtId="0" fontId="8" fillId="0" borderId="35" xfId="0" applyFont="1" applyBorder="1"/>
    <xf numFmtId="43" fontId="8" fillId="0" borderId="36" xfId="0" applyNumberFormat="1" applyFont="1" applyBorder="1"/>
    <xf numFmtId="0" fontId="0" fillId="0" borderId="63" xfId="0" applyFont="1" applyBorder="1"/>
    <xf numFmtId="0" fontId="0" fillId="0" borderId="64" xfId="0" applyFont="1" applyBorder="1"/>
    <xf numFmtId="0" fontId="1" fillId="0" borderId="50" xfId="0" applyFont="1" applyBorder="1"/>
    <xf numFmtId="0" fontId="1" fillId="0" borderId="8" xfId="0" applyFont="1" applyBorder="1"/>
    <xf numFmtId="43" fontId="1" fillId="0" borderId="8" xfId="0" applyNumberFormat="1" applyFont="1" applyBorder="1"/>
    <xf numFmtId="0" fontId="1" fillId="0" borderId="52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0" fillId="0" borderId="33" xfId="0" applyFont="1" applyBorder="1"/>
    <xf numFmtId="0" fontId="0" fillId="0" borderId="33" xfId="0" applyFont="1" applyBorder="1" applyAlignment="1">
      <alignment wrapText="1"/>
    </xf>
    <xf numFmtId="0" fontId="8" fillId="0" borderId="39" xfId="0" applyFont="1" applyBorder="1" applyAlignment="1">
      <alignment horizontal="left"/>
    </xf>
    <xf numFmtId="0" fontId="8" fillId="0" borderId="33" xfId="0" applyFont="1" applyBorder="1"/>
    <xf numFmtId="164" fontId="10" fillId="0" borderId="20" xfId="0" applyNumberFormat="1" applyFont="1" applyBorder="1"/>
    <xf numFmtId="164" fontId="10" fillId="0" borderId="41" xfId="0" applyNumberFormat="1" applyFont="1" applyBorder="1"/>
    <xf numFmtId="43" fontId="8" fillId="0" borderId="44" xfId="0" applyNumberFormat="1" applyFont="1" applyBorder="1"/>
    <xf numFmtId="0" fontId="8" fillId="0" borderId="47" xfId="0" applyFont="1" applyBorder="1"/>
    <xf numFmtId="0" fontId="8" fillId="0" borderId="43" xfId="0" applyFont="1" applyBorder="1"/>
    <xf numFmtId="0" fontId="0" fillId="0" borderId="47" xfId="0" applyFont="1" applyBorder="1"/>
    <xf numFmtId="43" fontId="1" fillId="0" borderId="28" xfId="0" applyNumberFormat="1" applyFont="1" applyBorder="1"/>
    <xf numFmtId="43" fontId="1" fillId="0" borderId="68" xfId="0" applyNumberFormat="1" applyFont="1" applyBorder="1"/>
    <xf numFmtId="43" fontId="1" fillId="0" borderId="11" xfId="0" applyNumberFormat="1" applyFont="1" applyBorder="1"/>
    <xf numFmtId="43" fontId="1" fillId="0" borderId="51" xfId="0" applyNumberFormat="1" applyFont="1" applyBorder="1" applyAlignment="1">
      <alignment horizontal="center"/>
    </xf>
    <xf numFmtId="0" fontId="0" fillId="0" borderId="15" xfId="0" applyFont="1" applyBorder="1"/>
    <xf numFmtId="43" fontId="0" fillId="0" borderId="14" xfId="0" applyNumberFormat="1" applyFont="1" applyBorder="1"/>
    <xf numFmtId="43" fontId="0" fillId="0" borderId="63" xfId="0" applyNumberFormat="1" applyFont="1" applyBorder="1"/>
    <xf numFmtId="43" fontId="1" fillId="0" borderId="27" xfId="0" applyNumberFormat="1" applyFont="1" applyBorder="1"/>
    <xf numFmtId="37" fontId="1" fillId="0" borderId="5" xfId="0" applyNumberFormat="1" applyFont="1" applyBorder="1"/>
    <xf numFmtId="0" fontId="11" fillId="0" borderId="5" xfId="0" applyFont="1" applyBorder="1" applyAlignment="1">
      <alignment horizontal="center" vertical="center"/>
    </xf>
    <xf numFmtId="0" fontId="0" fillId="0" borderId="7" xfId="0" applyFont="1" applyBorder="1"/>
    <xf numFmtId="0" fontId="0" fillId="0" borderId="57" xfId="0" applyFont="1" applyBorder="1"/>
    <xf numFmtId="0" fontId="0" fillId="0" borderId="69" xfId="0" applyFont="1" applyBorder="1"/>
    <xf numFmtId="0" fontId="0" fillId="0" borderId="42" xfId="0" applyFont="1" applyBorder="1"/>
    <xf numFmtId="3" fontId="0" fillId="0" borderId="42" xfId="0" applyNumberFormat="1" applyFont="1" applyBorder="1"/>
    <xf numFmtId="37" fontId="1" fillId="0" borderId="11" xfId="0" applyNumberFormat="1" applyFont="1" applyBorder="1"/>
    <xf numFmtId="3" fontId="1" fillId="0" borderId="11" xfId="0" applyNumberFormat="1" applyFont="1" applyBorder="1"/>
    <xf numFmtId="4" fontId="1" fillId="0" borderId="11" xfId="0" applyNumberFormat="1" applyFont="1" applyBorder="1"/>
    <xf numFmtId="3" fontId="0" fillId="0" borderId="0" xfId="0" applyNumberFormat="1" applyFont="1"/>
    <xf numFmtId="0" fontId="0" fillId="0" borderId="9" xfId="0" applyFont="1" applyBorder="1"/>
    <xf numFmtId="43" fontId="0" fillId="0" borderId="31" xfId="0" applyNumberFormat="1" applyFont="1" applyBorder="1"/>
    <xf numFmtId="43" fontId="0" fillId="0" borderId="12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3" fontId="14" fillId="0" borderId="35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wrapText="1"/>
    </xf>
    <xf numFmtId="3" fontId="14" fillId="0" borderId="34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2" xfId="0" applyFont="1" applyBorder="1" applyAlignment="1">
      <alignment horizontal="center"/>
    </xf>
    <xf numFmtId="0" fontId="2" fillId="0" borderId="4" xfId="0" applyFont="1" applyBorder="1"/>
    <xf numFmtId="0" fontId="1" fillId="0" borderId="24" xfId="0" applyFont="1" applyBorder="1" applyAlignment="1">
      <alignment horizontal="center"/>
    </xf>
    <xf numFmtId="0" fontId="2" fillId="0" borderId="52" xfId="0" applyFont="1" applyBorder="1"/>
    <xf numFmtId="0" fontId="2" fillId="0" borderId="25" xfId="0" applyFont="1" applyBorder="1"/>
    <xf numFmtId="0" fontId="6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A20A4328-B788-44A3-AE0F-D4CFE0372C5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11C7721-BE56-4F93-97EA-175B3071ED2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A9AC75A6-A6AD-4990-AF16-F15E7CEC06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DDF337A5-7960-4143-B324-F353986A3B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E623EAEE-7334-49B3-9F63-3D58E75112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885825</xdr:colOff>
      <xdr:row>50</xdr:row>
      <xdr:rowOff>0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2357EC72-4057-4071-9919-C86645786B8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tabSelected="1" workbookViewId="0">
      <pane xSplit="2" ySplit="10" topLeftCell="J261" activePane="bottomRight" state="frozen"/>
      <selection pane="topRight" activeCell="C1" sqref="C1"/>
      <selection pane="bottomLeft" activeCell="A11" sqref="A11"/>
      <selection pane="bottomRight" activeCell="Q265" sqref="Q265"/>
    </sheetView>
  </sheetViews>
  <sheetFormatPr defaultColWidth="14.42578125" defaultRowHeight="15" customHeight="1" x14ac:dyDescent="0.25"/>
  <cols>
    <col min="1" max="1" width="4.140625" customWidth="1"/>
    <col min="2" max="2" width="48" customWidth="1"/>
    <col min="3" max="3" width="11.140625" customWidth="1"/>
    <col min="4" max="4" width="14.5703125" customWidth="1"/>
    <col min="5" max="5" width="14" customWidth="1"/>
    <col min="6" max="6" width="12.140625" customWidth="1"/>
    <col min="7" max="7" width="15.85546875" customWidth="1"/>
    <col min="8" max="9" width="13.5703125" customWidth="1"/>
    <col min="10" max="10" width="14.140625" customWidth="1"/>
    <col min="11" max="11" width="13.42578125" customWidth="1"/>
    <col min="12" max="12" width="11.5703125" customWidth="1"/>
    <col min="13" max="13" width="13.85546875" customWidth="1"/>
    <col min="14" max="14" width="14.5703125" customWidth="1"/>
    <col min="15" max="15" width="10" customWidth="1"/>
    <col min="16" max="16" width="14.7109375" customWidth="1"/>
    <col min="17" max="17" width="15.28515625" customWidth="1"/>
    <col min="18" max="26" width="8.7109375" customWidth="1"/>
  </cols>
  <sheetData>
    <row r="1" spans="1:26" hidden="1" x14ac:dyDescent="0.25">
      <c r="D1" s="21"/>
      <c r="E1" s="21"/>
    </row>
    <row r="2" spans="1:26" hidden="1" x14ac:dyDescent="0.25">
      <c r="D2" s="21"/>
      <c r="E2" s="21"/>
    </row>
    <row r="3" spans="1:26" hidden="1" x14ac:dyDescent="0.25">
      <c r="A3" s="1" t="s">
        <v>93</v>
      </c>
      <c r="D3" s="21"/>
      <c r="E3" s="21"/>
    </row>
    <row r="4" spans="1:26" hidden="1" x14ac:dyDescent="0.25">
      <c r="A4" s="1"/>
      <c r="D4" s="21"/>
      <c r="E4" s="21"/>
    </row>
    <row r="5" spans="1:26" hidden="1" x14ac:dyDescent="0.25">
      <c r="A5" s="1"/>
      <c r="D5" s="21"/>
      <c r="E5" s="21"/>
      <c r="F5" s="1" t="s">
        <v>94</v>
      </c>
      <c r="G5" s="1"/>
    </row>
    <row r="6" spans="1:26" hidden="1" x14ac:dyDescent="0.25">
      <c r="D6" s="21"/>
      <c r="E6" s="21"/>
    </row>
    <row r="7" spans="1:26" x14ac:dyDescent="0.25">
      <c r="A7" s="1" t="s">
        <v>25</v>
      </c>
      <c r="D7" s="21"/>
      <c r="E7" s="21"/>
      <c r="Q7" s="1" t="s">
        <v>94</v>
      </c>
    </row>
    <row r="8" spans="1:26" ht="15.75" thickBot="1" x14ac:dyDescent="0.3">
      <c r="D8" s="21"/>
      <c r="E8" s="21"/>
    </row>
    <row r="9" spans="1:26" x14ac:dyDescent="0.25">
      <c r="A9" s="2" t="s">
        <v>3</v>
      </c>
      <c r="B9" s="67" t="s">
        <v>4</v>
      </c>
      <c r="C9" s="311" t="s">
        <v>5</v>
      </c>
      <c r="D9" s="310"/>
      <c r="E9" s="312"/>
      <c r="F9" s="309" t="s">
        <v>6</v>
      </c>
      <c r="G9" s="310"/>
      <c r="H9" s="312"/>
      <c r="I9" s="309" t="s">
        <v>7</v>
      </c>
      <c r="J9" s="310"/>
      <c r="K9" s="312"/>
      <c r="L9" s="309" t="s">
        <v>8</v>
      </c>
      <c r="M9" s="310"/>
      <c r="N9" s="310"/>
      <c r="O9" s="313" t="s">
        <v>9</v>
      </c>
      <c r="P9" s="314"/>
      <c r="Q9" s="315"/>
    </row>
    <row r="10" spans="1:26" x14ac:dyDescent="0.25">
      <c r="A10" s="3"/>
      <c r="B10" s="160"/>
      <c r="C10" s="161" t="s">
        <v>27</v>
      </c>
      <c r="D10" s="162" t="s">
        <v>28</v>
      </c>
      <c r="E10" s="163" t="s">
        <v>29</v>
      </c>
      <c r="F10" s="161" t="s">
        <v>27</v>
      </c>
      <c r="G10" s="164" t="s">
        <v>28</v>
      </c>
      <c r="H10" s="165" t="s">
        <v>29</v>
      </c>
      <c r="I10" s="161" t="s">
        <v>27</v>
      </c>
      <c r="J10" s="164" t="s">
        <v>28</v>
      </c>
      <c r="K10" s="165" t="s">
        <v>29</v>
      </c>
      <c r="L10" s="161" t="s">
        <v>27</v>
      </c>
      <c r="M10" s="164" t="s">
        <v>28</v>
      </c>
      <c r="N10" s="166" t="s">
        <v>29</v>
      </c>
      <c r="O10" s="167" t="s">
        <v>27</v>
      </c>
      <c r="P10" s="167" t="s">
        <v>28</v>
      </c>
      <c r="Q10" s="167" t="s">
        <v>29</v>
      </c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5">
      <c r="A11" s="168" t="s">
        <v>14</v>
      </c>
      <c r="B11" s="36" t="s">
        <v>95</v>
      </c>
      <c r="C11" s="169">
        <f t="shared" ref="C11:N11" si="0">SUM(C131)</f>
        <v>121</v>
      </c>
      <c r="D11" s="170">
        <f t="shared" si="0"/>
        <v>1128000</v>
      </c>
      <c r="E11" s="171">
        <f t="shared" si="0"/>
        <v>986929.15000000037</v>
      </c>
      <c r="F11" s="89">
        <f t="shared" si="0"/>
        <v>131</v>
      </c>
      <c r="G11" s="170">
        <f t="shared" si="0"/>
        <v>1591000</v>
      </c>
      <c r="H11" s="171">
        <f t="shared" si="0"/>
        <v>1100542.0399999998</v>
      </c>
      <c r="I11" s="172">
        <f t="shared" si="0"/>
        <v>114</v>
      </c>
      <c r="J11" s="170">
        <f t="shared" si="0"/>
        <v>5967985</v>
      </c>
      <c r="K11" s="171">
        <f t="shared" si="0"/>
        <v>2683813.5700000003</v>
      </c>
      <c r="L11" s="89">
        <f t="shared" si="0"/>
        <v>109</v>
      </c>
      <c r="M11" s="170">
        <f t="shared" si="0"/>
        <v>4851916</v>
      </c>
      <c r="N11" s="173">
        <f t="shared" si="0"/>
        <v>3977140.46</v>
      </c>
      <c r="O11" s="174">
        <f t="shared" ref="O11:Q11" si="1">SUM(C11,F11,I11,L11)</f>
        <v>475</v>
      </c>
      <c r="P11" s="174">
        <f t="shared" si="1"/>
        <v>13538901</v>
      </c>
      <c r="Q11" s="174">
        <f t="shared" si="1"/>
        <v>8748425.2200000007</v>
      </c>
    </row>
    <row r="12" spans="1:26" x14ac:dyDescent="0.25">
      <c r="A12" s="175" t="s">
        <v>16</v>
      </c>
      <c r="B12" s="176" t="s">
        <v>96</v>
      </c>
      <c r="C12" s="85">
        <f t="shared" ref="C12:N12" si="2">SUM(C165)</f>
        <v>12</v>
      </c>
      <c r="D12" s="86">
        <f t="shared" si="2"/>
        <v>559000</v>
      </c>
      <c r="E12" s="177">
        <f t="shared" si="2"/>
        <v>336999.08</v>
      </c>
      <c r="F12" s="85">
        <f t="shared" si="2"/>
        <v>14</v>
      </c>
      <c r="G12" s="86">
        <f t="shared" si="2"/>
        <v>2997712.17</v>
      </c>
      <c r="H12" s="177">
        <f t="shared" si="2"/>
        <v>3782822.73</v>
      </c>
      <c r="I12" s="85">
        <f t="shared" si="2"/>
        <v>12</v>
      </c>
      <c r="J12" s="86">
        <f t="shared" si="2"/>
        <v>2096000</v>
      </c>
      <c r="K12" s="177">
        <f t="shared" si="2"/>
        <v>1925569.9100000001</v>
      </c>
      <c r="L12" s="85">
        <f t="shared" si="2"/>
        <v>12</v>
      </c>
      <c r="M12" s="86">
        <f t="shared" si="2"/>
        <v>4594000</v>
      </c>
      <c r="N12" s="178">
        <f t="shared" si="2"/>
        <v>5010244.5100000007</v>
      </c>
      <c r="O12" s="174">
        <f t="shared" ref="O12:Q12" si="3">SUM(C12,F12,I12,L12)</f>
        <v>50</v>
      </c>
      <c r="P12" s="174">
        <f t="shared" si="3"/>
        <v>10246712.17</v>
      </c>
      <c r="Q12" s="174">
        <f t="shared" si="3"/>
        <v>11055636.23</v>
      </c>
    </row>
    <row r="13" spans="1:26" x14ac:dyDescent="0.25">
      <c r="A13" s="175" t="s">
        <v>38</v>
      </c>
      <c r="B13" s="176" t="s">
        <v>97</v>
      </c>
      <c r="C13" s="85">
        <f t="shared" ref="C13:N13" si="4">SUM(C233)</f>
        <v>25</v>
      </c>
      <c r="D13" s="86">
        <f t="shared" si="4"/>
        <v>3400050</v>
      </c>
      <c r="E13" s="177">
        <f t="shared" si="4"/>
        <v>2958026.1</v>
      </c>
      <c r="F13" s="85">
        <f t="shared" si="4"/>
        <v>17</v>
      </c>
      <c r="G13" s="86">
        <f t="shared" si="4"/>
        <v>3225660</v>
      </c>
      <c r="H13" s="177">
        <f t="shared" si="4"/>
        <v>2524466.9400000004</v>
      </c>
      <c r="I13" s="85">
        <f t="shared" si="4"/>
        <v>21</v>
      </c>
      <c r="J13" s="86">
        <f t="shared" si="4"/>
        <v>2930150</v>
      </c>
      <c r="K13" s="177">
        <f t="shared" si="4"/>
        <v>2134581.3599999994</v>
      </c>
      <c r="L13" s="85">
        <f t="shared" si="4"/>
        <v>27</v>
      </c>
      <c r="M13" s="86">
        <f t="shared" si="4"/>
        <v>4126236</v>
      </c>
      <c r="N13" s="178">
        <f t="shared" si="4"/>
        <v>2648939.7400000002</v>
      </c>
      <c r="O13" s="174">
        <f t="shared" ref="O13:Q13" si="5">SUM(C13,F13,I13,L13)</f>
        <v>90</v>
      </c>
      <c r="P13" s="174">
        <f t="shared" si="5"/>
        <v>13682096</v>
      </c>
      <c r="Q13" s="174">
        <f t="shared" si="5"/>
        <v>10266014.140000001</v>
      </c>
    </row>
    <row r="14" spans="1:26" x14ac:dyDescent="0.25">
      <c r="A14" s="175" t="s">
        <v>41</v>
      </c>
      <c r="B14" s="179" t="s">
        <v>98</v>
      </c>
      <c r="C14" s="85">
        <f t="shared" ref="C14:N14" si="6">SUM(C265)</f>
        <v>13</v>
      </c>
      <c r="D14" s="86">
        <f t="shared" si="6"/>
        <v>556700</v>
      </c>
      <c r="E14" s="177">
        <f t="shared" si="6"/>
        <v>490711.1</v>
      </c>
      <c r="F14" s="85">
        <f t="shared" si="6"/>
        <v>75</v>
      </c>
      <c r="G14" s="86">
        <f t="shared" si="6"/>
        <v>690000</v>
      </c>
      <c r="H14" s="177">
        <f t="shared" si="6"/>
        <v>571091.82000000007</v>
      </c>
      <c r="I14" s="85">
        <f t="shared" si="6"/>
        <v>77</v>
      </c>
      <c r="J14" s="86">
        <f t="shared" si="6"/>
        <v>960000</v>
      </c>
      <c r="K14" s="177">
        <f t="shared" si="6"/>
        <v>774829.93</v>
      </c>
      <c r="L14" s="85">
        <f t="shared" si="6"/>
        <v>106</v>
      </c>
      <c r="M14" s="86">
        <f t="shared" si="6"/>
        <v>1003980</v>
      </c>
      <c r="N14" s="178">
        <f t="shared" si="6"/>
        <v>719464.69</v>
      </c>
      <c r="O14" s="174">
        <f t="shared" ref="O14:Q14" si="7">SUM(C14,F14,I14,L14)</f>
        <v>271</v>
      </c>
      <c r="P14" s="174">
        <f t="shared" si="7"/>
        <v>3210680</v>
      </c>
      <c r="Q14" s="174">
        <f t="shared" si="7"/>
        <v>2556097.54</v>
      </c>
    </row>
    <row r="15" spans="1:26" x14ac:dyDescent="0.25">
      <c r="A15" s="175" t="s">
        <v>43</v>
      </c>
      <c r="B15" s="176" t="s">
        <v>99</v>
      </c>
      <c r="C15" s="85">
        <f t="shared" ref="C15:N15" si="8">SUM(C275)</f>
        <v>4</v>
      </c>
      <c r="D15" s="86">
        <f t="shared" si="8"/>
        <v>50000</v>
      </c>
      <c r="E15" s="177">
        <f t="shared" si="8"/>
        <v>11202.400000000001</v>
      </c>
      <c r="F15" s="85">
        <f t="shared" si="8"/>
        <v>11</v>
      </c>
      <c r="G15" s="86">
        <f t="shared" si="8"/>
        <v>270000</v>
      </c>
      <c r="H15" s="177">
        <f t="shared" si="8"/>
        <v>194405.81</v>
      </c>
      <c r="I15" s="85">
        <f t="shared" si="8"/>
        <v>19</v>
      </c>
      <c r="J15" s="86">
        <f t="shared" si="8"/>
        <v>270000</v>
      </c>
      <c r="K15" s="177">
        <f t="shared" si="8"/>
        <v>122496.15</v>
      </c>
      <c r="L15" s="85">
        <f t="shared" si="8"/>
        <v>13</v>
      </c>
      <c r="M15" s="86">
        <f t="shared" si="8"/>
        <v>270000</v>
      </c>
      <c r="N15" s="178">
        <f t="shared" si="8"/>
        <v>161063.3600000001</v>
      </c>
      <c r="O15" s="174">
        <f t="shared" ref="O15:Q15" si="9">SUM(C15,F15,I15,L15)</f>
        <v>47</v>
      </c>
      <c r="P15" s="174">
        <f t="shared" si="9"/>
        <v>860000</v>
      </c>
      <c r="Q15" s="174">
        <f t="shared" si="9"/>
        <v>489167.72000000009</v>
      </c>
    </row>
    <row r="16" spans="1:26" x14ac:dyDescent="0.25">
      <c r="A16" s="180" t="s">
        <v>45</v>
      </c>
      <c r="B16" s="181" t="s">
        <v>100</v>
      </c>
      <c r="C16" s="182">
        <f t="shared" ref="C16:N16" si="10">SUM(C284)</f>
        <v>0</v>
      </c>
      <c r="D16" s="183">
        <f t="shared" si="10"/>
        <v>0</v>
      </c>
      <c r="E16" s="184">
        <f t="shared" si="10"/>
        <v>0</v>
      </c>
      <c r="F16" s="182">
        <f t="shared" si="10"/>
        <v>0</v>
      </c>
      <c r="G16" s="183">
        <f t="shared" si="10"/>
        <v>0</v>
      </c>
      <c r="H16" s="185">
        <f t="shared" si="10"/>
        <v>0</v>
      </c>
      <c r="I16" s="182">
        <f t="shared" si="10"/>
        <v>7</v>
      </c>
      <c r="J16" s="183">
        <f t="shared" si="10"/>
        <v>200000</v>
      </c>
      <c r="K16" s="185">
        <f t="shared" si="10"/>
        <v>49294.280000000013</v>
      </c>
      <c r="L16" s="182">
        <f t="shared" si="10"/>
        <v>5</v>
      </c>
      <c r="M16" s="183">
        <f t="shared" si="10"/>
        <v>150000</v>
      </c>
      <c r="N16" s="186">
        <f t="shared" si="10"/>
        <v>101593.43000000002</v>
      </c>
      <c r="O16" s="174">
        <f t="shared" ref="O16:Q16" si="11">SUM(C16,F16,I16,L16)</f>
        <v>12</v>
      </c>
      <c r="P16" s="174">
        <f t="shared" si="11"/>
        <v>350000</v>
      </c>
      <c r="Q16" s="174">
        <f t="shared" si="11"/>
        <v>150887.71000000002</v>
      </c>
    </row>
    <row r="17" spans="1:17" x14ac:dyDescent="0.25">
      <c r="A17" s="187"/>
      <c r="B17" s="145" t="s">
        <v>9</v>
      </c>
      <c r="C17" s="148">
        <f t="shared" ref="C17:Q17" si="12">SUM(C11:C16)</f>
        <v>175</v>
      </c>
      <c r="D17" s="149">
        <f t="shared" si="12"/>
        <v>5693750</v>
      </c>
      <c r="E17" s="188">
        <f t="shared" si="12"/>
        <v>4783867.83</v>
      </c>
      <c r="F17" s="148">
        <f t="shared" si="12"/>
        <v>248</v>
      </c>
      <c r="G17" s="149">
        <f t="shared" si="12"/>
        <v>8774372.1699999999</v>
      </c>
      <c r="H17" s="188">
        <f t="shared" si="12"/>
        <v>8173329.3399999999</v>
      </c>
      <c r="I17" s="189">
        <f t="shared" si="12"/>
        <v>250</v>
      </c>
      <c r="J17" s="149">
        <f t="shared" si="12"/>
        <v>12424135</v>
      </c>
      <c r="K17" s="188">
        <f t="shared" si="12"/>
        <v>7690585.2000000002</v>
      </c>
      <c r="L17" s="148">
        <f t="shared" si="12"/>
        <v>272</v>
      </c>
      <c r="M17" s="149">
        <f t="shared" si="12"/>
        <v>14996132</v>
      </c>
      <c r="N17" s="190">
        <f t="shared" si="12"/>
        <v>12618446.189999999</v>
      </c>
      <c r="O17" s="191">
        <f t="shared" si="12"/>
        <v>945</v>
      </c>
      <c r="P17" s="191">
        <f t="shared" si="12"/>
        <v>41888389.170000002</v>
      </c>
      <c r="Q17" s="191">
        <f t="shared" si="12"/>
        <v>33266228.560000002</v>
      </c>
    </row>
    <row r="18" spans="1:17" x14ac:dyDescent="0.25">
      <c r="B18" s="59"/>
      <c r="C18" s="1"/>
      <c r="D18" s="159"/>
      <c r="E18" s="159"/>
      <c r="F18" s="1"/>
      <c r="G18" s="1"/>
      <c r="H18" s="1"/>
      <c r="I18" s="1"/>
      <c r="J18" s="1"/>
      <c r="K18" s="1"/>
      <c r="L18" s="1"/>
      <c r="M18" s="1"/>
      <c r="N18" s="1"/>
    </row>
    <row r="19" spans="1:17" x14ac:dyDescent="0.25">
      <c r="D19" s="21"/>
      <c r="E19" s="21"/>
      <c r="Q19" s="1" t="s">
        <v>101</v>
      </c>
    </row>
    <row r="20" spans="1:17" ht="30" x14ac:dyDescent="0.25">
      <c r="B20" s="192" t="s">
        <v>102</v>
      </c>
      <c r="D20" s="21"/>
      <c r="E20" s="21"/>
    </row>
    <row r="21" spans="1:17" x14ac:dyDescent="0.25">
      <c r="A21" s="67" t="s">
        <v>3</v>
      </c>
      <c r="B21" s="2" t="s">
        <v>32</v>
      </c>
      <c r="C21" s="311" t="s">
        <v>5</v>
      </c>
      <c r="D21" s="310"/>
      <c r="E21" s="312"/>
      <c r="F21" s="311" t="s">
        <v>6</v>
      </c>
      <c r="G21" s="310"/>
      <c r="H21" s="312"/>
      <c r="I21" s="309" t="s">
        <v>7</v>
      </c>
      <c r="J21" s="310"/>
      <c r="K21" s="312"/>
      <c r="L21" s="311" t="s">
        <v>103</v>
      </c>
      <c r="M21" s="310"/>
      <c r="N21" s="310"/>
      <c r="O21" s="311" t="s">
        <v>9</v>
      </c>
      <c r="P21" s="310"/>
      <c r="Q21" s="312"/>
    </row>
    <row r="22" spans="1:17" x14ac:dyDescent="0.25">
      <c r="A22" s="193"/>
      <c r="B22" s="194" t="s">
        <v>104</v>
      </c>
      <c r="C22" s="195" t="s">
        <v>27</v>
      </c>
      <c r="D22" s="162" t="s">
        <v>28</v>
      </c>
      <c r="E22" s="163" t="s">
        <v>29</v>
      </c>
      <c r="F22" s="195" t="s">
        <v>27</v>
      </c>
      <c r="G22" s="164" t="s">
        <v>28</v>
      </c>
      <c r="H22" s="165" t="s">
        <v>29</v>
      </c>
      <c r="I22" s="195" t="s">
        <v>27</v>
      </c>
      <c r="J22" s="164" t="s">
        <v>28</v>
      </c>
      <c r="K22" s="165" t="s">
        <v>29</v>
      </c>
      <c r="L22" s="161" t="s">
        <v>27</v>
      </c>
      <c r="M22" s="164" t="s">
        <v>28</v>
      </c>
      <c r="N22" s="27" t="s">
        <v>29</v>
      </c>
      <c r="O22" s="4" t="s">
        <v>27</v>
      </c>
      <c r="P22" s="4" t="s">
        <v>28</v>
      </c>
      <c r="Q22" s="4" t="s">
        <v>29</v>
      </c>
    </row>
    <row r="23" spans="1:17" x14ac:dyDescent="0.25">
      <c r="A23" s="81">
        <v>1</v>
      </c>
      <c r="B23" s="196" t="s">
        <v>105</v>
      </c>
      <c r="C23" s="197">
        <v>1</v>
      </c>
      <c r="D23" s="170">
        <v>10000</v>
      </c>
      <c r="E23" s="171">
        <v>3840</v>
      </c>
      <c r="F23" s="197">
        <v>1</v>
      </c>
      <c r="G23" s="170">
        <v>10000</v>
      </c>
      <c r="H23" s="171">
        <v>2850.2</v>
      </c>
      <c r="I23" s="197">
        <v>1</v>
      </c>
      <c r="J23" s="170">
        <v>4500</v>
      </c>
      <c r="K23" s="198">
        <v>784.4</v>
      </c>
      <c r="L23" s="169">
        <v>1</v>
      </c>
      <c r="M23" s="45">
        <v>6000</v>
      </c>
      <c r="N23" s="46">
        <v>2070.16</v>
      </c>
      <c r="O23" s="14">
        <f t="shared" ref="O23:Q23" si="13">SUM(C23,F23,I23,L23)</f>
        <v>4</v>
      </c>
      <c r="P23" s="11">
        <f t="shared" si="13"/>
        <v>30500</v>
      </c>
      <c r="Q23" s="10">
        <f t="shared" si="13"/>
        <v>9544.7599999999984</v>
      </c>
    </row>
    <row r="24" spans="1:17" x14ac:dyDescent="0.25">
      <c r="A24" s="199">
        <v>2</v>
      </c>
      <c r="B24" s="97" t="s">
        <v>106</v>
      </c>
      <c r="C24" s="200">
        <v>1</v>
      </c>
      <c r="D24" s="86">
        <v>5000</v>
      </c>
      <c r="E24" s="177">
        <v>6690</v>
      </c>
      <c r="F24" s="200">
        <v>1</v>
      </c>
      <c r="G24" s="86">
        <v>5000</v>
      </c>
      <c r="H24" s="177">
        <v>1058.3</v>
      </c>
      <c r="I24" s="200">
        <v>1</v>
      </c>
      <c r="J24" s="86">
        <v>2000</v>
      </c>
      <c r="K24" s="178">
        <v>6126.8</v>
      </c>
      <c r="L24" s="200">
        <v>1</v>
      </c>
      <c r="M24" s="86">
        <v>2000</v>
      </c>
      <c r="N24" s="201">
        <v>1450.08</v>
      </c>
      <c r="O24" s="14">
        <f t="shared" ref="O24:Q24" si="14">SUM(C24,F24,I24,L24)</f>
        <v>4</v>
      </c>
      <c r="P24" s="11">
        <f t="shared" si="14"/>
        <v>14000</v>
      </c>
      <c r="Q24" s="10">
        <f t="shared" si="14"/>
        <v>15325.18</v>
      </c>
    </row>
    <row r="25" spans="1:17" x14ac:dyDescent="0.25">
      <c r="A25" s="81">
        <v>3</v>
      </c>
      <c r="B25" s="97" t="s">
        <v>107</v>
      </c>
      <c r="C25" s="200">
        <v>42</v>
      </c>
      <c r="D25" s="86">
        <v>115000</v>
      </c>
      <c r="E25" s="177">
        <v>145340.79</v>
      </c>
      <c r="F25" s="200">
        <v>53</v>
      </c>
      <c r="G25" s="86">
        <v>170000</v>
      </c>
      <c r="H25" s="177">
        <v>165289.75</v>
      </c>
      <c r="I25" s="200">
        <v>46</v>
      </c>
      <c r="J25" s="86">
        <v>170000</v>
      </c>
      <c r="K25" s="178">
        <v>174872.2</v>
      </c>
      <c r="L25" s="200">
        <v>45</v>
      </c>
      <c r="M25" s="86">
        <v>170000</v>
      </c>
      <c r="N25" s="201">
        <v>115454.41</v>
      </c>
      <c r="O25" s="14">
        <f t="shared" ref="O25:Q26" si="15">SUM(C25,F25,I25,L25)</f>
        <v>186</v>
      </c>
      <c r="P25" s="11">
        <f t="shared" si="15"/>
        <v>625000</v>
      </c>
      <c r="Q25" s="10">
        <f t="shared" si="15"/>
        <v>600957.15</v>
      </c>
    </row>
    <row r="26" spans="1:17" x14ac:dyDescent="0.25">
      <c r="A26" s="81"/>
      <c r="B26" s="97" t="s">
        <v>314</v>
      </c>
      <c r="C26" s="200">
        <v>1</v>
      </c>
      <c r="D26" s="86">
        <v>0</v>
      </c>
      <c r="E26" s="177">
        <v>1000</v>
      </c>
      <c r="F26" s="200"/>
      <c r="G26" s="86"/>
      <c r="H26" s="177"/>
      <c r="I26" s="200"/>
      <c r="J26" s="86"/>
      <c r="K26" s="178"/>
      <c r="L26" s="200"/>
      <c r="M26" s="86"/>
      <c r="N26" s="201"/>
      <c r="O26" s="14"/>
      <c r="P26" s="11"/>
      <c r="Q26" s="10">
        <f t="shared" si="15"/>
        <v>1000</v>
      </c>
    </row>
    <row r="27" spans="1:17" x14ac:dyDescent="0.25">
      <c r="A27" s="81">
        <v>5</v>
      </c>
      <c r="B27" s="97" t="s">
        <v>108</v>
      </c>
      <c r="C27" s="200">
        <v>43</v>
      </c>
      <c r="D27" s="86">
        <v>12000</v>
      </c>
      <c r="E27" s="177">
        <v>9575.7999999999993</v>
      </c>
      <c r="F27" s="200">
        <v>48</v>
      </c>
      <c r="G27" s="86">
        <v>12000</v>
      </c>
      <c r="H27" s="177">
        <v>10554.25</v>
      </c>
      <c r="I27" s="200">
        <v>28</v>
      </c>
      <c r="J27" s="86">
        <v>8000</v>
      </c>
      <c r="K27" s="178">
        <v>8166.4</v>
      </c>
      <c r="L27" s="200">
        <v>20</v>
      </c>
      <c r="M27" s="86">
        <v>5000</v>
      </c>
      <c r="N27" s="201">
        <v>4325.6000000000004</v>
      </c>
      <c r="O27" s="14">
        <f t="shared" ref="O27:Q27" si="16">SUM(C27,F27,I27,L27)</f>
        <v>139</v>
      </c>
      <c r="P27" s="11">
        <f t="shared" si="16"/>
        <v>37000</v>
      </c>
      <c r="Q27" s="10">
        <f t="shared" si="16"/>
        <v>32622.049999999996</v>
      </c>
    </row>
    <row r="28" spans="1:17" x14ac:dyDescent="0.25">
      <c r="A28" s="199">
        <v>4</v>
      </c>
      <c r="B28" s="97" t="s">
        <v>109</v>
      </c>
      <c r="C28" s="200">
        <v>1</v>
      </c>
      <c r="D28" s="86">
        <v>23000</v>
      </c>
      <c r="E28" s="177">
        <v>45610.9</v>
      </c>
      <c r="F28" s="200"/>
      <c r="G28" s="137">
        <v>0</v>
      </c>
      <c r="H28" s="137">
        <v>0</v>
      </c>
      <c r="I28" s="200"/>
      <c r="J28" s="137">
        <v>0</v>
      </c>
      <c r="K28" s="178">
        <v>0</v>
      </c>
      <c r="L28" s="200"/>
      <c r="M28" s="137">
        <v>0</v>
      </c>
      <c r="N28" s="201">
        <v>0</v>
      </c>
      <c r="O28" s="14">
        <f t="shared" ref="O28:Q29" si="17">SUM(C28,F28,I28,L28)</f>
        <v>1</v>
      </c>
      <c r="P28" s="11">
        <f t="shared" si="17"/>
        <v>23000</v>
      </c>
      <c r="Q28" s="10">
        <f t="shared" si="17"/>
        <v>45610.9</v>
      </c>
    </row>
    <row r="29" spans="1:17" x14ac:dyDescent="0.25">
      <c r="A29" s="199"/>
      <c r="B29" s="97" t="s">
        <v>315</v>
      </c>
      <c r="C29" s="200">
        <v>1</v>
      </c>
      <c r="D29" s="86">
        <v>0</v>
      </c>
      <c r="E29" s="177">
        <v>4800</v>
      </c>
      <c r="F29" s="200"/>
      <c r="G29" s="137"/>
      <c r="H29" s="217"/>
      <c r="I29" s="200"/>
      <c r="J29" s="137"/>
      <c r="K29" s="178"/>
      <c r="L29" s="200"/>
      <c r="M29" s="137"/>
      <c r="N29" s="201"/>
      <c r="O29" s="14">
        <f t="shared" si="17"/>
        <v>1</v>
      </c>
      <c r="P29" s="11"/>
      <c r="Q29" s="10">
        <f t="shared" si="17"/>
        <v>4800</v>
      </c>
    </row>
    <row r="30" spans="1:17" x14ac:dyDescent="0.25">
      <c r="A30" s="199">
        <v>6</v>
      </c>
      <c r="B30" s="97" t="s">
        <v>110</v>
      </c>
      <c r="C30" s="200">
        <v>1</v>
      </c>
      <c r="D30" s="86">
        <v>30000</v>
      </c>
      <c r="E30" s="177">
        <v>13244.15</v>
      </c>
      <c r="F30" s="200">
        <v>1</v>
      </c>
      <c r="G30" s="86">
        <v>110000</v>
      </c>
      <c r="H30" s="177">
        <v>89966</v>
      </c>
      <c r="I30" s="200"/>
      <c r="J30" s="137">
        <v>0</v>
      </c>
      <c r="K30" s="178">
        <v>0</v>
      </c>
      <c r="L30" s="200"/>
      <c r="M30" s="137">
        <v>0</v>
      </c>
      <c r="N30" s="201">
        <v>0</v>
      </c>
      <c r="O30" s="14">
        <f t="shared" ref="O30:Q30" si="18">SUM(C30,F30,I30,L30)</f>
        <v>2</v>
      </c>
      <c r="P30" s="11">
        <f t="shared" si="18"/>
        <v>140000</v>
      </c>
      <c r="Q30" s="10">
        <f t="shared" si="18"/>
        <v>103210.15</v>
      </c>
    </row>
    <row r="31" spans="1:17" x14ac:dyDescent="0.25">
      <c r="A31" s="81">
        <v>7</v>
      </c>
      <c r="B31" s="97" t="s">
        <v>111</v>
      </c>
      <c r="C31" s="200">
        <v>1</v>
      </c>
      <c r="D31" s="86">
        <v>8000</v>
      </c>
      <c r="E31" s="177">
        <v>8036.28</v>
      </c>
      <c r="F31" s="200"/>
      <c r="G31" s="86">
        <v>8000</v>
      </c>
      <c r="H31" s="137">
        <v>0</v>
      </c>
      <c r="I31" s="200"/>
      <c r="J31" s="137">
        <v>0</v>
      </c>
      <c r="K31" s="178">
        <v>0</v>
      </c>
      <c r="L31" s="200"/>
      <c r="M31" s="137">
        <v>0</v>
      </c>
      <c r="N31" s="201">
        <v>0</v>
      </c>
      <c r="O31" s="14">
        <f t="shared" ref="O31:Q31" si="19">SUM(C31,F31,I31,L31)</f>
        <v>1</v>
      </c>
      <c r="P31" s="11">
        <f t="shared" si="19"/>
        <v>16000</v>
      </c>
      <c r="Q31" s="10">
        <f t="shared" si="19"/>
        <v>8036.28</v>
      </c>
    </row>
    <row r="32" spans="1:17" x14ac:dyDescent="0.25">
      <c r="A32" s="199">
        <v>8</v>
      </c>
      <c r="B32" s="97" t="s">
        <v>112</v>
      </c>
      <c r="C32" s="200">
        <v>1</v>
      </c>
      <c r="D32" s="86">
        <v>10000</v>
      </c>
      <c r="E32" s="177">
        <v>17155.07</v>
      </c>
      <c r="F32" s="200">
        <v>1</v>
      </c>
      <c r="G32" s="86">
        <v>10000</v>
      </c>
      <c r="H32" s="177">
        <v>15149.6</v>
      </c>
      <c r="I32" s="200">
        <v>1</v>
      </c>
      <c r="J32" s="86">
        <v>10000</v>
      </c>
      <c r="K32" s="178">
        <v>20193.34</v>
      </c>
      <c r="L32" s="200">
        <v>1</v>
      </c>
      <c r="M32" s="86">
        <v>25000</v>
      </c>
      <c r="N32" s="201">
        <v>15244.99</v>
      </c>
      <c r="O32" s="14">
        <f t="shared" ref="O32:Q32" si="20">SUM(C32,F32,I32,L32)</f>
        <v>4</v>
      </c>
      <c r="P32" s="11">
        <f t="shared" si="20"/>
        <v>55000</v>
      </c>
      <c r="Q32" s="10">
        <f t="shared" si="20"/>
        <v>67743</v>
      </c>
    </row>
    <row r="33" spans="1:26" ht="30" x14ac:dyDescent="0.25">
      <c r="A33" s="81">
        <v>9</v>
      </c>
      <c r="B33" s="202" t="s">
        <v>113</v>
      </c>
      <c r="C33" s="200">
        <v>1</v>
      </c>
      <c r="D33" s="86">
        <v>8000</v>
      </c>
      <c r="E33" s="177">
        <v>7405.08</v>
      </c>
      <c r="F33" s="200">
        <v>1</v>
      </c>
      <c r="G33" s="86">
        <v>18000</v>
      </c>
      <c r="H33" s="177">
        <v>13465.87</v>
      </c>
      <c r="I33" s="200"/>
      <c r="J33" s="86">
        <v>18000</v>
      </c>
      <c r="K33" s="178">
        <v>0</v>
      </c>
      <c r="L33" s="200"/>
      <c r="M33" s="137">
        <v>0</v>
      </c>
      <c r="N33" s="201">
        <v>0</v>
      </c>
      <c r="O33" s="14">
        <f t="shared" ref="O33:Q33" si="21">SUM(C33,F33,I33,L33)</f>
        <v>2</v>
      </c>
      <c r="P33" s="11">
        <f t="shared" si="21"/>
        <v>44000</v>
      </c>
      <c r="Q33" s="10">
        <f t="shared" si="21"/>
        <v>20870.95</v>
      </c>
    </row>
    <row r="34" spans="1:26" x14ac:dyDescent="0.25">
      <c r="A34" s="203">
        <v>10</v>
      </c>
      <c r="B34" s="204" t="s">
        <v>114</v>
      </c>
      <c r="C34" s="205"/>
      <c r="D34" s="206">
        <v>10000</v>
      </c>
      <c r="E34" s="207">
        <v>0</v>
      </c>
      <c r="F34" s="205"/>
      <c r="G34" s="207">
        <v>0</v>
      </c>
      <c r="H34" s="207">
        <v>0</v>
      </c>
      <c r="I34" s="205"/>
      <c r="J34" s="207">
        <v>0</v>
      </c>
      <c r="K34" s="208">
        <v>0</v>
      </c>
      <c r="L34" s="205"/>
      <c r="M34" s="207">
        <v>0</v>
      </c>
      <c r="N34" s="208">
        <v>0</v>
      </c>
      <c r="O34" s="209">
        <f t="shared" ref="O34:Q34" si="22">SUM(C34,F34,I34,L34)</f>
        <v>0</v>
      </c>
      <c r="P34" s="210">
        <f t="shared" si="22"/>
        <v>10000</v>
      </c>
      <c r="Q34" s="211">
        <f t="shared" si="22"/>
        <v>0</v>
      </c>
      <c r="R34" s="212"/>
      <c r="S34" s="212"/>
      <c r="T34" s="212"/>
      <c r="U34" s="212"/>
      <c r="V34" s="212"/>
      <c r="W34" s="212"/>
      <c r="X34" s="212"/>
      <c r="Y34" s="212"/>
      <c r="Z34" s="212"/>
    </row>
    <row r="35" spans="1:26" x14ac:dyDescent="0.25">
      <c r="A35" s="213">
        <v>11</v>
      </c>
      <c r="B35" s="204" t="s">
        <v>115</v>
      </c>
      <c r="C35" s="205"/>
      <c r="D35" s="207">
        <v>0</v>
      </c>
      <c r="E35" s="207">
        <v>0</v>
      </c>
      <c r="F35" s="205"/>
      <c r="G35" s="207">
        <v>0</v>
      </c>
      <c r="H35" s="207">
        <v>0</v>
      </c>
      <c r="I35" s="205"/>
      <c r="J35" s="206">
        <v>45000</v>
      </c>
      <c r="K35" s="208">
        <v>0</v>
      </c>
      <c r="L35" s="205"/>
      <c r="M35" s="206">
        <v>80000</v>
      </c>
      <c r="N35" s="208">
        <v>0</v>
      </c>
      <c r="O35" s="209">
        <f t="shared" ref="O35:Q35" si="23">SUM(C35,F35,I35,L35)</f>
        <v>0</v>
      </c>
      <c r="P35" s="210">
        <f t="shared" si="23"/>
        <v>125000</v>
      </c>
      <c r="Q35" s="211">
        <f t="shared" si="23"/>
        <v>0</v>
      </c>
      <c r="R35" s="212"/>
      <c r="S35" s="212"/>
      <c r="T35" s="212"/>
      <c r="U35" s="212"/>
      <c r="V35" s="212"/>
      <c r="W35" s="212"/>
      <c r="X35" s="212"/>
      <c r="Y35" s="212"/>
      <c r="Z35" s="212"/>
    </row>
    <row r="36" spans="1:26" x14ac:dyDescent="0.25">
      <c r="A36" s="199">
        <v>12</v>
      </c>
      <c r="B36" s="214" t="s">
        <v>116</v>
      </c>
      <c r="C36" s="215"/>
      <c r="D36" s="137">
        <v>0</v>
      </c>
      <c r="E36" s="137">
        <v>0</v>
      </c>
      <c r="F36" s="215"/>
      <c r="G36" s="137">
        <v>0</v>
      </c>
      <c r="H36" s="137">
        <v>0</v>
      </c>
      <c r="I36" s="216">
        <v>1</v>
      </c>
      <c r="J36" s="137">
        <v>36000</v>
      </c>
      <c r="K36" s="217">
        <v>25814.58</v>
      </c>
      <c r="L36" s="216"/>
      <c r="M36" s="137">
        <v>0</v>
      </c>
      <c r="N36" s="217">
        <v>0</v>
      </c>
      <c r="O36" s="14">
        <f t="shared" ref="O36:Q36" si="24">SUM(C36,F36,I36,L36)</f>
        <v>1</v>
      </c>
      <c r="P36" s="11">
        <f t="shared" si="24"/>
        <v>36000</v>
      </c>
      <c r="Q36" s="10">
        <f t="shared" si="24"/>
        <v>25814.58</v>
      </c>
    </row>
    <row r="37" spans="1:26" x14ac:dyDescent="0.25">
      <c r="A37" s="81">
        <v>13</v>
      </c>
      <c r="B37" s="97" t="s">
        <v>117</v>
      </c>
      <c r="C37" s="200">
        <v>1</v>
      </c>
      <c r="D37" s="86">
        <v>38000</v>
      </c>
      <c r="E37" s="177">
        <v>51502.05</v>
      </c>
      <c r="F37" s="200">
        <v>1</v>
      </c>
      <c r="G37" s="86">
        <v>38000</v>
      </c>
      <c r="H37" s="177">
        <v>27932.33</v>
      </c>
      <c r="I37" s="200">
        <v>1</v>
      </c>
      <c r="J37" s="86">
        <v>36000</v>
      </c>
      <c r="K37" s="178">
        <v>18878.669999999998</v>
      </c>
      <c r="L37" s="200">
        <v>1</v>
      </c>
      <c r="M37" s="86">
        <v>36000</v>
      </c>
      <c r="N37" s="201">
        <v>29418.37</v>
      </c>
      <c r="O37" s="14">
        <f t="shared" ref="O37:Q37" si="25">SUM(C37,F37,I37,L37)</f>
        <v>4</v>
      </c>
      <c r="P37" s="11">
        <f t="shared" si="25"/>
        <v>148000</v>
      </c>
      <c r="Q37" s="10">
        <f t="shared" si="25"/>
        <v>127731.42</v>
      </c>
    </row>
    <row r="38" spans="1:26" x14ac:dyDescent="0.25">
      <c r="A38" s="199">
        <v>14</v>
      </c>
      <c r="B38" s="218" t="s">
        <v>118</v>
      </c>
      <c r="C38" s="216"/>
      <c r="D38" s="137">
        <v>0</v>
      </c>
      <c r="E38" s="137">
        <v>0</v>
      </c>
      <c r="F38" s="216"/>
      <c r="G38" s="137">
        <v>0</v>
      </c>
      <c r="H38" s="137">
        <v>0</v>
      </c>
      <c r="I38" s="216">
        <v>1</v>
      </c>
      <c r="J38" s="137">
        <v>0</v>
      </c>
      <c r="K38" s="217">
        <v>48264.800000000003</v>
      </c>
      <c r="L38" s="216"/>
      <c r="M38" s="137">
        <v>0</v>
      </c>
      <c r="N38" s="217">
        <v>0</v>
      </c>
      <c r="O38" s="14">
        <f t="shared" ref="O38:Q38" si="26">SUM(C38,F38,I38,L38)</f>
        <v>1</v>
      </c>
      <c r="P38" s="11">
        <f t="shared" si="26"/>
        <v>0</v>
      </c>
      <c r="Q38" s="10">
        <f t="shared" si="26"/>
        <v>48264.800000000003</v>
      </c>
    </row>
    <row r="39" spans="1:26" x14ac:dyDescent="0.25">
      <c r="A39" s="81">
        <v>15</v>
      </c>
      <c r="B39" s="97" t="s">
        <v>119</v>
      </c>
      <c r="C39" s="200">
        <v>1</v>
      </c>
      <c r="D39" s="86">
        <v>46000</v>
      </c>
      <c r="E39" s="177">
        <v>47111.16</v>
      </c>
      <c r="F39" s="200">
        <v>1</v>
      </c>
      <c r="G39" s="86">
        <v>38000</v>
      </c>
      <c r="H39" s="177">
        <v>29509.05</v>
      </c>
      <c r="I39" s="200">
        <v>1</v>
      </c>
      <c r="J39" s="86">
        <v>35000</v>
      </c>
      <c r="K39" s="178">
        <v>24563.34</v>
      </c>
      <c r="L39" s="200">
        <v>1</v>
      </c>
      <c r="M39" s="86">
        <v>36000</v>
      </c>
      <c r="N39" s="201">
        <v>25582.69</v>
      </c>
      <c r="O39" s="14">
        <f t="shared" ref="O39:Q39" si="27">SUM(C39,F39,I39,L39)</f>
        <v>4</v>
      </c>
      <c r="P39" s="11">
        <f t="shared" si="27"/>
        <v>155000</v>
      </c>
      <c r="Q39" s="10">
        <f t="shared" si="27"/>
        <v>126766.24</v>
      </c>
    </row>
    <row r="40" spans="1:26" x14ac:dyDescent="0.25">
      <c r="A40" s="199">
        <v>16</v>
      </c>
      <c r="B40" s="218" t="s">
        <v>120</v>
      </c>
      <c r="C40" s="200"/>
      <c r="D40" s="137">
        <v>0</v>
      </c>
      <c r="E40" s="137">
        <v>0</v>
      </c>
      <c r="F40" s="200">
        <v>1</v>
      </c>
      <c r="G40" s="137">
        <v>40000</v>
      </c>
      <c r="H40" s="115">
        <v>47432.22</v>
      </c>
      <c r="I40" s="200">
        <v>1</v>
      </c>
      <c r="J40" s="137">
        <v>158000</v>
      </c>
      <c r="K40" s="217">
        <v>125119.4</v>
      </c>
      <c r="L40" s="200">
        <v>1</v>
      </c>
      <c r="M40" s="137">
        <v>300000</v>
      </c>
      <c r="N40" s="217">
        <v>252370.61</v>
      </c>
      <c r="O40" s="14">
        <f t="shared" ref="O40:Q40" si="28">SUM(C40,F40,I40,L40)</f>
        <v>3</v>
      </c>
      <c r="P40" s="11">
        <f t="shared" si="28"/>
        <v>498000</v>
      </c>
      <c r="Q40" s="10">
        <f t="shared" si="28"/>
        <v>424922.23</v>
      </c>
    </row>
    <row r="41" spans="1:26" x14ac:dyDescent="0.25">
      <c r="A41" s="81"/>
      <c r="B41" s="218" t="s">
        <v>121</v>
      </c>
      <c r="C41" s="200"/>
      <c r="D41" s="137"/>
      <c r="E41" s="217"/>
      <c r="F41" s="200"/>
      <c r="G41" s="137"/>
      <c r="H41" s="217"/>
      <c r="I41" s="200"/>
      <c r="J41" s="137"/>
      <c r="K41" s="217"/>
      <c r="L41" s="200">
        <v>1</v>
      </c>
      <c r="M41" s="137"/>
      <c r="N41" s="217">
        <v>90000</v>
      </c>
      <c r="O41" s="14">
        <f t="shared" ref="O41:Q41" si="29">SUM(C41,F41,I41,L41)</f>
        <v>1</v>
      </c>
      <c r="P41" s="11">
        <f t="shared" si="29"/>
        <v>0</v>
      </c>
      <c r="Q41" s="10">
        <f t="shared" si="29"/>
        <v>90000</v>
      </c>
    </row>
    <row r="42" spans="1:26" ht="15.75" x14ac:dyDescent="0.25">
      <c r="A42" s="81">
        <v>17</v>
      </c>
      <c r="B42" s="97" t="s">
        <v>122</v>
      </c>
      <c r="C42" s="200">
        <v>1</v>
      </c>
      <c r="D42" s="86">
        <v>18000</v>
      </c>
      <c r="E42" s="177">
        <v>29987.200000000001</v>
      </c>
      <c r="F42" s="200"/>
      <c r="G42" s="219">
        <v>0</v>
      </c>
      <c r="H42" s="137">
        <v>0</v>
      </c>
      <c r="I42" s="200"/>
      <c r="J42" s="137">
        <v>0</v>
      </c>
      <c r="K42" s="178">
        <v>0</v>
      </c>
      <c r="L42" s="200"/>
      <c r="M42" s="137">
        <v>0</v>
      </c>
      <c r="N42" s="217">
        <v>0</v>
      </c>
      <c r="O42" s="14">
        <f t="shared" ref="O42:Q42" si="30">SUM(C42,F42,I42,L42)</f>
        <v>1</v>
      </c>
      <c r="P42" s="11">
        <f t="shared" si="30"/>
        <v>18000</v>
      </c>
      <c r="Q42" s="10">
        <f t="shared" si="30"/>
        <v>29987.200000000001</v>
      </c>
    </row>
    <row r="43" spans="1:26" x14ac:dyDescent="0.25">
      <c r="A43" s="199">
        <v>18</v>
      </c>
      <c r="B43" s="97" t="s">
        <v>123</v>
      </c>
      <c r="C43" s="200">
        <v>1</v>
      </c>
      <c r="D43" s="86">
        <v>30000</v>
      </c>
      <c r="E43" s="177">
        <v>20733.989999999998</v>
      </c>
      <c r="F43" s="200">
        <v>1</v>
      </c>
      <c r="G43" s="178">
        <v>0</v>
      </c>
      <c r="H43" s="220">
        <v>233.2</v>
      </c>
      <c r="I43" s="200"/>
      <c r="J43" s="137">
        <v>25000</v>
      </c>
      <c r="K43" s="178">
        <v>0</v>
      </c>
      <c r="L43" s="200"/>
      <c r="M43" s="137">
        <v>0</v>
      </c>
      <c r="N43" s="217">
        <v>0</v>
      </c>
      <c r="O43" s="14">
        <f t="shared" ref="O43:Q43" si="31">SUM(C43,F43,I43,L43)</f>
        <v>2</v>
      </c>
      <c r="P43" s="11">
        <f t="shared" si="31"/>
        <v>55000</v>
      </c>
      <c r="Q43" s="10">
        <f t="shared" si="31"/>
        <v>20967.189999999999</v>
      </c>
    </row>
    <row r="44" spans="1:26" ht="30" x14ac:dyDescent="0.25">
      <c r="A44" s="213">
        <v>19</v>
      </c>
      <c r="B44" s="221" t="s">
        <v>124</v>
      </c>
      <c r="C44" s="205"/>
      <c r="D44" s="207">
        <v>0</v>
      </c>
      <c r="E44" s="207">
        <v>0</v>
      </c>
      <c r="F44" s="205"/>
      <c r="G44" s="222">
        <v>20000</v>
      </c>
      <c r="H44" s="207">
        <v>0</v>
      </c>
      <c r="I44" s="205"/>
      <c r="J44" s="207">
        <v>0</v>
      </c>
      <c r="K44" s="208">
        <v>0</v>
      </c>
      <c r="L44" s="205"/>
      <c r="M44" s="207">
        <v>0</v>
      </c>
      <c r="N44" s="208">
        <v>0</v>
      </c>
      <c r="O44" s="209">
        <f t="shared" ref="O44:Q44" si="32">SUM(C44,F44,I44,L44)</f>
        <v>0</v>
      </c>
      <c r="P44" s="210">
        <f t="shared" si="32"/>
        <v>20000</v>
      </c>
      <c r="Q44" s="211">
        <f t="shared" si="32"/>
        <v>0</v>
      </c>
      <c r="R44" s="212"/>
      <c r="S44" s="212"/>
      <c r="T44" s="212"/>
      <c r="U44" s="212"/>
      <c r="V44" s="212"/>
      <c r="W44" s="212"/>
      <c r="X44" s="212"/>
      <c r="Y44" s="212"/>
      <c r="Z44" s="212"/>
    </row>
    <row r="45" spans="1:26" x14ac:dyDescent="0.25">
      <c r="A45" s="199">
        <v>20</v>
      </c>
      <c r="B45" s="97" t="s">
        <v>125</v>
      </c>
      <c r="C45" s="200">
        <v>1</v>
      </c>
      <c r="D45" s="86">
        <v>15000</v>
      </c>
      <c r="E45" s="177">
        <v>34341.629999999997</v>
      </c>
      <c r="F45" s="200">
        <v>1</v>
      </c>
      <c r="G45" s="86">
        <v>40000</v>
      </c>
      <c r="H45" s="177">
        <v>55387.32</v>
      </c>
      <c r="I45" s="200"/>
      <c r="J45" s="137">
        <v>0</v>
      </c>
      <c r="K45" s="178">
        <v>0</v>
      </c>
      <c r="L45" s="200">
        <v>1</v>
      </c>
      <c r="M45" s="137">
        <v>65000</v>
      </c>
      <c r="N45" s="217">
        <v>46567.199999999997</v>
      </c>
      <c r="O45" s="14">
        <f t="shared" ref="O45:Q45" si="33">SUM(C45,F45,I45,L45)</f>
        <v>3</v>
      </c>
      <c r="P45" s="11">
        <f t="shared" si="33"/>
        <v>120000</v>
      </c>
      <c r="Q45" s="10">
        <f t="shared" si="33"/>
        <v>136296.15</v>
      </c>
    </row>
    <row r="46" spans="1:26" x14ac:dyDescent="0.25">
      <c r="A46" s="81">
        <v>21</v>
      </c>
      <c r="B46" s="97" t="s">
        <v>126</v>
      </c>
      <c r="C46" s="200">
        <v>1</v>
      </c>
      <c r="D46" s="86">
        <v>25000</v>
      </c>
      <c r="E46" s="177">
        <v>615</v>
      </c>
      <c r="F46" s="200">
        <v>1</v>
      </c>
      <c r="G46" s="86">
        <v>20000</v>
      </c>
      <c r="H46" s="177">
        <v>948.7</v>
      </c>
      <c r="I46" s="200">
        <v>1</v>
      </c>
      <c r="J46" s="86">
        <v>18000</v>
      </c>
      <c r="K46" s="178">
        <v>55924.3</v>
      </c>
      <c r="L46" s="200">
        <v>1</v>
      </c>
      <c r="M46" s="137">
        <v>40000</v>
      </c>
      <c r="N46" s="217">
        <v>38789.370000000003</v>
      </c>
      <c r="O46" s="14">
        <f t="shared" ref="O46:Q46" si="34">SUM(C46,F46,I46,L46)</f>
        <v>4</v>
      </c>
      <c r="P46" s="11">
        <f t="shared" si="34"/>
        <v>103000</v>
      </c>
      <c r="Q46" s="10">
        <f t="shared" si="34"/>
        <v>96277.37</v>
      </c>
    </row>
    <row r="47" spans="1:26" x14ac:dyDescent="0.25">
      <c r="A47" s="203">
        <v>22</v>
      </c>
      <c r="B47" s="204" t="s">
        <v>127</v>
      </c>
      <c r="C47" s="205"/>
      <c r="D47" s="206">
        <v>20000</v>
      </c>
      <c r="E47" s="223">
        <v>0</v>
      </c>
      <c r="F47" s="205"/>
      <c r="G47" s="206"/>
      <c r="H47" s="223"/>
      <c r="I47" s="205"/>
      <c r="J47" s="207">
        <v>0</v>
      </c>
      <c r="K47" s="224">
        <v>0</v>
      </c>
      <c r="L47" s="205"/>
      <c r="M47" s="207">
        <v>0</v>
      </c>
      <c r="N47" s="208">
        <v>0</v>
      </c>
      <c r="O47" s="209">
        <f t="shared" ref="O47:Q47" si="35">SUM(C47,F47,I47,L47)</f>
        <v>0</v>
      </c>
      <c r="P47" s="210">
        <f t="shared" si="35"/>
        <v>20000</v>
      </c>
      <c r="Q47" s="211">
        <f t="shared" si="35"/>
        <v>0</v>
      </c>
      <c r="R47" s="212"/>
      <c r="S47" s="212"/>
      <c r="T47" s="212"/>
      <c r="U47" s="212"/>
      <c r="V47" s="212"/>
      <c r="W47" s="212"/>
      <c r="X47" s="212"/>
      <c r="Y47" s="212"/>
      <c r="Z47" s="212"/>
    </row>
    <row r="48" spans="1:26" x14ac:dyDescent="0.25">
      <c r="A48" s="81">
        <v>23</v>
      </c>
      <c r="B48" s="97" t="s">
        <v>128</v>
      </c>
      <c r="C48" s="200"/>
      <c r="D48" s="137">
        <v>0</v>
      </c>
      <c r="E48" s="137">
        <v>0</v>
      </c>
      <c r="F48" s="200"/>
      <c r="G48" s="137">
        <v>0</v>
      </c>
      <c r="H48" s="137">
        <v>0</v>
      </c>
      <c r="I48" s="200">
        <v>1</v>
      </c>
      <c r="J48" s="86">
        <v>150000</v>
      </c>
      <c r="K48" s="178">
        <v>171425.89</v>
      </c>
      <c r="L48" s="200">
        <v>1</v>
      </c>
      <c r="M48" s="86">
        <v>260000</v>
      </c>
      <c r="N48" s="201">
        <v>253371.37</v>
      </c>
      <c r="O48" s="14">
        <f t="shared" ref="O48:Q48" si="36">SUM(C48,F48,I48,L48)</f>
        <v>2</v>
      </c>
      <c r="P48" s="11">
        <f t="shared" si="36"/>
        <v>410000</v>
      </c>
      <c r="Q48" s="10">
        <f t="shared" si="36"/>
        <v>424797.26</v>
      </c>
    </row>
    <row r="49" spans="1:26" x14ac:dyDescent="0.25">
      <c r="A49" s="203">
        <v>24</v>
      </c>
      <c r="B49" s="204" t="s">
        <v>129</v>
      </c>
      <c r="C49" s="205"/>
      <c r="D49" s="206">
        <v>5000</v>
      </c>
      <c r="E49" s="223">
        <v>0</v>
      </c>
      <c r="F49" s="205"/>
      <c r="G49" s="206">
        <v>5000</v>
      </c>
      <c r="H49" s="207">
        <v>0</v>
      </c>
      <c r="I49" s="205"/>
      <c r="J49" s="207">
        <v>0</v>
      </c>
      <c r="K49" s="208">
        <v>0</v>
      </c>
      <c r="L49" s="205"/>
      <c r="M49" s="207">
        <v>0</v>
      </c>
      <c r="N49" s="208">
        <v>0</v>
      </c>
      <c r="O49" s="209">
        <f t="shared" ref="O49:Q49" si="37">SUM(C49,F49,I49,L49)</f>
        <v>0</v>
      </c>
      <c r="P49" s="210">
        <f t="shared" si="37"/>
        <v>10000</v>
      </c>
      <c r="Q49" s="211">
        <f t="shared" si="37"/>
        <v>0</v>
      </c>
      <c r="R49" s="212"/>
      <c r="S49" s="212"/>
      <c r="T49" s="212"/>
      <c r="U49" s="212"/>
      <c r="V49" s="212"/>
      <c r="W49" s="212"/>
      <c r="X49" s="212"/>
      <c r="Y49" s="212"/>
      <c r="Z49" s="212"/>
    </row>
    <row r="50" spans="1:26" x14ac:dyDescent="0.25">
      <c r="A50" s="81">
        <v>25</v>
      </c>
      <c r="B50" s="97" t="s">
        <v>130</v>
      </c>
      <c r="C50" s="200">
        <v>1</v>
      </c>
      <c r="D50" s="86">
        <v>5000</v>
      </c>
      <c r="E50" s="177">
        <v>5765.71</v>
      </c>
      <c r="F50" s="200"/>
      <c r="G50" s="86">
        <v>20000</v>
      </c>
      <c r="H50" s="137">
        <v>0</v>
      </c>
      <c r="I50" s="200"/>
      <c r="J50" s="86">
        <v>13000</v>
      </c>
      <c r="K50" s="217">
        <v>0</v>
      </c>
      <c r="L50" s="200"/>
      <c r="M50" s="137">
        <v>30000</v>
      </c>
      <c r="N50" s="217">
        <v>0</v>
      </c>
      <c r="O50" s="14">
        <f t="shared" ref="O50:Q50" si="38">SUM(C50,F50,I50,L50)</f>
        <v>1</v>
      </c>
      <c r="P50" s="11">
        <f t="shared" si="38"/>
        <v>68000</v>
      </c>
      <c r="Q50" s="10">
        <f t="shared" si="38"/>
        <v>5765.71</v>
      </c>
    </row>
    <row r="51" spans="1:26" x14ac:dyDescent="0.25">
      <c r="A51" s="199">
        <v>26</v>
      </c>
      <c r="B51" s="97" t="s">
        <v>131</v>
      </c>
      <c r="C51" s="200">
        <v>1</v>
      </c>
      <c r="D51" s="86">
        <v>30000</v>
      </c>
      <c r="E51" s="177">
        <v>25177.119999999999</v>
      </c>
      <c r="F51" s="200"/>
      <c r="G51" s="86">
        <v>40000</v>
      </c>
      <c r="H51" s="137">
        <v>0</v>
      </c>
      <c r="I51" s="200">
        <v>1</v>
      </c>
      <c r="J51" s="86">
        <v>54000</v>
      </c>
      <c r="K51" s="178">
        <v>120</v>
      </c>
      <c r="L51" s="200">
        <v>1</v>
      </c>
      <c r="M51" s="137">
        <v>80000</v>
      </c>
      <c r="N51" s="217">
        <v>72739.55</v>
      </c>
      <c r="O51" s="14">
        <f t="shared" ref="O51:Q51" si="39">SUM(C51,F51,I51,L51)</f>
        <v>3</v>
      </c>
      <c r="P51" s="11">
        <f t="shared" si="39"/>
        <v>204000</v>
      </c>
      <c r="Q51" s="10">
        <f t="shared" si="39"/>
        <v>98036.67</v>
      </c>
    </row>
    <row r="52" spans="1:26" x14ac:dyDescent="0.25">
      <c r="A52" s="81">
        <v>27</v>
      </c>
      <c r="B52" s="97" t="s">
        <v>132</v>
      </c>
      <c r="C52" s="200"/>
      <c r="D52" s="86">
        <v>12000</v>
      </c>
      <c r="E52" s="177">
        <v>0</v>
      </c>
      <c r="F52" s="200"/>
      <c r="G52" s="137">
        <v>0</v>
      </c>
      <c r="H52" s="137">
        <v>0</v>
      </c>
      <c r="I52" s="200"/>
      <c r="J52" s="137">
        <v>0</v>
      </c>
      <c r="K52" s="217">
        <v>0</v>
      </c>
      <c r="L52" s="200"/>
      <c r="M52" s="137">
        <v>0</v>
      </c>
      <c r="N52" s="217">
        <v>0</v>
      </c>
      <c r="O52" s="14">
        <f t="shared" ref="O52:Q52" si="40">SUM(C52,F52,I52,L52)</f>
        <v>0</v>
      </c>
      <c r="P52" s="11">
        <f t="shared" si="40"/>
        <v>12000</v>
      </c>
      <c r="Q52" s="10">
        <f t="shared" si="40"/>
        <v>0</v>
      </c>
    </row>
    <row r="53" spans="1:26" x14ac:dyDescent="0.25">
      <c r="A53" s="199">
        <v>28</v>
      </c>
      <c r="B53" s="218" t="s">
        <v>133</v>
      </c>
      <c r="C53" s="200"/>
      <c r="D53" s="137">
        <v>0</v>
      </c>
      <c r="E53" s="137">
        <v>0</v>
      </c>
      <c r="F53" s="200">
        <v>1</v>
      </c>
      <c r="G53" s="137">
        <v>40000</v>
      </c>
      <c r="H53" s="177">
        <v>64635.4</v>
      </c>
      <c r="I53" s="200"/>
      <c r="J53" s="137">
        <v>0</v>
      </c>
      <c r="K53" s="217">
        <v>0</v>
      </c>
      <c r="L53" s="200"/>
      <c r="M53" s="137">
        <v>0</v>
      </c>
      <c r="N53" s="217">
        <v>0</v>
      </c>
      <c r="O53" s="14">
        <f t="shared" ref="O53:Q53" si="41">SUM(C53,F53,I53,L53)</f>
        <v>1</v>
      </c>
      <c r="P53" s="11">
        <f t="shared" si="41"/>
        <v>40000</v>
      </c>
      <c r="Q53" s="10">
        <f t="shared" si="41"/>
        <v>64635.4</v>
      </c>
    </row>
    <row r="54" spans="1:26" x14ac:dyDescent="0.25">
      <c r="A54" s="81">
        <v>29</v>
      </c>
      <c r="B54" s="97" t="s">
        <v>134</v>
      </c>
      <c r="C54" s="200">
        <v>1</v>
      </c>
      <c r="D54" s="86">
        <v>140000</v>
      </c>
      <c r="E54" s="177">
        <v>121053.93</v>
      </c>
      <c r="F54" s="200">
        <v>1</v>
      </c>
      <c r="G54" s="86">
        <v>160000</v>
      </c>
      <c r="H54" s="177">
        <v>231518.83</v>
      </c>
      <c r="I54" s="200">
        <v>1</v>
      </c>
      <c r="J54" s="137">
        <v>0</v>
      </c>
      <c r="K54" s="178">
        <v>11536.150000000001</v>
      </c>
      <c r="L54" s="200"/>
      <c r="M54" s="137">
        <v>15000</v>
      </c>
      <c r="N54" s="217">
        <v>0</v>
      </c>
      <c r="O54" s="14">
        <f t="shared" ref="O54:Q54" si="42">SUM(C54,F54,I54,L54)</f>
        <v>3</v>
      </c>
      <c r="P54" s="11">
        <f t="shared" si="42"/>
        <v>315000</v>
      </c>
      <c r="Q54" s="10">
        <f t="shared" si="42"/>
        <v>364108.91000000003</v>
      </c>
    </row>
    <row r="55" spans="1:26" x14ac:dyDescent="0.25">
      <c r="A55" s="199">
        <v>30</v>
      </c>
      <c r="B55" s="97" t="s">
        <v>135</v>
      </c>
      <c r="C55" s="200">
        <v>1</v>
      </c>
      <c r="D55" s="86">
        <v>6000</v>
      </c>
      <c r="E55" s="177">
        <v>2756.39</v>
      </c>
      <c r="F55" s="200"/>
      <c r="G55" s="137">
        <v>0</v>
      </c>
      <c r="H55" s="137">
        <v>0</v>
      </c>
      <c r="I55" s="200"/>
      <c r="J55" s="137">
        <v>0</v>
      </c>
      <c r="K55" s="217">
        <v>0</v>
      </c>
      <c r="L55" s="200"/>
      <c r="M55" s="137">
        <v>0</v>
      </c>
      <c r="N55" s="217">
        <v>0</v>
      </c>
      <c r="O55" s="14">
        <f t="shared" ref="O55:Q55" si="43">SUM(C55,F55,I55,L55)</f>
        <v>1</v>
      </c>
      <c r="P55" s="11">
        <f t="shared" si="43"/>
        <v>6000</v>
      </c>
      <c r="Q55" s="10">
        <f t="shared" si="43"/>
        <v>2756.39</v>
      </c>
    </row>
    <row r="56" spans="1:26" x14ac:dyDescent="0.25">
      <c r="A56" s="81">
        <v>31</v>
      </c>
      <c r="B56" s="97" t="s">
        <v>136</v>
      </c>
      <c r="C56" s="200">
        <v>1</v>
      </c>
      <c r="D56" s="86">
        <v>11000</v>
      </c>
      <c r="E56" s="177">
        <v>8392.2800000000007</v>
      </c>
      <c r="F56" s="200">
        <v>1</v>
      </c>
      <c r="G56" s="86">
        <v>10000</v>
      </c>
      <c r="H56" s="177">
        <v>8666.2099999999991</v>
      </c>
      <c r="I56" s="200"/>
      <c r="J56" s="137">
        <v>0</v>
      </c>
      <c r="K56" s="217">
        <v>0</v>
      </c>
      <c r="L56" s="200"/>
      <c r="M56" s="137">
        <v>0</v>
      </c>
      <c r="N56" s="217">
        <v>0</v>
      </c>
      <c r="O56" s="14">
        <f t="shared" ref="O56:Q56" si="44">SUM(C56,F56,I56,L56)</f>
        <v>2</v>
      </c>
      <c r="P56" s="11">
        <f t="shared" si="44"/>
        <v>21000</v>
      </c>
      <c r="Q56" s="10">
        <f t="shared" si="44"/>
        <v>17058.489999999998</v>
      </c>
    </row>
    <row r="57" spans="1:26" x14ac:dyDescent="0.25">
      <c r="A57" s="199">
        <v>32</v>
      </c>
      <c r="B57" s="97" t="s">
        <v>137</v>
      </c>
      <c r="C57" s="200">
        <v>1</v>
      </c>
      <c r="D57" s="86">
        <v>38000</v>
      </c>
      <c r="E57" s="177">
        <v>6038.4</v>
      </c>
      <c r="F57" s="200">
        <v>1</v>
      </c>
      <c r="G57" s="86">
        <v>90000</v>
      </c>
      <c r="H57" s="177">
        <v>57879.1</v>
      </c>
      <c r="I57" s="200">
        <v>1</v>
      </c>
      <c r="J57" s="137">
        <v>155000</v>
      </c>
      <c r="K57" s="217">
        <v>51876.7</v>
      </c>
      <c r="L57" s="200">
        <v>2</v>
      </c>
      <c r="M57" s="137">
        <v>120000</v>
      </c>
      <c r="N57" s="217">
        <v>108502.65</v>
      </c>
      <c r="O57" s="14">
        <f t="shared" ref="O57:Q57" si="45">SUM(C57,F57,I57,L57)</f>
        <v>5</v>
      </c>
      <c r="P57" s="11">
        <f t="shared" si="45"/>
        <v>403000</v>
      </c>
      <c r="Q57" s="10">
        <f t="shared" si="45"/>
        <v>224296.84999999998</v>
      </c>
    </row>
    <row r="58" spans="1:26" x14ac:dyDescent="0.25">
      <c r="A58" s="81">
        <v>33</v>
      </c>
      <c r="B58" s="218" t="s">
        <v>138</v>
      </c>
      <c r="C58" s="216"/>
      <c r="D58" s="137">
        <v>0</v>
      </c>
      <c r="E58" s="137">
        <v>0</v>
      </c>
      <c r="F58" s="216"/>
      <c r="G58" s="137">
        <v>0</v>
      </c>
      <c r="H58" s="137">
        <v>0</v>
      </c>
      <c r="I58" s="216">
        <v>1</v>
      </c>
      <c r="J58" s="137">
        <v>0</v>
      </c>
      <c r="K58" s="217">
        <v>9118.07</v>
      </c>
      <c r="L58" s="216"/>
      <c r="M58" s="137">
        <v>0</v>
      </c>
      <c r="N58" s="217">
        <v>0</v>
      </c>
      <c r="O58" s="14">
        <f t="shared" ref="O58:Q58" si="46">SUM(C58,F58,I58,L58)</f>
        <v>1</v>
      </c>
      <c r="P58" s="11">
        <f t="shared" si="46"/>
        <v>0</v>
      </c>
      <c r="Q58" s="10">
        <f t="shared" si="46"/>
        <v>9118.07</v>
      </c>
    </row>
    <row r="59" spans="1:26" x14ac:dyDescent="0.25">
      <c r="A59" s="199">
        <v>34</v>
      </c>
      <c r="B59" s="97" t="s">
        <v>139</v>
      </c>
      <c r="C59" s="200">
        <v>1</v>
      </c>
      <c r="D59" s="86">
        <v>20000</v>
      </c>
      <c r="E59" s="177">
        <v>18203.560000000001</v>
      </c>
      <c r="F59" s="200">
        <v>1</v>
      </c>
      <c r="G59" s="86">
        <v>60000</v>
      </c>
      <c r="H59" s="177">
        <v>59716.74</v>
      </c>
      <c r="I59" s="200"/>
      <c r="J59" s="137">
        <v>0</v>
      </c>
      <c r="K59" s="217">
        <v>0</v>
      </c>
      <c r="L59" s="200"/>
      <c r="M59" s="137">
        <v>40000</v>
      </c>
      <c r="N59" s="217">
        <v>0</v>
      </c>
      <c r="O59" s="14">
        <f t="shared" ref="O59:Q59" si="47">SUM(C59,F59,I59,L59)</f>
        <v>2</v>
      </c>
      <c r="P59" s="11">
        <f t="shared" si="47"/>
        <v>120000</v>
      </c>
      <c r="Q59" s="10">
        <f t="shared" si="47"/>
        <v>77920.3</v>
      </c>
    </row>
    <row r="60" spans="1:26" x14ac:dyDescent="0.25">
      <c r="A60" s="81">
        <v>35</v>
      </c>
      <c r="B60" s="218" t="s">
        <v>140</v>
      </c>
      <c r="C60" s="200"/>
      <c r="D60" s="137">
        <v>0</v>
      </c>
      <c r="E60" s="137">
        <v>0</v>
      </c>
      <c r="F60" s="200">
        <v>1</v>
      </c>
      <c r="G60" s="86">
        <v>32000</v>
      </c>
      <c r="H60" s="177">
        <v>16193.19</v>
      </c>
      <c r="I60" s="200"/>
      <c r="J60" s="137">
        <v>0</v>
      </c>
      <c r="K60" s="217">
        <v>0</v>
      </c>
      <c r="L60" s="200"/>
      <c r="M60" s="137">
        <v>0</v>
      </c>
      <c r="N60" s="217">
        <v>0</v>
      </c>
      <c r="O60" s="14">
        <f t="shared" ref="O60:Q60" si="48">SUM(C60,F60,I60,L60)</f>
        <v>1</v>
      </c>
      <c r="P60" s="11">
        <f t="shared" si="48"/>
        <v>32000</v>
      </c>
      <c r="Q60" s="10">
        <f t="shared" si="48"/>
        <v>16193.19</v>
      </c>
    </row>
    <row r="61" spans="1:26" ht="15.75" x14ac:dyDescent="0.25">
      <c r="A61" s="199">
        <v>36</v>
      </c>
      <c r="B61" s="97" t="s">
        <v>141</v>
      </c>
      <c r="C61" s="200">
        <v>1</v>
      </c>
      <c r="D61" s="86">
        <v>32000</v>
      </c>
      <c r="E61" s="177">
        <v>30202</v>
      </c>
      <c r="F61" s="200"/>
      <c r="G61" s="225">
        <v>0</v>
      </c>
      <c r="H61" s="226">
        <v>0</v>
      </c>
      <c r="I61" s="200"/>
      <c r="J61" s="137">
        <v>0</v>
      </c>
      <c r="K61" s="217">
        <v>0</v>
      </c>
      <c r="L61" s="200"/>
      <c r="M61" s="137">
        <v>25000</v>
      </c>
      <c r="N61" s="217">
        <v>0</v>
      </c>
      <c r="O61" s="14">
        <f t="shared" ref="O61:Q61" si="49">SUM(C61,F61,I61,L61)</f>
        <v>1</v>
      </c>
      <c r="P61" s="11">
        <f t="shared" si="49"/>
        <v>57000</v>
      </c>
      <c r="Q61" s="10">
        <f t="shared" si="49"/>
        <v>30202</v>
      </c>
    </row>
    <row r="62" spans="1:26" x14ac:dyDescent="0.25">
      <c r="A62" s="81">
        <v>37</v>
      </c>
      <c r="B62" s="97" t="s">
        <v>142</v>
      </c>
      <c r="C62" s="200">
        <v>1</v>
      </c>
      <c r="D62" s="86">
        <v>100000</v>
      </c>
      <c r="E62" s="177">
        <v>1372</v>
      </c>
      <c r="F62" s="200">
        <v>1</v>
      </c>
      <c r="G62" s="86">
        <v>40000</v>
      </c>
      <c r="H62" s="177">
        <v>20124.2</v>
      </c>
      <c r="I62" s="200">
        <v>1</v>
      </c>
      <c r="J62" s="86">
        <v>64000</v>
      </c>
      <c r="K62" s="178">
        <v>46974.400000000001</v>
      </c>
      <c r="L62" s="200">
        <v>2</v>
      </c>
      <c r="M62" s="137">
        <v>70000</v>
      </c>
      <c r="N62" s="217">
        <v>79019.28</v>
      </c>
      <c r="O62" s="14">
        <f t="shared" ref="O62:Q62" si="50">SUM(C62,F62,I62,L62)</f>
        <v>5</v>
      </c>
      <c r="P62" s="11">
        <f t="shared" si="50"/>
        <v>274000</v>
      </c>
      <c r="Q62" s="10">
        <f t="shared" si="50"/>
        <v>147489.88</v>
      </c>
    </row>
    <row r="63" spans="1:26" x14ac:dyDescent="0.25">
      <c r="A63" s="199">
        <v>38</v>
      </c>
      <c r="B63" s="218" t="s">
        <v>143</v>
      </c>
      <c r="C63" s="200"/>
      <c r="D63" s="137">
        <v>0</v>
      </c>
      <c r="E63" s="137">
        <v>0</v>
      </c>
      <c r="F63" s="200">
        <v>1</v>
      </c>
      <c r="G63" s="137">
        <v>15000</v>
      </c>
      <c r="H63" s="115">
        <v>10492.93</v>
      </c>
      <c r="I63" s="200">
        <v>1</v>
      </c>
      <c r="J63" s="86">
        <v>19000</v>
      </c>
      <c r="K63" s="178">
        <v>19540.04</v>
      </c>
      <c r="L63" s="200"/>
      <c r="M63" s="137">
        <v>0</v>
      </c>
      <c r="N63" s="217">
        <v>0</v>
      </c>
      <c r="O63" s="14">
        <f t="shared" ref="O63:Q63" si="51">SUM(C63,F63,I63,L63)</f>
        <v>2</v>
      </c>
      <c r="P63" s="11">
        <f t="shared" si="51"/>
        <v>34000</v>
      </c>
      <c r="Q63" s="10">
        <f t="shared" si="51"/>
        <v>30032.97</v>
      </c>
    </row>
    <row r="64" spans="1:26" x14ac:dyDescent="0.25">
      <c r="A64" s="81">
        <v>39</v>
      </c>
      <c r="B64" s="218" t="s">
        <v>144</v>
      </c>
      <c r="C64" s="200"/>
      <c r="D64" s="137">
        <v>0</v>
      </c>
      <c r="E64" s="137">
        <v>0</v>
      </c>
      <c r="F64" s="200">
        <v>1</v>
      </c>
      <c r="G64" s="137">
        <v>50000</v>
      </c>
      <c r="H64" s="115">
        <v>11629.16</v>
      </c>
      <c r="I64" s="200"/>
      <c r="J64" s="86">
        <v>15000</v>
      </c>
      <c r="K64" s="217">
        <v>0</v>
      </c>
      <c r="L64" s="200">
        <v>1</v>
      </c>
      <c r="M64" s="137">
        <v>35000</v>
      </c>
      <c r="N64" s="217">
        <v>39375.33</v>
      </c>
      <c r="O64" s="14">
        <f t="shared" ref="O64:Q64" si="52">SUM(C64,F64,I64,L64)</f>
        <v>2</v>
      </c>
      <c r="P64" s="11">
        <f t="shared" si="52"/>
        <v>100000</v>
      </c>
      <c r="Q64" s="10">
        <f t="shared" si="52"/>
        <v>51004.490000000005</v>
      </c>
    </row>
    <row r="65" spans="1:26" x14ac:dyDescent="0.25">
      <c r="A65" s="199">
        <v>40</v>
      </c>
      <c r="B65" s="218" t="s">
        <v>145</v>
      </c>
      <c r="C65" s="216"/>
      <c r="D65" s="137">
        <v>0</v>
      </c>
      <c r="E65" s="137">
        <v>0</v>
      </c>
      <c r="F65" s="216"/>
      <c r="G65" s="137">
        <v>0</v>
      </c>
      <c r="H65" s="137">
        <v>0</v>
      </c>
      <c r="I65" s="216"/>
      <c r="J65" s="137">
        <v>0</v>
      </c>
      <c r="K65" s="217">
        <v>0</v>
      </c>
      <c r="L65" s="216">
        <v>1</v>
      </c>
      <c r="M65" s="137">
        <v>0</v>
      </c>
      <c r="N65" s="227">
        <v>6156.44</v>
      </c>
      <c r="O65" s="14">
        <f t="shared" ref="O65:Q65" si="53">SUM(C65,F65,I65,L65)</f>
        <v>1</v>
      </c>
      <c r="P65" s="11">
        <f t="shared" si="53"/>
        <v>0</v>
      </c>
      <c r="Q65" s="10">
        <f t="shared" si="53"/>
        <v>6156.44</v>
      </c>
    </row>
    <row r="66" spans="1:26" x14ac:dyDescent="0.25">
      <c r="A66" s="213">
        <v>41</v>
      </c>
      <c r="B66" s="228" t="s">
        <v>146</v>
      </c>
      <c r="C66" s="205"/>
      <c r="D66" s="207">
        <v>0</v>
      </c>
      <c r="E66" s="207">
        <v>0</v>
      </c>
      <c r="F66" s="205"/>
      <c r="G66" s="207">
        <v>10000</v>
      </c>
      <c r="H66" s="207">
        <v>0</v>
      </c>
      <c r="I66" s="205"/>
      <c r="J66" s="207">
        <v>0</v>
      </c>
      <c r="K66" s="208">
        <v>0</v>
      </c>
      <c r="L66" s="205"/>
      <c r="M66" s="207">
        <v>0</v>
      </c>
      <c r="N66" s="208">
        <v>0</v>
      </c>
      <c r="O66" s="209">
        <f t="shared" ref="O66:Q66" si="54">SUM(C66,F66,I66,L66)</f>
        <v>0</v>
      </c>
      <c r="P66" s="210">
        <f t="shared" si="54"/>
        <v>10000</v>
      </c>
      <c r="Q66" s="211">
        <f t="shared" si="54"/>
        <v>0</v>
      </c>
      <c r="R66" s="212"/>
      <c r="S66" s="212"/>
      <c r="T66" s="212"/>
      <c r="U66" s="212"/>
      <c r="V66" s="212"/>
      <c r="W66" s="212"/>
      <c r="X66" s="212"/>
      <c r="Y66" s="212"/>
      <c r="Z66" s="212"/>
    </row>
    <row r="67" spans="1:26" x14ac:dyDescent="0.25">
      <c r="A67" s="203">
        <v>42</v>
      </c>
      <c r="B67" s="228" t="s">
        <v>147</v>
      </c>
      <c r="C67" s="205"/>
      <c r="D67" s="207">
        <v>0</v>
      </c>
      <c r="E67" s="207">
        <v>0</v>
      </c>
      <c r="F67" s="205"/>
      <c r="G67" s="207">
        <v>5000</v>
      </c>
      <c r="H67" s="207">
        <v>0</v>
      </c>
      <c r="I67" s="205"/>
      <c r="J67" s="207">
        <v>0</v>
      </c>
      <c r="K67" s="208">
        <v>0</v>
      </c>
      <c r="L67" s="205"/>
      <c r="M67" s="207">
        <v>0</v>
      </c>
      <c r="N67" s="208">
        <v>0</v>
      </c>
      <c r="O67" s="209">
        <f t="shared" ref="O67:Q67" si="55">SUM(C67,F67,I67,L67)</f>
        <v>0</v>
      </c>
      <c r="P67" s="210">
        <f t="shared" si="55"/>
        <v>5000</v>
      </c>
      <c r="Q67" s="211">
        <f t="shared" si="55"/>
        <v>0</v>
      </c>
      <c r="R67" s="212"/>
      <c r="S67" s="212"/>
      <c r="T67" s="212"/>
      <c r="U67" s="212"/>
      <c r="V67" s="212"/>
      <c r="W67" s="212"/>
      <c r="X67" s="212"/>
      <c r="Y67" s="212"/>
      <c r="Z67" s="212"/>
    </row>
    <row r="68" spans="1:26" x14ac:dyDescent="0.25">
      <c r="A68" s="81">
        <v>43</v>
      </c>
      <c r="B68" s="97" t="s">
        <v>148</v>
      </c>
      <c r="C68" s="200">
        <v>1</v>
      </c>
      <c r="D68" s="86">
        <v>8000</v>
      </c>
      <c r="E68" s="177">
        <v>2745</v>
      </c>
      <c r="F68" s="200"/>
      <c r="G68" s="137">
        <v>0</v>
      </c>
      <c r="H68" s="137">
        <v>0</v>
      </c>
      <c r="I68" s="200"/>
      <c r="J68" s="137">
        <v>0</v>
      </c>
      <c r="K68" s="217">
        <v>0</v>
      </c>
      <c r="L68" s="200"/>
      <c r="M68" s="137">
        <v>0</v>
      </c>
      <c r="N68" s="217">
        <v>0</v>
      </c>
      <c r="O68" s="14">
        <f t="shared" ref="O68:Q68" si="56">SUM(C68,F68,I68,L68)</f>
        <v>1</v>
      </c>
      <c r="P68" s="11">
        <f t="shared" si="56"/>
        <v>8000</v>
      </c>
      <c r="Q68" s="10">
        <f t="shared" si="56"/>
        <v>2745</v>
      </c>
    </row>
    <row r="69" spans="1:26" x14ac:dyDescent="0.25">
      <c r="A69" s="199">
        <v>44</v>
      </c>
      <c r="B69" s="97" t="s">
        <v>149</v>
      </c>
      <c r="C69" s="200"/>
      <c r="D69" s="137">
        <v>0</v>
      </c>
      <c r="E69" s="137">
        <v>0</v>
      </c>
      <c r="F69" s="200"/>
      <c r="G69" s="137">
        <v>0</v>
      </c>
      <c r="H69" s="137">
        <v>0</v>
      </c>
      <c r="I69" s="200">
        <v>1</v>
      </c>
      <c r="J69" s="86">
        <v>115000</v>
      </c>
      <c r="K69" s="178">
        <v>58441.8</v>
      </c>
      <c r="L69" s="200">
        <v>2</v>
      </c>
      <c r="M69" s="137">
        <v>70000</v>
      </c>
      <c r="N69" s="217">
        <v>104524.87</v>
      </c>
      <c r="O69" s="14">
        <f t="shared" ref="O69:Q69" si="57">SUM(C69,F69,I69,L69)</f>
        <v>3</v>
      </c>
      <c r="P69" s="11">
        <f t="shared" si="57"/>
        <v>185000</v>
      </c>
      <c r="Q69" s="10">
        <f t="shared" si="57"/>
        <v>162966.66999999998</v>
      </c>
    </row>
    <row r="70" spans="1:26" x14ac:dyDescent="0.25">
      <c r="A70" s="213">
        <v>45</v>
      </c>
      <c r="B70" s="204" t="s">
        <v>150</v>
      </c>
      <c r="C70" s="205"/>
      <c r="D70" s="207">
        <v>0</v>
      </c>
      <c r="E70" s="207">
        <v>0</v>
      </c>
      <c r="F70" s="205"/>
      <c r="G70" s="206">
        <v>25000</v>
      </c>
      <c r="H70" s="223">
        <v>0</v>
      </c>
      <c r="I70" s="205"/>
      <c r="J70" s="207">
        <v>0</v>
      </c>
      <c r="K70" s="208">
        <v>0</v>
      </c>
      <c r="L70" s="205"/>
      <c r="M70" s="207">
        <v>0</v>
      </c>
      <c r="N70" s="208">
        <v>0</v>
      </c>
      <c r="O70" s="209">
        <f t="shared" ref="O70:Q70" si="58">SUM(C70,F70,I70,L70)</f>
        <v>0</v>
      </c>
      <c r="P70" s="210">
        <f t="shared" si="58"/>
        <v>25000</v>
      </c>
      <c r="Q70" s="211">
        <f t="shared" si="58"/>
        <v>0</v>
      </c>
      <c r="R70" s="212"/>
      <c r="S70" s="212"/>
      <c r="T70" s="212"/>
      <c r="U70" s="212"/>
      <c r="V70" s="212"/>
      <c r="W70" s="212"/>
      <c r="X70" s="212"/>
      <c r="Y70" s="212"/>
      <c r="Z70" s="212"/>
    </row>
    <row r="71" spans="1:26" x14ac:dyDescent="0.25">
      <c r="A71" s="199">
        <v>46</v>
      </c>
      <c r="B71" s="97" t="s">
        <v>151</v>
      </c>
      <c r="C71" s="200"/>
      <c r="D71" s="137">
        <v>0</v>
      </c>
      <c r="E71" s="137">
        <v>0</v>
      </c>
      <c r="F71" s="200"/>
      <c r="G71" s="137">
        <v>0</v>
      </c>
      <c r="H71" s="137">
        <v>0</v>
      </c>
      <c r="I71" s="200">
        <v>1</v>
      </c>
      <c r="J71" s="86">
        <v>50000</v>
      </c>
      <c r="K71" s="178">
        <v>39386.78</v>
      </c>
      <c r="L71" s="200"/>
      <c r="M71" s="137">
        <v>0</v>
      </c>
      <c r="N71" s="217">
        <v>0</v>
      </c>
      <c r="O71" s="14">
        <f t="shared" ref="O71:Q71" si="59">SUM(C71,F71,I71,L71)</f>
        <v>1</v>
      </c>
      <c r="P71" s="11">
        <f t="shared" si="59"/>
        <v>50000</v>
      </c>
      <c r="Q71" s="10">
        <f t="shared" si="59"/>
        <v>39386.78</v>
      </c>
    </row>
    <row r="72" spans="1:26" x14ac:dyDescent="0.25">
      <c r="A72" s="81">
        <v>47</v>
      </c>
      <c r="B72" s="202" t="s">
        <v>152</v>
      </c>
      <c r="C72" s="200"/>
      <c r="D72" s="137">
        <v>0</v>
      </c>
      <c r="E72" s="137">
        <v>0</v>
      </c>
      <c r="F72" s="200">
        <v>1</v>
      </c>
      <c r="G72" s="86">
        <v>30000</v>
      </c>
      <c r="H72" s="177">
        <v>7633.36</v>
      </c>
      <c r="I72" s="200"/>
      <c r="J72" s="137">
        <v>0</v>
      </c>
      <c r="K72" s="217">
        <v>0</v>
      </c>
      <c r="L72" s="200"/>
      <c r="M72" s="86">
        <v>100000</v>
      </c>
      <c r="N72" s="217">
        <v>0</v>
      </c>
      <c r="O72" s="14">
        <f t="shared" ref="O72:Q72" si="60">SUM(C72,F72,I72,L72)</f>
        <v>1</v>
      </c>
      <c r="P72" s="11">
        <f t="shared" si="60"/>
        <v>130000</v>
      </c>
      <c r="Q72" s="10">
        <f t="shared" si="60"/>
        <v>7633.36</v>
      </c>
    </row>
    <row r="73" spans="1:26" x14ac:dyDescent="0.25">
      <c r="A73" s="229">
        <v>48</v>
      </c>
      <c r="B73" s="230" t="s">
        <v>153</v>
      </c>
      <c r="C73" s="231"/>
      <c r="D73" s="232">
        <v>0</v>
      </c>
      <c r="E73" s="232">
        <v>0</v>
      </c>
      <c r="F73" s="231"/>
      <c r="G73" s="232">
        <v>0</v>
      </c>
      <c r="H73" s="232">
        <v>0</v>
      </c>
      <c r="I73" s="231">
        <v>1</v>
      </c>
      <c r="J73" s="232">
        <v>0</v>
      </c>
      <c r="K73" s="233">
        <v>4463.8900000000003</v>
      </c>
      <c r="L73" s="231"/>
      <c r="M73" s="232">
        <v>0</v>
      </c>
      <c r="N73" s="234">
        <v>0</v>
      </c>
      <c r="O73" s="235">
        <f t="shared" ref="O73:Q73" si="61">SUM(C73,F73,I73,L73)</f>
        <v>1</v>
      </c>
      <c r="P73" s="236">
        <f t="shared" si="61"/>
        <v>0</v>
      </c>
      <c r="Q73" s="237">
        <f t="shared" si="61"/>
        <v>4463.8900000000003</v>
      </c>
      <c r="R73" s="238"/>
      <c r="S73" s="238"/>
      <c r="T73" s="238"/>
      <c r="U73" s="238"/>
      <c r="V73" s="238"/>
      <c r="W73" s="238"/>
      <c r="X73" s="238"/>
      <c r="Y73" s="238"/>
      <c r="Z73" s="238"/>
    </row>
    <row r="74" spans="1:26" x14ac:dyDescent="0.25">
      <c r="A74" s="81">
        <v>49</v>
      </c>
      <c r="B74" s="97" t="s">
        <v>154</v>
      </c>
      <c r="C74" s="200"/>
      <c r="D74" s="137">
        <v>0</v>
      </c>
      <c r="E74" s="137">
        <v>0</v>
      </c>
      <c r="F74" s="200"/>
      <c r="G74" s="137">
        <v>0</v>
      </c>
      <c r="H74" s="137">
        <v>0</v>
      </c>
      <c r="I74" s="200">
        <v>1</v>
      </c>
      <c r="J74" s="137">
        <v>0</v>
      </c>
      <c r="K74" s="178">
        <v>2960</v>
      </c>
      <c r="L74" s="200"/>
      <c r="M74" s="137">
        <v>0</v>
      </c>
      <c r="N74" s="217">
        <v>0</v>
      </c>
      <c r="O74" s="14">
        <f t="shared" ref="O74:Q74" si="62">SUM(C74,F74,I74,L74)</f>
        <v>1</v>
      </c>
      <c r="P74" s="11">
        <f t="shared" si="62"/>
        <v>0</v>
      </c>
      <c r="Q74" s="10">
        <f t="shared" si="62"/>
        <v>2960</v>
      </c>
    </row>
    <row r="75" spans="1:26" x14ac:dyDescent="0.25">
      <c r="A75" s="199">
        <v>50</v>
      </c>
      <c r="B75" s="218" t="s">
        <v>155</v>
      </c>
      <c r="C75" s="216"/>
      <c r="D75" s="137">
        <v>0</v>
      </c>
      <c r="E75" s="137">
        <v>0</v>
      </c>
      <c r="F75" s="216"/>
      <c r="G75" s="137">
        <v>0</v>
      </c>
      <c r="H75" s="137">
        <v>0</v>
      </c>
      <c r="I75" s="216"/>
      <c r="J75" s="137">
        <v>0</v>
      </c>
      <c r="K75" s="217">
        <v>0</v>
      </c>
      <c r="L75" s="216">
        <v>1</v>
      </c>
      <c r="M75" s="137">
        <v>0</v>
      </c>
      <c r="N75" s="227">
        <v>1509.31</v>
      </c>
      <c r="O75" s="14">
        <f t="shared" ref="O75:Q75" si="63">SUM(C75,F75,I75,L75)</f>
        <v>1</v>
      </c>
      <c r="P75" s="11">
        <f t="shared" si="63"/>
        <v>0</v>
      </c>
      <c r="Q75" s="10">
        <f t="shared" si="63"/>
        <v>1509.31</v>
      </c>
    </row>
    <row r="76" spans="1:26" x14ac:dyDescent="0.25">
      <c r="A76" s="213">
        <v>51</v>
      </c>
      <c r="B76" s="204" t="s">
        <v>156</v>
      </c>
      <c r="C76" s="205"/>
      <c r="D76" s="207">
        <v>0</v>
      </c>
      <c r="E76" s="207">
        <v>0</v>
      </c>
      <c r="F76" s="205"/>
      <c r="G76" s="206">
        <v>35000</v>
      </c>
      <c r="H76" s="223">
        <v>0</v>
      </c>
      <c r="I76" s="205"/>
      <c r="J76" s="207">
        <v>0</v>
      </c>
      <c r="K76" s="208">
        <v>0</v>
      </c>
      <c r="L76" s="205"/>
      <c r="M76" s="207">
        <v>0</v>
      </c>
      <c r="N76" s="208">
        <v>0</v>
      </c>
      <c r="O76" s="209">
        <f t="shared" ref="O76:Q76" si="64">SUM(C76,F76,I76,L76)</f>
        <v>0</v>
      </c>
      <c r="P76" s="210">
        <f t="shared" si="64"/>
        <v>35000</v>
      </c>
      <c r="Q76" s="211">
        <f t="shared" si="64"/>
        <v>0</v>
      </c>
      <c r="R76" s="212"/>
      <c r="S76" s="212"/>
      <c r="T76" s="212"/>
      <c r="U76" s="212"/>
      <c r="V76" s="212"/>
      <c r="W76" s="212"/>
      <c r="X76" s="212"/>
      <c r="Y76" s="212"/>
      <c r="Z76" s="212"/>
    </row>
    <row r="77" spans="1:26" x14ac:dyDescent="0.25">
      <c r="A77" s="199">
        <v>52</v>
      </c>
      <c r="B77" s="97" t="s">
        <v>154</v>
      </c>
      <c r="C77" s="200"/>
      <c r="D77" s="137">
        <v>0</v>
      </c>
      <c r="E77" s="137">
        <v>0</v>
      </c>
      <c r="F77" s="200">
        <v>1</v>
      </c>
      <c r="G77" s="86">
        <v>5000</v>
      </c>
      <c r="H77" s="177">
        <v>1593.08</v>
      </c>
      <c r="I77" s="200"/>
      <c r="J77" s="137">
        <v>0</v>
      </c>
      <c r="K77" s="217">
        <v>0</v>
      </c>
      <c r="L77" s="200"/>
      <c r="M77" s="137">
        <v>0</v>
      </c>
      <c r="N77" s="217">
        <v>0</v>
      </c>
      <c r="O77" s="14">
        <f t="shared" ref="O77:Q77" si="65">SUM(C77,F77,I77,L77)</f>
        <v>1</v>
      </c>
      <c r="P77" s="11">
        <f t="shared" si="65"/>
        <v>5000</v>
      </c>
      <c r="Q77" s="10">
        <f t="shared" si="65"/>
        <v>1593.08</v>
      </c>
    </row>
    <row r="78" spans="1:26" x14ac:dyDescent="0.25">
      <c r="A78" s="213">
        <v>53</v>
      </c>
      <c r="B78" s="204" t="s">
        <v>157</v>
      </c>
      <c r="C78" s="205"/>
      <c r="D78" s="206">
        <v>40000</v>
      </c>
      <c r="E78" s="223">
        <v>0</v>
      </c>
      <c r="F78" s="205"/>
      <c r="G78" s="207">
        <v>0</v>
      </c>
      <c r="H78" s="223">
        <v>0</v>
      </c>
      <c r="I78" s="205"/>
      <c r="J78" s="207">
        <v>0</v>
      </c>
      <c r="K78" s="208">
        <v>0</v>
      </c>
      <c r="L78" s="205"/>
      <c r="M78" s="207">
        <v>0</v>
      </c>
      <c r="N78" s="239">
        <v>0</v>
      </c>
      <c r="O78" s="209">
        <f t="shared" ref="O78:Q78" si="66">SUM(C78,F78,I78,L78)</f>
        <v>0</v>
      </c>
      <c r="P78" s="210">
        <f t="shared" si="66"/>
        <v>40000</v>
      </c>
      <c r="Q78" s="211">
        <f t="shared" si="66"/>
        <v>0</v>
      </c>
      <c r="R78" s="212"/>
      <c r="S78" s="212"/>
      <c r="T78" s="212"/>
      <c r="U78" s="212"/>
      <c r="V78" s="212"/>
      <c r="W78" s="212"/>
      <c r="X78" s="212"/>
      <c r="Y78" s="212"/>
      <c r="Z78" s="212"/>
    </row>
    <row r="79" spans="1:26" x14ac:dyDescent="0.25">
      <c r="A79" s="199">
        <v>54</v>
      </c>
      <c r="B79" s="218" t="s">
        <v>158</v>
      </c>
      <c r="C79" s="216"/>
      <c r="D79" s="137">
        <v>0</v>
      </c>
      <c r="E79" s="137">
        <v>0</v>
      </c>
      <c r="F79" s="216"/>
      <c r="G79" s="137">
        <v>0</v>
      </c>
      <c r="H79" s="137">
        <v>0</v>
      </c>
      <c r="I79" s="216"/>
      <c r="J79" s="137">
        <v>0</v>
      </c>
      <c r="K79" s="217">
        <v>0</v>
      </c>
      <c r="L79" s="216">
        <v>1</v>
      </c>
      <c r="M79" s="137">
        <v>100000</v>
      </c>
      <c r="N79" s="227">
        <v>101065.89</v>
      </c>
      <c r="O79" s="14">
        <f t="shared" ref="O79:Q79" si="67">SUM(C79,F79,I79,L79)</f>
        <v>1</v>
      </c>
      <c r="P79" s="11">
        <f t="shared" si="67"/>
        <v>100000</v>
      </c>
      <c r="Q79" s="10">
        <f t="shared" si="67"/>
        <v>101065.89</v>
      </c>
    </row>
    <row r="80" spans="1:26" x14ac:dyDescent="0.25">
      <c r="A80" s="81"/>
      <c r="B80" s="218" t="s">
        <v>159</v>
      </c>
      <c r="C80" s="216"/>
      <c r="D80" s="137"/>
      <c r="E80" s="137"/>
      <c r="F80" s="216"/>
      <c r="G80" s="137"/>
      <c r="H80" s="137"/>
      <c r="I80" s="216"/>
      <c r="J80" s="137"/>
      <c r="K80" s="217"/>
      <c r="L80" s="216">
        <v>1</v>
      </c>
      <c r="M80" s="137"/>
      <c r="N80" s="227">
        <v>84723.05</v>
      </c>
      <c r="O80" s="14">
        <f t="shared" ref="O80:Q80" si="68">SUM(C80,F80,I80,L80)</f>
        <v>1</v>
      </c>
      <c r="P80" s="11">
        <f t="shared" si="68"/>
        <v>0</v>
      </c>
      <c r="Q80" s="10">
        <f t="shared" si="68"/>
        <v>84723.05</v>
      </c>
    </row>
    <row r="81" spans="1:26" x14ac:dyDescent="0.25">
      <c r="A81" s="81">
        <v>55</v>
      </c>
      <c r="B81" s="202" t="s">
        <v>160</v>
      </c>
      <c r="C81" s="200"/>
      <c r="D81" s="137">
        <v>0</v>
      </c>
      <c r="E81" s="137">
        <v>0</v>
      </c>
      <c r="F81" s="200"/>
      <c r="G81" s="86">
        <v>20000</v>
      </c>
      <c r="H81" s="137">
        <v>0</v>
      </c>
      <c r="I81" s="200"/>
      <c r="J81" s="137">
        <v>137000</v>
      </c>
      <c r="K81" s="217">
        <v>0</v>
      </c>
      <c r="L81" s="200">
        <v>1</v>
      </c>
      <c r="M81" s="137">
        <v>95000</v>
      </c>
      <c r="N81" s="217">
        <v>24339</v>
      </c>
      <c r="O81" s="14">
        <f t="shared" ref="O81:Q81" si="69">SUM(C81,F81,I81,L81)</f>
        <v>1</v>
      </c>
      <c r="P81" s="11">
        <f t="shared" si="69"/>
        <v>252000</v>
      </c>
      <c r="Q81" s="10">
        <f t="shared" si="69"/>
        <v>24339</v>
      </c>
    </row>
    <row r="82" spans="1:26" x14ac:dyDescent="0.25">
      <c r="A82" s="199">
        <v>56</v>
      </c>
      <c r="B82" s="218" t="s">
        <v>161</v>
      </c>
      <c r="C82" s="216"/>
      <c r="D82" s="137">
        <v>0</v>
      </c>
      <c r="E82" s="137">
        <v>0</v>
      </c>
      <c r="F82" s="216"/>
      <c r="G82" s="137">
        <v>0</v>
      </c>
      <c r="H82" s="137">
        <v>0</v>
      </c>
      <c r="I82" s="216"/>
      <c r="J82" s="137">
        <v>0</v>
      </c>
      <c r="K82" s="217">
        <v>0</v>
      </c>
      <c r="L82" s="216">
        <v>1</v>
      </c>
      <c r="M82" s="137">
        <v>45000</v>
      </c>
      <c r="N82" s="227">
        <v>24809.96</v>
      </c>
      <c r="O82" s="14">
        <f t="shared" ref="O82:Q82" si="70">SUM(C82,F82,I82,L82)</f>
        <v>1</v>
      </c>
      <c r="P82" s="11">
        <f t="shared" si="70"/>
        <v>45000</v>
      </c>
      <c r="Q82" s="10">
        <f t="shared" si="70"/>
        <v>24809.96</v>
      </c>
    </row>
    <row r="83" spans="1:26" x14ac:dyDescent="0.25">
      <c r="A83" s="81"/>
      <c r="B83" s="218" t="s">
        <v>162</v>
      </c>
      <c r="C83" s="216"/>
      <c r="D83" s="137"/>
      <c r="E83" s="137"/>
      <c r="F83" s="216"/>
      <c r="G83" s="137"/>
      <c r="H83" s="137"/>
      <c r="I83" s="216"/>
      <c r="J83" s="137"/>
      <c r="K83" s="217"/>
      <c r="L83" s="216">
        <v>1</v>
      </c>
      <c r="M83" s="137"/>
      <c r="N83" s="227">
        <v>2117.9499999999998</v>
      </c>
      <c r="O83" s="14">
        <f t="shared" ref="O83:Q83" si="71">SUM(C83,F83,I83,L83)</f>
        <v>1</v>
      </c>
      <c r="P83" s="11">
        <f t="shared" si="71"/>
        <v>0</v>
      </c>
      <c r="Q83" s="10">
        <f t="shared" si="71"/>
        <v>2117.9499999999998</v>
      </c>
    </row>
    <row r="84" spans="1:26" x14ac:dyDescent="0.25">
      <c r="A84" s="213">
        <v>57</v>
      </c>
      <c r="B84" s="221" t="s">
        <v>163</v>
      </c>
      <c r="C84" s="205"/>
      <c r="D84" s="207">
        <v>0</v>
      </c>
      <c r="E84" s="207">
        <v>0</v>
      </c>
      <c r="F84" s="205"/>
      <c r="G84" s="206">
        <v>20000</v>
      </c>
      <c r="H84" s="207">
        <v>0</v>
      </c>
      <c r="I84" s="205"/>
      <c r="J84" s="207">
        <v>0</v>
      </c>
      <c r="K84" s="208">
        <v>0</v>
      </c>
      <c r="L84" s="205"/>
      <c r="M84" s="207">
        <v>0</v>
      </c>
      <c r="N84" s="208">
        <v>0</v>
      </c>
      <c r="O84" s="209">
        <f t="shared" ref="O84:Q84" si="72">SUM(C84,F84,I84,L84)</f>
        <v>0</v>
      </c>
      <c r="P84" s="210">
        <f t="shared" si="72"/>
        <v>20000</v>
      </c>
      <c r="Q84" s="211">
        <f t="shared" si="72"/>
        <v>0</v>
      </c>
      <c r="R84" s="212"/>
      <c r="S84" s="212"/>
      <c r="T84" s="212"/>
      <c r="U84" s="212"/>
      <c r="V84" s="212"/>
      <c r="W84" s="212"/>
      <c r="X84" s="212"/>
      <c r="Y84" s="212"/>
      <c r="Z84" s="212"/>
    </row>
    <row r="85" spans="1:26" x14ac:dyDescent="0.25">
      <c r="A85" s="199">
        <v>58</v>
      </c>
      <c r="B85" s="97" t="s">
        <v>164</v>
      </c>
      <c r="C85" s="200">
        <v>1</v>
      </c>
      <c r="D85" s="86">
        <v>18000</v>
      </c>
      <c r="E85" s="177">
        <v>7096.13</v>
      </c>
      <c r="F85" s="200"/>
      <c r="G85" s="137">
        <v>0</v>
      </c>
      <c r="H85" s="177">
        <v>0</v>
      </c>
      <c r="I85" s="200"/>
      <c r="J85" s="137">
        <v>0</v>
      </c>
      <c r="K85" s="217">
        <v>0</v>
      </c>
      <c r="L85" s="200"/>
      <c r="M85" s="137">
        <v>0</v>
      </c>
      <c r="N85" s="201">
        <v>0</v>
      </c>
      <c r="O85" s="14">
        <f t="shared" ref="O85:Q85" si="73">SUM(C85,F85,I85,L85)</f>
        <v>1</v>
      </c>
      <c r="P85" s="11">
        <f t="shared" si="73"/>
        <v>18000</v>
      </c>
      <c r="Q85" s="10">
        <f t="shared" si="73"/>
        <v>7096.13</v>
      </c>
    </row>
    <row r="86" spans="1:26" x14ac:dyDescent="0.25">
      <c r="A86" s="81">
        <v>59</v>
      </c>
      <c r="B86" s="97" t="s">
        <v>165</v>
      </c>
      <c r="C86" s="200">
        <v>1</v>
      </c>
      <c r="D86" s="86">
        <v>40000</v>
      </c>
      <c r="E86" s="177">
        <v>42238.8</v>
      </c>
      <c r="F86" s="200"/>
      <c r="G86" s="137">
        <v>0</v>
      </c>
      <c r="H86" s="177">
        <v>0</v>
      </c>
      <c r="I86" s="200"/>
      <c r="J86" s="137">
        <v>0</v>
      </c>
      <c r="K86" s="217">
        <v>0</v>
      </c>
      <c r="L86" s="200"/>
      <c r="M86" s="137">
        <v>0</v>
      </c>
      <c r="N86" s="201">
        <v>0</v>
      </c>
      <c r="O86" s="14">
        <f t="shared" ref="O86:Q86" si="74">SUM(C86,F86,I86,L86)</f>
        <v>1</v>
      </c>
      <c r="P86" s="11">
        <f t="shared" si="74"/>
        <v>40000</v>
      </c>
      <c r="Q86" s="10">
        <f t="shared" si="74"/>
        <v>42238.8</v>
      </c>
    </row>
    <row r="87" spans="1:26" x14ac:dyDescent="0.25">
      <c r="A87" s="199">
        <v>60</v>
      </c>
      <c r="B87" s="97" t="s">
        <v>166</v>
      </c>
      <c r="C87" s="200">
        <v>1</v>
      </c>
      <c r="D87" s="86">
        <v>20000</v>
      </c>
      <c r="E87" s="177">
        <v>1545</v>
      </c>
      <c r="F87" s="200"/>
      <c r="G87" s="137">
        <v>0</v>
      </c>
      <c r="H87" s="177">
        <v>0</v>
      </c>
      <c r="I87" s="200"/>
      <c r="J87" s="137">
        <v>0</v>
      </c>
      <c r="K87" s="217">
        <v>0</v>
      </c>
      <c r="L87" s="200"/>
      <c r="M87" s="137">
        <v>0</v>
      </c>
      <c r="N87" s="201">
        <v>0</v>
      </c>
      <c r="O87" s="14">
        <f t="shared" ref="O87:Q87" si="75">SUM(C87,F87,I87,L87)</f>
        <v>1</v>
      </c>
      <c r="P87" s="11">
        <f t="shared" si="75"/>
        <v>20000</v>
      </c>
      <c r="Q87" s="10">
        <f t="shared" si="75"/>
        <v>1545</v>
      </c>
    </row>
    <row r="88" spans="1:26" x14ac:dyDescent="0.25">
      <c r="A88" s="81">
        <v>61</v>
      </c>
      <c r="B88" s="97" t="s">
        <v>167</v>
      </c>
      <c r="C88" s="200">
        <v>1</v>
      </c>
      <c r="D88" s="86">
        <v>0</v>
      </c>
      <c r="E88" s="177">
        <v>2159</v>
      </c>
      <c r="F88" s="200"/>
      <c r="G88" s="137">
        <v>0</v>
      </c>
      <c r="H88" s="177">
        <v>0</v>
      </c>
      <c r="I88" s="200"/>
      <c r="J88" s="137">
        <v>0</v>
      </c>
      <c r="K88" s="217">
        <v>0</v>
      </c>
      <c r="L88" s="200"/>
      <c r="M88" s="137">
        <v>0</v>
      </c>
      <c r="N88" s="201">
        <v>0</v>
      </c>
      <c r="O88" s="14">
        <f t="shared" ref="O88:Q88" si="76">SUM(C88,F88,I88,L88)</f>
        <v>1</v>
      </c>
      <c r="P88" s="11">
        <f t="shared" si="76"/>
        <v>0</v>
      </c>
      <c r="Q88" s="10">
        <f t="shared" si="76"/>
        <v>2159</v>
      </c>
    </row>
    <row r="89" spans="1:26" x14ac:dyDescent="0.25">
      <c r="A89" s="199">
        <v>62</v>
      </c>
      <c r="B89" s="97" t="s">
        <v>168</v>
      </c>
      <c r="C89" s="200">
        <v>1</v>
      </c>
      <c r="D89" s="86">
        <v>25000</v>
      </c>
      <c r="E89" s="177">
        <v>23353.08</v>
      </c>
      <c r="F89" s="200"/>
      <c r="G89" s="137">
        <v>0</v>
      </c>
      <c r="H89" s="177">
        <v>0</v>
      </c>
      <c r="I89" s="200"/>
      <c r="J89" s="137">
        <v>0</v>
      </c>
      <c r="K89" s="217">
        <v>0</v>
      </c>
      <c r="L89" s="200"/>
      <c r="M89" s="137">
        <v>0</v>
      </c>
      <c r="N89" s="201">
        <v>0</v>
      </c>
      <c r="O89" s="14">
        <f t="shared" ref="O89:Q89" si="77">SUM(C89,F89,I89,L89)</f>
        <v>1</v>
      </c>
      <c r="P89" s="11">
        <f t="shared" si="77"/>
        <v>25000</v>
      </c>
      <c r="Q89" s="10">
        <f t="shared" si="77"/>
        <v>23353.08</v>
      </c>
    </row>
    <row r="90" spans="1:26" x14ac:dyDescent="0.25">
      <c r="A90" s="81">
        <v>63</v>
      </c>
      <c r="B90" s="97" t="s">
        <v>169</v>
      </c>
      <c r="C90" s="200"/>
      <c r="D90" s="86">
        <v>30000</v>
      </c>
      <c r="E90" s="177">
        <v>0</v>
      </c>
      <c r="F90" s="200">
        <v>1</v>
      </c>
      <c r="G90" s="86">
        <v>20000</v>
      </c>
      <c r="H90" s="177">
        <v>17588.96</v>
      </c>
      <c r="I90" s="200"/>
      <c r="J90" s="86">
        <v>130000</v>
      </c>
      <c r="K90" s="178">
        <v>0</v>
      </c>
      <c r="L90" s="200">
        <v>1</v>
      </c>
      <c r="M90" s="86">
        <v>100000</v>
      </c>
      <c r="N90" s="201">
        <v>64858.8</v>
      </c>
      <c r="O90" s="14">
        <f t="shared" ref="O90:Q90" si="78">SUM(C90,F90,I90,L90)</f>
        <v>2</v>
      </c>
      <c r="P90" s="11">
        <f t="shared" si="78"/>
        <v>280000</v>
      </c>
      <c r="Q90" s="10">
        <f t="shared" si="78"/>
        <v>82447.760000000009</v>
      </c>
    </row>
    <row r="91" spans="1:26" x14ac:dyDescent="0.25">
      <c r="A91" s="199">
        <v>64</v>
      </c>
      <c r="B91" s="97" t="s">
        <v>170</v>
      </c>
      <c r="C91" s="200"/>
      <c r="D91" s="137">
        <v>0</v>
      </c>
      <c r="E91" s="137">
        <v>0</v>
      </c>
      <c r="F91" s="200">
        <v>1</v>
      </c>
      <c r="G91" s="86">
        <v>60000</v>
      </c>
      <c r="H91" s="177">
        <v>57371.05</v>
      </c>
      <c r="I91" s="200"/>
      <c r="J91" s="137">
        <v>0</v>
      </c>
      <c r="K91" s="217">
        <v>0</v>
      </c>
      <c r="L91" s="200"/>
      <c r="M91" s="137">
        <v>0</v>
      </c>
      <c r="N91" s="217">
        <v>0</v>
      </c>
      <c r="O91" s="14">
        <f t="shared" ref="O91:Q91" si="79">SUM(C91,F91,I91,L91)</f>
        <v>1</v>
      </c>
      <c r="P91" s="11">
        <f t="shared" si="79"/>
        <v>60000</v>
      </c>
      <c r="Q91" s="10">
        <f t="shared" si="79"/>
        <v>57371.05</v>
      </c>
    </row>
    <row r="92" spans="1:26" x14ac:dyDescent="0.25">
      <c r="A92" s="81">
        <v>65</v>
      </c>
      <c r="B92" s="97" t="s">
        <v>171</v>
      </c>
      <c r="C92" s="200"/>
      <c r="D92" s="137">
        <v>0</v>
      </c>
      <c r="E92" s="137">
        <v>0</v>
      </c>
      <c r="F92" s="200">
        <v>1</v>
      </c>
      <c r="G92" s="86">
        <v>35000</v>
      </c>
      <c r="H92" s="177">
        <v>30934.400000000001</v>
      </c>
      <c r="I92" s="200"/>
      <c r="J92" s="137">
        <v>0</v>
      </c>
      <c r="K92" s="217">
        <v>0</v>
      </c>
      <c r="L92" s="200"/>
      <c r="M92" s="137">
        <v>0</v>
      </c>
      <c r="N92" s="217">
        <v>0</v>
      </c>
      <c r="O92" s="14">
        <f t="shared" ref="O92:Q92" si="80">SUM(C92,F92,I92,L92)</f>
        <v>1</v>
      </c>
      <c r="P92" s="11">
        <f t="shared" si="80"/>
        <v>35000</v>
      </c>
      <c r="Q92" s="10">
        <f t="shared" si="80"/>
        <v>30934.400000000001</v>
      </c>
    </row>
    <row r="93" spans="1:26" x14ac:dyDescent="0.25">
      <c r="A93" s="199">
        <v>66</v>
      </c>
      <c r="B93" s="97" t="s">
        <v>172</v>
      </c>
      <c r="C93" s="200"/>
      <c r="D93" s="137">
        <v>0</v>
      </c>
      <c r="E93" s="137">
        <v>0</v>
      </c>
      <c r="F93" s="200">
        <v>1</v>
      </c>
      <c r="G93" s="86">
        <v>15000</v>
      </c>
      <c r="H93" s="177">
        <v>11339.15</v>
      </c>
      <c r="I93" s="200"/>
      <c r="J93" s="137">
        <v>0</v>
      </c>
      <c r="K93" s="217">
        <v>0</v>
      </c>
      <c r="L93" s="200">
        <v>1</v>
      </c>
      <c r="M93" s="86">
        <v>90000</v>
      </c>
      <c r="N93" s="201">
        <v>36971.269999999997</v>
      </c>
      <c r="O93" s="14">
        <f t="shared" ref="O93:Q93" si="81">SUM(C93,F93,I93,L93)</f>
        <v>2</v>
      </c>
      <c r="P93" s="11">
        <f t="shared" si="81"/>
        <v>105000</v>
      </c>
      <c r="Q93" s="10">
        <f t="shared" si="81"/>
        <v>48310.42</v>
      </c>
    </row>
    <row r="94" spans="1:26" x14ac:dyDescent="0.25">
      <c r="A94" s="81">
        <v>67</v>
      </c>
      <c r="B94" s="97" t="s">
        <v>173</v>
      </c>
      <c r="C94" s="200"/>
      <c r="D94" s="137">
        <v>0</v>
      </c>
      <c r="E94" s="137">
        <v>0</v>
      </c>
      <c r="F94" s="200"/>
      <c r="G94" s="137">
        <v>0</v>
      </c>
      <c r="H94" s="137">
        <v>0</v>
      </c>
      <c r="I94" s="200">
        <v>1</v>
      </c>
      <c r="J94" s="86">
        <v>50000</v>
      </c>
      <c r="K94" s="178">
        <v>45324.54</v>
      </c>
      <c r="L94" s="200"/>
      <c r="M94" s="137">
        <v>0</v>
      </c>
      <c r="N94" s="217">
        <v>0</v>
      </c>
      <c r="O94" s="14">
        <f t="shared" ref="O94:Q94" si="82">SUM(C94,F94,I94,L94)</f>
        <v>1</v>
      </c>
      <c r="P94" s="11">
        <f t="shared" si="82"/>
        <v>50000</v>
      </c>
      <c r="Q94" s="10">
        <f t="shared" si="82"/>
        <v>45324.54</v>
      </c>
    </row>
    <row r="95" spans="1:26" x14ac:dyDescent="0.25">
      <c r="A95" s="199">
        <v>68</v>
      </c>
      <c r="B95" s="218" t="s">
        <v>174</v>
      </c>
      <c r="C95" s="216"/>
      <c r="D95" s="137">
        <v>0</v>
      </c>
      <c r="E95" s="137">
        <v>0</v>
      </c>
      <c r="F95" s="216"/>
      <c r="G95" s="137">
        <v>0</v>
      </c>
      <c r="H95" s="137">
        <v>0</v>
      </c>
      <c r="I95" s="216"/>
      <c r="J95" s="137">
        <v>0</v>
      </c>
      <c r="K95" s="217">
        <v>0</v>
      </c>
      <c r="L95" s="216">
        <v>1</v>
      </c>
      <c r="M95" s="137">
        <v>90000</v>
      </c>
      <c r="N95" s="227">
        <v>105000</v>
      </c>
      <c r="O95" s="14">
        <f t="shared" ref="O95:Q95" si="83">SUM(C95,F95,I95,L95)</f>
        <v>1</v>
      </c>
      <c r="P95" s="11">
        <f t="shared" si="83"/>
        <v>90000</v>
      </c>
      <c r="Q95" s="10">
        <f t="shared" si="83"/>
        <v>105000</v>
      </c>
    </row>
    <row r="96" spans="1:26" x14ac:dyDescent="0.25">
      <c r="A96" s="81">
        <v>69</v>
      </c>
      <c r="B96" s="97" t="s">
        <v>175</v>
      </c>
      <c r="C96" s="200">
        <v>1</v>
      </c>
      <c r="D96" s="86">
        <v>32000</v>
      </c>
      <c r="E96" s="177">
        <v>33085.769999999997</v>
      </c>
      <c r="F96" s="200"/>
      <c r="G96" s="137">
        <v>0</v>
      </c>
      <c r="H96" s="137">
        <v>0</v>
      </c>
      <c r="I96" s="200"/>
      <c r="J96" s="137">
        <v>0</v>
      </c>
      <c r="K96" s="217">
        <v>0</v>
      </c>
      <c r="L96" s="200"/>
      <c r="M96" s="137">
        <v>0</v>
      </c>
      <c r="N96" s="217">
        <v>0</v>
      </c>
      <c r="O96" s="14">
        <f t="shared" ref="O96:Q96" si="84">SUM(C96,F96,I96,L96)</f>
        <v>1</v>
      </c>
      <c r="P96" s="11">
        <f t="shared" si="84"/>
        <v>32000</v>
      </c>
      <c r="Q96" s="10">
        <f t="shared" si="84"/>
        <v>33085.769999999997</v>
      </c>
    </row>
    <row r="97" spans="1:26" x14ac:dyDescent="0.25">
      <c r="A97" s="199">
        <v>70</v>
      </c>
      <c r="B97" s="97" t="s">
        <v>176</v>
      </c>
      <c r="C97" s="200"/>
      <c r="D97" s="137">
        <v>0</v>
      </c>
      <c r="E97" s="137">
        <v>0</v>
      </c>
      <c r="F97" s="200">
        <v>1</v>
      </c>
      <c r="G97" s="86">
        <v>25000</v>
      </c>
      <c r="H97" s="177">
        <v>4482.1000000000004</v>
      </c>
      <c r="I97" s="200"/>
      <c r="J97" s="137">
        <v>0</v>
      </c>
      <c r="K97" s="217">
        <v>0</v>
      </c>
      <c r="L97" s="200"/>
      <c r="M97" s="137">
        <v>0</v>
      </c>
      <c r="N97" s="217">
        <v>0</v>
      </c>
      <c r="O97" s="14">
        <f t="shared" ref="O97:Q97" si="85">SUM(C97,F97,I97,L97)</f>
        <v>1</v>
      </c>
      <c r="P97" s="11">
        <f t="shared" si="85"/>
        <v>25000</v>
      </c>
      <c r="Q97" s="10">
        <f t="shared" si="85"/>
        <v>4482.1000000000004</v>
      </c>
    </row>
    <row r="98" spans="1:26" x14ac:dyDescent="0.25">
      <c r="A98" s="213">
        <v>71</v>
      </c>
      <c r="B98" s="228" t="s">
        <v>177</v>
      </c>
      <c r="C98" s="240"/>
      <c r="D98" s="207">
        <v>0</v>
      </c>
      <c r="E98" s="207">
        <v>0</v>
      </c>
      <c r="F98" s="240"/>
      <c r="G98" s="207">
        <v>0</v>
      </c>
      <c r="H98" s="207">
        <v>0</v>
      </c>
      <c r="I98" s="240"/>
      <c r="J98" s="207">
        <v>0</v>
      </c>
      <c r="K98" s="208">
        <v>0</v>
      </c>
      <c r="L98" s="240"/>
      <c r="M98" s="207">
        <v>20000</v>
      </c>
      <c r="N98" s="208"/>
      <c r="O98" s="209">
        <f t="shared" ref="O98:Q98" si="86">SUM(C98,F98,I98,L98)</f>
        <v>0</v>
      </c>
      <c r="P98" s="210">
        <f t="shared" si="86"/>
        <v>20000</v>
      </c>
      <c r="Q98" s="211">
        <f t="shared" si="86"/>
        <v>0</v>
      </c>
      <c r="R98" s="212"/>
      <c r="S98" s="212"/>
      <c r="T98" s="212"/>
      <c r="U98" s="212"/>
      <c r="V98" s="212"/>
      <c r="W98" s="212"/>
      <c r="X98" s="212"/>
      <c r="Y98" s="212"/>
      <c r="Z98" s="212"/>
    </row>
    <row r="99" spans="1:26" x14ac:dyDescent="0.25">
      <c r="A99" s="199">
        <v>72</v>
      </c>
      <c r="B99" s="97" t="s">
        <v>178</v>
      </c>
      <c r="C99" s="200"/>
      <c r="D99" s="137">
        <v>0</v>
      </c>
      <c r="E99" s="137">
        <v>0</v>
      </c>
      <c r="F99" s="200"/>
      <c r="G99" s="86">
        <v>15000</v>
      </c>
      <c r="H99" s="137">
        <v>0</v>
      </c>
      <c r="I99" s="200">
        <v>1</v>
      </c>
      <c r="J99" s="86">
        <v>15000</v>
      </c>
      <c r="K99" s="178">
        <v>11225.42</v>
      </c>
      <c r="L99" s="200"/>
      <c r="M99" s="137">
        <v>0</v>
      </c>
      <c r="N99" s="217">
        <v>0</v>
      </c>
      <c r="O99" s="14">
        <f t="shared" ref="O99:Q99" si="87">SUM(C99,F99,I99,L99)</f>
        <v>1</v>
      </c>
      <c r="P99" s="11">
        <f t="shared" si="87"/>
        <v>30000</v>
      </c>
      <c r="Q99" s="10">
        <f t="shared" si="87"/>
        <v>11225.42</v>
      </c>
    </row>
    <row r="100" spans="1:26" x14ac:dyDescent="0.25">
      <c r="A100" s="81">
        <v>73</v>
      </c>
      <c r="B100" s="97" t="s">
        <v>179</v>
      </c>
      <c r="C100" s="200"/>
      <c r="D100" s="137">
        <v>0</v>
      </c>
      <c r="E100" s="137">
        <v>0</v>
      </c>
      <c r="F100" s="200"/>
      <c r="G100" s="137">
        <v>0</v>
      </c>
      <c r="H100" s="137">
        <v>0</v>
      </c>
      <c r="I100" s="200">
        <v>1</v>
      </c>
      <c r="J100" s="86">
        <v>50000</v>
      </c>
      <c r="K100" s="178">
        <v>53423.6</v>
      </c>
      <c r="L100" s="200">
        <v>1</v>
      </c>
      <c r="M100" s="137">
        <v>0</v>
      </c>
      <c r="N100" s="217">
        <v>46200</v>
      </c>
      <c r="O100" s="14">
        <f t="shared" ref="O100:Q100" si="88">SUM(C100,F100,I100,L100)</f>
        <v>2</v>
      </c>
      <c r="P100" s="11">
        <f t="shared" si="88"/>
        <v>50000</v>
      </c>
      <c r="Q100" s="10">
        <f t="shared" si="88"/>
        <v>99623.6</v>
      </c>
    </row>
    <row r="101" spans="1:26" x14ac:dyDescent="0.25">
      <c r="A101" s="203">
        <v>74</v>
      </c>
      <c r="B101" s="204" t="s">
        <v>180</v>
      </c>
      <c r="C101" s="205"/>
      <c r="D101" s="207">
        <v>0</v>
      </c>
      <c r="E101" s="207">
        <v>0</v>
      </c>
      <c r="F101" s="205"/>
      <c r="G101" s="206">
        <v>20000</v>
      </c>
      <c r="H101" s="207">
        <v>0</v>
      </c>
      <c r="I101" s="205"/>
      <c r="J101" s="207">
        <v>0</v>
      </c>
      <c r="K101" s="208">
        <v>0</v>
      </c>
      <c r="L101" s="205"/>
      <c r="M101" s="207">
        <v>0</v>
      </c>
      <c r="N101" s="208">
        <v>0</v>
      </c>
      <c r="O101" s="209">
        <f t="shared" ref="O101:Q101" si="89">SUM(C101,F101,I101,L101)</f>
        <v>0</v>
      </c>
      <c r="P101" s="210">
        <f t="shared" si="89"/>
        <v>20000</v>
      </c>
      <c r="Q101" s="211">
        <f t="shared" si="89"/>
        <v>0</v>
      </c>
      <c r="R101" s="212"/>
      <c r="S101" s="212"/>
      <c r="T101" s="212"/>
      <c r="U101" s="212"/>
      <c r="V101" s="212"/>
      <c r="W101" s="212"/>
      <c r="X101" s="212"/>
      <c r="Y101" s="212"/>
      <c r="Z101" s="212"/>
    </row>
    <row r="102" spans="1:26" x14ac:dyDescent="0.25">
      <c r="A102" s="81">
        <v>75</v>
      </c>
      <c r="B102" s="97" t="s">
        <v>181</v>
      </c>
      <c r="C102" s="200">
        <v>1</v>
      </c>
      <c r="D102" s="86">
        <v>8580</v>
      </c>
      <c r="E102" s="177">
        <v>6013.91</v>
      </c>
      <c r="F102" s="200"/>
      <c r="G102" s="137">
        <v>0</v>
      </c>
      <c r="H102" s="137">
        <v>0</v>
      </c>
      <c r="I102" s="200"/>
      <c r="J102" s="137">
        <v>0</v>
      </c>
      <c r="K102" s="217">
        <v>0</v>
      </c>
      <c r="L102" s="200"/>
      <c r="M102" s="137">
        <v>0</v>
      </c>
      <c r="N102" s="217">
        <v>0</v>
      </c>
      <c r="O102" s="14">
        <f t="shared" ref="O102:Q102" si="90">SUM(C102,F102,I102,L102)</f>
        <v>1</v>
      </c>
      <c r="P102" s="11">
        <f t="shared" si="90"/>
        <v>8580</v>
      </c>
      <c r="Q102" s="10">
        <f t="shared" si="90"/>
        <v>6013.91</v>
      </c>
    </row>
    <row r="103" spans="1:26" x14ac:dyDescent="0.25">
      <c r="A103" s="81">
        <v>77</v>
      </c>
      <c r="B103" s="97" t="s">
        <v>182</v>
      </c>
      <c r="C103" s="200"/>
      <c r="D103" s="137">
        <v>0</v>
      </c>
      <c r="E103" s="137">
        <v>0</v>
      </c>
      <c r="F103" s="200">
        <v>1</v>
      </c>
      <c r="G103" s="137">
        <v>0</v>
      </c>
      <c r="H103" s="177">
        <v>16731.53</v>
      </c>
      <c r="I103" s="200">
        <v>1</v>
      </c>
      <c r="J103" s="86">
        <v>25000</v>
      </c>
      <c r="K103" s="178">
        <v>18454.62</v>
      </c>
      <c r="L103" s="200">
        <v>1</v>
      </c>
      <c r="M103" s="86">
        <v>28000</v>
      </c>
      <c r="N103" s="201">
        <v>25883.41</v>
      </c>
      <c r="O103" s="14">
        <f t="shared" ref="O103:Q103" si="91">SUM(C103,F103,I103,L103)</f>
        <v>3</v>
      </c>
      <c r="P103" s="11">
        <f t="shared" si="91"/>
        <v>53000</v>
      </c>
      <c r="Q103" s="10">
        <f t="shared" si="91"/>
        <v>61069.56</v>
      </c>
    </row>
    <row r="104" spans="1:26" x14ac:dyDescent="0.25">
      <c r="A104" s="203">
        <v>78</v>
      </c>
      <c r="B104" s="204" t="s">
        <v>183</v>
      </c>
      <c r="C104" s="205"/>
      <c r="D104" s="207">
        <v>0</v>
      </c>
      <c r="E104" s="207">
        <v>0</v>
      </c>
      <c r="F104" s="205"/>
      <c r="G104" s="207">
        <v>0</v>
      </c>
      <c r="H104" s="207">
        <v>0</v>
      </c>
      <c r="I104" s="205"/>
      <c r="J104" s="206">
        <v>32000</v>
      </c>
      <c r="K104" s="208">
        <v>0</v>
      </c>
      <c r="L104" s="205"/>
      <c r="M104" s="206">
        <v>35000</v>
      </c>
      <c r="N104" s="208">
        <v>0</v>
      </c>
      <c r="O104" s="209">
        <f t="shared" ref="O104:Q104" si="92">SUM(C104,F104,I104,L104)</f>
        <v>0</v>
      </c>
      <c r="P104" s="210">
        <f t="shared" si="92"/>
        <v>67000</v>
      </c>
      <c r="Q104" s="211">
        <f t="shared" si="92"/>
        <v>0</v>
      </c>
      <c r="R104" s="212"/>
      <c r="S104" s="212"/>
      <c r="T104" s="212"/>
      <c r="U104" s="212"/>
      <c r="V104" s="212"/>
      <c r="W104" s="212"/>
      <c r="X104" s="212"/>
      <c r="Y104" s="212"/>
      <c r="Z104" s="212"/>
    </row>
    <row r="105" spans="1:26" x14ac:dyDescent="0.25">
      <c r="A105" s="81">
        <v>79</v>
      </c>
      <c r="B105" s="97" t="s">
        <v>184</v>
      </c>
      <c r="C105" s="200"/>
      <c r="D105" s="137">
        <v>0</v>
      </c>
      <c r="E105" s="137">
        <v>0</v>
      </c>
      <c r="F105" s="200">
        <v>1</v>
      </c>
      <c r="G105" s="86">
        <v>20000</v>
      </c>
      <c r="H105" s="177">
        <v>9537.31</v>
      </c>
      <c r="I105" s="200"/>
      <c r="J105" s="137">
        <v>0</v>
      </c>
      <c r="K105" s="217">
        <v>0</v>
      </c>
      <c r="L105" s="200">
        <v>1</v>
      </c>
      <c r="M105" s="86">
        <v>25000</v>
      </c>
      <c r="N105" s="201">
        <v>17424.72</v>
      </c>
      <c r="O105" s="14">
        <f t="shared" ref="O105:Q105" si="93">SUM(C105,F105,I105,L105)</f>
        <v>2</v>
      </c>
      <c r="P105" s="11">
        <f t="shared" si="93"/>
        <v>45000</v>
      </c>
      <c r="Q105" s="10">
        <f t="shared" si="93"/>
        <v>26962.03</v>
      </c>
    </row>
    <row r="106" spans="1:26" x14ac:dyDescent="0.25">
      <c r="A106" s="199">
        <v>80</v>
      </c>
      <c r="B106" s="97" t="s">
        <v>185</v>
      </c>
      <c r="C106" s="200">
        <v>1</v>
      </c>
      <c r="D106" s="137">
        <v>0</v>
      </c>
      <c r="E106" s="177">
        <v>8350.77</v>
      </c>
      <c r="F106" s="200">
        <v>1</v>
      </c>
      <c r="G106" s="137">
        <v>40000</v>
      </c>
      <c r="H106" s="137">
        <v>2698.55</v>
      </c>
      <c r="I106" s="200"/>
      <c r="J106" s="137">
        <v>0</v>
      </c>
      <c r="K106" s="217">
        <v>0</v>
      </c>
      <c r="L106" s="200"/>
      <c r="M106" s="137">
        <v>0</v>
      </c>
      <c r="N106" s="217">
        <v>0</v>
      </c>
      <c r="O106" s="14">
        <f t="shared" ref="O106:Q106" si="94">SUM(C106,F106,I106,L106)</f>
        <v>2</v>
      </c>
      <c r="P106" s="11">
        <f t="shared" si="94"/>
        <v>40000</v>
      </c>
      <c r="Q106" s="10">
        <f t="shared" si="94"/>
        <v>11049.32</v>
      </c>
    </row>
    <row r="107" spans="1:26" x14ac:dyDescent="0.25">
      <c r="A107" s="213">
        <v>81</v>
      </c>
      <c r="B107" s="228" t="s">
        <v>186</v>
      </c>
      <c r="C107" s="240"/>
      <c r="D107" s="241">
        <v>84420</v>
      </c>
      <c r="E107" s="207">
        <v>0</v>
      </c>
      <c r="F107" s="240"/>
      <c r="G107" s="207">
        <v>90000</v>
      </c>
      <c r="H107" s="207">
        <v>0</v>
      </c>
      <c r="I107" s="240"/>
      <c r="J107" s="207">
        <v>60000</v>
      </c>
      <c r="K107" s="208">
        <v>0</v>
      </c>
      <c r="L107" s="240"/>
      <c r="M107" s="207">
        <v>38000</v>
      </c>
      <c r="N107" s="208">
        <v>0</v>
      </c>
      <c r="O107" s="209">
        <f t="shared" ref="O107:Q107" si="95">SUM(C107,F107,I107,L107)</f>
        <v>0</v>
      </c>
      <c r="P107" s="210">
        <f t="shared" si="95"/>
        <v>272420</v>
      </c>
      <c r="Q107" s="211">
        <f t="shared" si="95"/>
        <v>0</v>
      </c>
      <c r="R107" s="212"/>
      <c r="S107" s="212"/>
      <c r="T107" s="212"/>
      <c r="U107" s="212"/>
      <c r="V107" s="212"/>
      <c r="W107" s="212"/>
      <c r="X107" s="212"/>
      <c r="Y107" s="212"/>
      <c r="Z107" s="212"/>
    </row>
    <row r="108" spans="1:26" x14ac:dyDescent="0.25">
      <c r="A108" s="199">
        <v>82</v>
      </c>
      <c r="B108" s="218" t="s">
        <v>187</v>
      </c>
      <c r="C108" s="216">
        <v>1</v>
      </c>
      <c r="D108" s="137">
        <v>0</v>
      </c>
      <c r="E108" s="115">
        <v>110417.41</v>
      </c>
      <c r="F108" s="216"/>
      <c r="G108" s="137">
        <v>0</v>
      </c>
      <c r="H108" s="137">
        <v>0</v>
      </c>
      <c r="I108" s="216"/>
      <c r="J108" s="137">
        <v>0</v>
      </c>
      <c r="K108" s="217">
        <v>0</v>
      </c>
      <c r="L108" s="216"/>
      <c r="M108" s="137">
        <v>0</v>
      </c>
      <c r="N108" s="217">
        <v>0</v>
      </c>
      <c r="O108" s="14">
        <f t="shared" ref="O108:Q108" si="96">SUM(C108,F108,I108,L108)</f>
        <v>1</v>
      </c>
      <c r="P108" s="11">
        <f t="shared" si="96"/>
        <v>0</v>
      </c>
      <c r="Q108" s="10">
        <f t="shared" si="96"/>
        <v>110417.41</v>
      </c>
    </row>
    <row r="109" spans="1:26" x14ac:dyDescent="0.25">
      <c r="A109" s="81">
        <v>83</v>
      </c>
      <c r="B109" s="242" t="s">
        <v>188</v>
      </c>
      <c r="C109" s="200">
        <v>1</v>
      </c>
      <c r="D109" s="137">
        <v>0</v>
      </c>
      <c r="E109" s="177">
        <v>5776.99</v>
      </c>
      <c r="F109" s="200"/>
      <c r="G109" s="137">
        <v>0</v>
      </c>
      <c r="H109" s="137">
        <v>0</v>
      </c>
      <c r="I109" s="216"/>
      <c r="J109" s="137">
        <v>0</v>
      </c>
      <c r="K109" s="217">
        <v>0</v>
      </c>
      <c r="L109" s="216"/>
      <c r="M109" s="137">
        <v>0</v>
      </c>
      <c r="N109" s="217">
        <v>0</v>
      </c>
      <c r="O109" s="14">
        <f t="shared" ref="O109:Q109" si="97">SUM(C109,F109,I109,L109)</f>
        <v>1</v>
      </c>
      <c r="P109" s="11">
        <f t="shared" si="97"/>
        <v>0</v>
      </c>
      <c r="Q109" s="10">
        <f t="shared" si="97"/>
        <v>5776.99</v>
      </c>
    </row>
    <row r="110" spans="1:26" x14ac:dyDescent="0.25">
      <c r="A110" s="199">
        <v>84</v>
      </c>
      <c r="B110" s="218" t="s">
        <v>189</v>
      </c>
      <c r="C110" s="216"/>
      <c r="D110" s="137">
        <v>0</v>
      </c>
      <c r="E110" s="137">
        <v>0</v>
      </c>
      <c r="F110" s="216"/>
      <c r="G110" s="137">
        <v>0</v>
      </c>
      <c r="H110" s="137">
        <v>0</v>
      </c>
      <c r="I110" s="216">
        <v>1</v>
      </c>
      <c r="J110" s="137">
        <v>20000</v>
      </c>
      <c r="K110" s="217">
        <v>18915.09</v>
      </c>
      <c r="L110" s="216">
        <v>1</v>
      </c>
      <c r="M110" s="137">
        <v>18000</v>
      </c>
      <c r="N110" s="227">
        <v>19423.25</v>
      </c>
      <c r="O110" s="14">
        <f t="shared" ref="O110:Q110" si="98">SUM(C110,F110,I110,L110)</f>
        <v>2</v>
      </c>
      <c r="P110" s="11">
        <f t="shared" si="98"/>
        <v>38000</v>
      </c>
      <c r="Q110" s="10">
        <f t="shared" si="98"/>
        <v>38338.339999999997</v>
      </c>
    </row>
    <row r="111" spans="1:26" x14ac:dyDescent="0.25">
      <c r="A111" s="81">
        <v>85</v>
      </c>
      <c r="B111" s="218" t="s">
        <v>190</v>
      </c>
      <c r="C111" s="216"/>
      <c r="D111" s="137">
        <v>0</v>
      </c>
      <c r="E111" s="137">
        <v>0</v>
      </c>
      <c r="F111" s="216"/>
      <c r="G111" s="137">
        <v>0</v>
      </c>
      <c r="H111" s="137">
        <v>0</v>
      </c>
      <c r="I111" s="216">
        <v>1</v>
      </c>
      <c r="J111" s="137">
        <v>20000</v>
      </c>
      <c r="K111" s="217">
        <v>4464.9799999999996</v>
      </c>
      <c r="L111" s="216">
        <v>1</v>
      </c>
      <c r="M111" s="137">
        <v>30000</v>
      </c>
      <c r="N111" s="227">
        <v>495</v>
      </c>
      <c r="O111" s="14">
        <f t="shared" ref="O111:Q111" si="99">SUM(C111,F111,I111,L111)</f>
        <v>2</v>
      </c>
      <c r="P111" s="11">
        <f t="shared" si="99"/>
        <v>50000</v>
      </c>
      <c r="Q111" s="10">
        <f t="shared" si="99"/>
        <v>4959.9799999999996</v>
      </c>
    </row>
    <row r="112" spans="1:26" x14ac:dyDescent="0.25">
      <c r="A112" s="199">
        <v>86</v>
      </c>
      <c r="B112" s="218" t="s">
        <v>191</v>
      </c>
      <c r="C112" s="216"/>
      <c r="D112" s="137">
        <v>0</v>
      </c>
      <c r="E112" s="137">
        <v>0</v>
      </c>
      <c r="F112" s="216"/>
      <c r="G112" s="137">
        <v>0</v>
      </c>
      <c r="H112" s="137">
        <v>0</v>
      </c>
      <c r="I112" s="216">
        <v>1</v>
      </c>
      <c r="J112" s="137">
        <v>85000</v>
      </c>
      <c r="K112" s="217">
        <v>85850.63</v>
      </c>
      <c r="L112" s="216">
        <v>1</v>
      </c>
      <c r="M112" s="137">
        <v>135000</v>
      </c>
      <c r="N112" s="227">
        <v>139086.54999999999</v>
      </c>
      <c r="O112" s="14">
        <f t="shared" ref="O112:Q112" si="100">SUM(C112,F112,I112,L112)</f>
        <v>2</v>
      </c>
      <c r="P112" s="11">
        <f t="shared" si="100"/>
        <v>220000</v>
      </c>
      <c r="Q112" s="10">
        <f t="shared" si="100"/>
        <v>224937.18</v>
      </c>
    </row>
    <row r="113" spans="1:26" x14ac:dyDescent="0.25">
      <c r="A113" s="81">
        <v>87</v>
      </c>
      <c r="B113" s="218" t="s">
        <v>192</v>
      </c>
      <c r="C113" s="216"/>
      <c r="D113" s="137">
        <v>0</v>
      </c>
      <c r="E113" s="137">
        <v>0</v>
      </c>
      <c r="F113" s="216"/>
      <c r="G113" s="137">
        <v>0</v>
      </c>
      <c r="H113" s="137">
        <v>0</v>
      </c>
      <c r="I113" s="216">
        <v>1</v>
      </c>
      <c r="J113" s="137">
        <v>50000</v>
      </c>
      <c r="K113" s="217">
        <v>50000</v>
      </c>
      <c r="L113" s="216">
        <v>1</v>
      </c>
      <c r="M113" s="137">
        <v>95000</v>
      </c>
      <c r="N113" s="217">
        <v>36323.699999999997</v>
      </c>
      <c r="O113" s="14">
        <f t="shared" ref="O113:Q113" si="101">SUM(C113,F113,I113,L113)</f>
        <v>2</v>
      </c>
      <c r="P113" s="11">
        <f t="shared" si="101"/>
        <v>145000</v>
      </c>
      <c r="Q113" s="10">
        <f t="shared" si="101"/>
        <v>86323.7</v>
      </c>
    </row>
    <row r="114" spans="1:26" x14ac:dyDescent="0.25">
      <c r="A114" s="199">
        <v>88</v>
      </c>
      <c r="B114" s="218" t="s">
        <v>193</v>
      </c>
      <c r="C114" s="216"/>
      <c r="D114" s="137">
        <v>0</v>
      </c>
      <c r="E114" s="137">
        <v>0</v>
      </c>
      <c r="F114" s="216"/>
      <c r="G114" s="137">
        <v>0</v>
      </c>
      <c r="H114" s="137">
        <v>0</v>
      </c>
      <c r="I114" s="216">
        <v>1</v>
      </c>
      <c r="J114" s="137">
        <v>56530</v>
      </c>
      <c r="K114" s="217">
        <v>50000</v>
      </c>
      <c r="L114" s="216"/>
      <c r="M114" s="137">
        <v>0</v>
      </c>
      <c r="N114" s="217">
        <v>0</v>
      </c>
      <c r="O114" s="14">
        <f t="shared" ref="O114:Q114" si="102">SUM(C114,F114,I114,L114)</f>
        <v>1</v>
      </c>
      <c r="P114" s="11">
        <f t="shared" si="102"/>
        <v>56530</v>
      </c>
      <c r="Q114" s="10">
        <f t="shared" si="102"/>
        <v>50000</v>
      </c>
    </row>
    <row r="115" spans="1:26" x14ac:dyDescent="0.25">
      <c r="A115" s="81">
        <v>89</v>
      </c>
      <c r="B115" s="218" t="s">
        <v>194</v>
      </c>
      <c r="C115" s="216"/>
      <c r="D115" s="137">
        <v>0</v>
      </c>
      <c r="E115" s="137">
        <v>0</v>
      </c>
      <c r="F115" s="216"/>
      <c r="G115" s="137">
        <v>0</v>
      </c>
      <c r="H115" s="137">
        <v>0</v>
      </c>
      <c r="I115" s="216">
        <v>1</v>
      </c>
      <c r="J115" s="137">
        <v>0</v>
      </c>
      <c r="K115" s="217">
        <v>2664.9</v>
      </c>
      <c r="L115" s="216"/>
      <c r="M115" s="137">
        <v>0</v>
      </c>
      <c r="N115" s="217">
        <v>0</v>
      </c>
      <c r="O115" s="14">
        <f t="shared" ref="O115:Q115" si="103">SUM(C115,F115,I115,L115)</f>
        <v>1</v>
      </c>
      <c r="P115" s="11">
        <f t="shared" si="103"/>
        <v>0</v>
      </c>
      <c r="Q115" s="10">
        <f t="shared" si="103"/>
        <v>2664.9</v>
      </c>
    </row>
    <row r="116" spans="1:26" x14ac:dyDescent="0.25">
      <c r="A116" s="199">
        <v>90</v>
      </c>
      <c r="B116" s="218" t="s">
        <v>195</v>
      </c>
      <c r="C116" s="216"/>
      <c r="D116" s="137">
        <v>0</v>
      </c>
      <c r="E116" s="137">
        <v>0</v>
      </c>
      <c r="F116" s="216"/>
      <c r="G116" s="137">
        <v>0</v>
      </c>
      <c r="H116" s="137">
        <v>0</v>
      </c>
      <c r="I116" s="216">
        <v>1</v>
      </c>
      <c r="J116" s="137">
        <v>3470</v>
      </c>
      <c r="K116" s="217">
        <v>3470.13</v>
      </c>
      <c r="L116" s="216"/>
      <c r="M116" s="137">
        <v>0</v>
      </c>
      <c r="N116" s="217">
        <v>0</v>
      </c>
      <c r="O116" s="14">
        <f t="shared" ref="O116:Q116" si="104">SUM(C116,F116,I116,L116)</f>
        <v>1</v>
      </c>
      <c r="P116" s="11">
        <f t="shared" si="104"/>
        <v>3470</v>
      </c>
      <c r="Q116" s="10">
        <f t="shared" si="104"/>
        <v>3470.13</v>
      </c>
    </row>
    <row r="117" spans="1:26" x14ac:dyDescent="0.25">
      <c r="A117" s="81">
        <v>91</v>
      </c>
      <c r="B117" s="218" t="s">
        <v>196</v>
      </c>
      <c r="C117" s="216"/>
      <c r="D117" s="137">
        <v>0</v>
      </c>
      <c r="E117" s="137">
        <v>0</v>
      </c>
      <c r="F117" s="216"/>
      <c r="G117" s="137">
        <v>0</v>
      </c>
      <c r="H117" s="137">
        <v>0</v>
      </c>
      <c r="I117" s="216">
        <v>1</v>
      </c>
      <c r="J117" s="137">
        <v>0</v>
      </c>
      <c r="K117" s="217">
        <v>100000</v>
      </c>
      <c r="L117" s="216"/>
      <c r="M117" s="137">
        <v>0</v>
      </c>
      <c r="N117" s="217">
        <v>0</v>
      </c>
      <c r="O117" s="14">
        <f t="shared" ref="O117:Q117" si="105">SUM(C117,F117,I117,L117)</f>
        <v>1</v>
      </c>
      <c r="P117" s="11">
        <f t="shared" si="105"/>
        <v>0</v>
      </c>
      <c r="Q117" s="10">
        <f t="shared" si="105"/>
        <v>100000</v>
      </c>
    </row>
    <row r="118" spans="1:26" x14ac:dyDescent="0.25">
      <c r="A118" s="199">
        <v>92</v>
      </c>
      <c r="B118" s="218" t="s">
        <v>197</v>
      </c>
      <c r="C118" s="216"/>
      <c r="D118" s="137">
        <v>0</v>
      </c>
      <c r="E118" s="137">
        <v>0</v>
      </c>
      <c r="F118" s="216"/>
      <c r="G118" s="137">
        <v>0</v>
      </c>
      <c r="H118" s="137">
        <v>0</v>
      </c>
      <c r="I118" s="216">
        <v>1</v>
      </c>
      <c r="J118" s="137">
        <v>39000</v>
      </c>
      <c r="K118" s="217">
        <v>14695.95</v>
      </c>
      <c r="L118" s="216"/>
      <c r="M118" s="137">
        <v>25000</v>
      </c>
      <c r="N118" s="217">
        <v>0</v>
      </c>
      <c r="O118" s="14">
        <f t="shared" ref="O118:Q118" si="106">SUM(C118,F118,I118,L118)</f>
        <v>1</v>
      </c>
      <c r="P118" s="11">
        <f t="shared" si="106"/>
        <v>64000</v>
      </c>
      <c r="Q118" s="10">
        <f t="shared" si="106"/>
        <v>14695.95</v>
      </c>
    </row>
    <row r="119" spans="1:26" x14ac:dyDescent="0.25">
      <c r="A119" s="213">
        <v>93</v>
      </c>
      <c r="B119" s="228" t="s">
        <v>198</v>
      </c>
      <c r="C119" s="240"/>
      <c r="D119" s="207">
        <v>0</v>
      </c>
      <c r="E119" s="207">
        <v>0</v>
      </c>
      <c r="F119" s="240"/>
      <c r="G119" s="207">
        <v>0</v>
      </c>
      <c r="H119" s="207">
        <v>0</v>
      </c>
      <c r="I119" s="240"/>
      <c r="J119" s="207">
        <v>750000</v>
      </c>
      <c r="K119" s="208">
        <v>0</v>
      </c>
      <c r="L119" s="240"/>
      <c r="M119" s="207">
        <v>0</v>
      </c>
      <c r="N119" s="208">
        <v>0</v>
      </c>
      <c r="O119" s="209">
        <f t="shared" ref="O119:Q119" si="107">SUM(C119,F119,I119,L119)</f>
        <v>0</v>
      </c>
      <c r="P119" s="210">
        <f t="shared" si="107"/>
        <v>750000</v>
      </c>
      <c r="Q119" s="211">
        <f t="shared" si="107"/>
        <v>0</v>
      </c>
      <c r="R119" s="212"/>
      <c r="S119" s="212"/>
      <c r="T119" s="212"/>
      <c r="U119" s="212"/>
      <c r="V119" s="212"/>
      <c r="W119" s="212"/>
      <c r="X119" s="212"/>
      <c r="Y119" s="212"/>
      <c r="Z119" s="212"/>
    </row>
    <row r="120" spans="1:26" x14ac:dyDescent="0.25">
      <c r="A120" s="199">
        <v>94</v>
      </c>
      <c r="B120" s="218" t="s">
        <v>199</v>
      </c>
      <c r="C120" s="216"/>
      <c r="D120" s="137">
        <v>0</v>
      </c>
      <c r="E120" s="137">
        <v>0</v>
      </c>
      <c r="F120" s="216"/>
      <c r="G120" s="137">
        <v>0</v>
      </c>
      <c r="H120" s="137">
        <v>0</v>
      </c>
      <c r="I120" s="216">
        <v>1</v>
      </c>
      <c r="J120" s="137">
        <v>40000</v>
      </c>
      <c r="K120" s="217">
        <v>25231.84</v>
      </c>
      <c r="L120" s="216">
        <v>1</v>
      </c>
      <c r="M120" s="137">
        <v>50000</v>
      </c>
      <c r="N120" s="227">
        <v>22242.129999999997</v>
      </c>
      <c r="O120" s="14">
        <f t="shared" ref="O120:Q120" si="108">SUM(C120,F120,I120,L120)</f>
        <v>2</v>
      </c>
      <c r="P120" s="11">
        <f t="shared" si="108"/>
        <v>90000</v>
      </c>
      <c r="Q120" s="10">
        <f t="shared" si="108"/>
        <v>47473.97</v>
      </c>
    </row>
    <row r="121" spans="1:26" x14ac:dyDescent="0.25">
      <c r="A121" s="81">
        <v>95</v>
      </c>
      <c r="B121" s="218" t="s">
        <v>200</v>
      </c>
      <c r="C121" s="216"/>
      <c r="D121" s="137">
        <v>0</v>
      </c>
      <c r="E121" s="137">
        <v>0</v>
      </c>
      <c r="F121" s="216"/>
      <c r="G121" s="137">
        <v>0</v>
      </c>
      <c r="H121" s="137">
        <v>0</v>
      </c>
      <c r="I121" s="216">
        <v>1</v>
      </c>
      <c r="J121" s="137">
        <v>0</v>
      </c>
      <c r="K121" s="217">
        <v>24536.1</v>
      </c>
      <c r="L121" s="216"/>
      <c r="M121" s="137">
        <v>0</v>
      </c>
      <c r="N121" s="217">
        <v>0</v>
      </c>
      <c r="O121" s="14">
        <f t="shared" ref="O121:Q121" si="109">SUM(C121,F121,I121,L121)</f>
        <v>1</v>
      </c>
      <c r="P121" s="11">
        <f t="shared" si="109"/>
        <v>0</v>
      </c>
      <c r="Q121" s="10">
        <f t="shared" si="109"/>
        <v>24536.1</v>
      </c>
    </row>
    <row r="122" spans="1:26" x14ac:dyDescent="0.25">
      <c r="A122" s="199">
        <v>96</v>
      </c>
      <c r="B122" s="218" t="s">
        <v>201</v>
      </c>
      <c r="C122" s="216"/>
      <c r="D122" s="137">
        <v>0</v>
      </c>
      <c r="E122" s="137">
        <v>0</v>
      </c>
      <c r="F122" s="216"/>
      <c r="G122" s="137">
        <v>0</v>
      </c>
      <c r="H122" s="137">
        <v>0</v>
      </c>
      <c r="I122" s="216"/>
      <c r="J122" s="137">
        <v>0</v>
      </c>
      <c r="K122" s="217">
        <v>0</v>
      </c>
      <c r="L122" s="216">
        <v>1</v>
      </c>
      <c r="M122" s="137">
        <v>45000</v>
      </c>
      <c r="N122" s="227">
        <v>44520</v>
      </c>
      <c r="O122" s="14">
        <f t="shared" ref="O122:Q122" si="110">SUM(C122,F122,I122,L122)</f>
        <v>1</v>
      </c>
      <c r="P122" s="11">
        <f t="shared" si="110"/>
        <v>45000</v>
      </c>
      <c r="Q122" s="10">
        <f t="shared" si="110"/>
        <v>44520</v>
      </c>
    </row>
    <row r="123" spans="1:26" x14ac:dyDescent="0.25">
      <c r="A123" s="81">
        <v>97</v>
      </c>
      <c r="B123" s="218" t="s">
        <v>202</v>
      </c>
      <c r="C123" s="216"/>
      <c r="D123" s="137">
        <v>0</v>
      </c>
      <c r="E123" s="137">
        <v>0</v>
      </c>
      <c r="F123" s="216"/>
      <c r="G123" s="137">
        <v>0</v>
      </c>
      <c r="H123" s="137">
        <v>0</v>
      </c>
      <c r="I123" s="216"/>
      <c r="J123" s="137">
        <v>0</v>
      </c>
      <c r="K123" s="217">
        <v>0</v>
      </c>
      <c r="L123" s="216">
        <v>1</v>
      </c>
      <c r="M123" s="137">
        <v>25000</v>
      </c>
      <c r="N123" s="227">
        <v>7400</v>
      </c>
      <c r="O123" s="14">
        <f t="shared" ref="O123:Q123" si="111">SUM(C123,F123,I123,L123)</f>
        <v>1</v>
      </c>
      <c r="P123" s="11">
        <f t="shared" si="111"/>
        <v>25000</v>
      </c>
      <c r="Q123" s="10">
        <f t="shared" si="111"/>
        <v>7400</v>
      </c>
    </row>
    <row r="124" spans="1:26" x14ac:dyDescent="0.25">
      <c r="A124" s="199">
        <v>98</v>
      </c>
      <c r="B124" s="218" t="s">
        <v>185</v>
      </c>
      <c r="C124" s="216">
        <v>1</v>
      </c>
      <c r="D124" s="137">
        <v>0</v>
      </c>
      <c r="E124" s="137">
        <v>78196.800000000003</v>
      </c>
      <c r="F124" s="216"/>
      <c r="G124" s="137">
        <v>0</v>
      </c>
      <c r="H124" s="137">
        <v>0</v>
      </c>
      <c r="I124" s="216">
        <v>1</v>
      </c>
      <c r="J124" s="137">
        <v>30000</v>
      </c>
      <c r="K124" s="217">
        <v>21776.82</v>
      </c>
      <c r="L124" s="216">
        <v>1</v>
      </c>
      <c r="M124" s="137">
        <v>30000</v>
      </c>
      <c r="N124" s="227">
        <v>12909.01</v>
      </c>
      <c r="O124" s="14">
        <f t="shared" ref="O124:Q124" si="112">SUM(C124,F124,I124,L124)</f>
        <v>3</v>
      </c>
      <c r="P124" s="11">
        <f t="shared" si="112"/>
        <v>60000</v>
      </c>
      <c r="Q124" s="10">
        <f t="shared" si="112"/>
        <v>112882.62999999999</v>
      </c>
    </row>
    <row r="125" spans="1:26" x14ac:dyDescent="0.25">
      <c r="A125" s="81">
        <v>99</v>
      </c>
      <c r="B125" s="218" t="s">
        <v>203</v>
      </c>
      <c r="C125" s="216"/>
      <c r="D125" s="137">
        <v>0</v>
      </c>
      <c r="E125" s="137">
        <v>0</v>
      </c>
      <c r="F125" s="216"/>
      <c r="G125" s="137">
        <v>0</v>
      </c>
      <c r="H125" s="137">
        <v>0</v>
      </c>
      <c r="I125" s="216"/>
      <c r="J125" s="137">
        <v>0</v>
      </c>
      <c r="K125" s="217">
        <v>0</v>
      </c>
      <c r="L125" s="216">
        <v>1</v>
      </c>
      <c r="M125" s="137">
        <v>20000</v>
      </c>
      <c r="N125" s="227">
        <v>19071.39</v>
      </c>
      <c r="O125" s="14">
        <f t="shared" ref="O125:Q125" si="113">SUM(C125,F125,I125,L125)</f>
        <v>1</v>
      </c>
      <c r="P125" s="11">
        <f t="shared" si="113"/>
        <v>20000</v>
      </c>
      <c r="Q125" s="10">
        <f t="shared" si="113"/>
        <v>19071.39</v>
      </c>
    </row>
    <row r="126" spans="1:26" x14ac:dyDescent="0.25">
      <c r="A126" s="203">
        <v>100</v>
      </c>
      <c r="B126" s="228" t="s">
        <v>204</v>
      </c>
      <c r="C126" s="240"/>
      <c r="D126" s="207">
        <v>0</v>
      </c>
      <c r="E126" s="207">
        <v>0</v>
      </c>
      <c r="F126" s="240"/>
      <c r="G126" s="207">
        <v>0</v>
      </c>
      <c r="H126" s="207">
        <v>0</v>
      </c>
      <c r="I126" s="240"/>
      <c r="J126" s="207">
        <v>0</v>
      </c>
      <c r="K126" s="208">
        <v>0</v>
      </c>
      <c r="L126" s="240"/>
      <c r="M126" s="207">
        <v>25000</v>
      </c>
      <c r="N126" s="243">
        <v>0</v>
      </c>
      <c r="O126" s="209">
        <f t="shared" ref="O126:Q126" si="114">SUM(C126,F126,I126,L126)</f>
        <v>0</v>
      </c>
      <c r="P126" s="210">
        <f t="shared" si="114"/>
        <v>25000</v>
      </c>
      <c r="Q126" s="211">
        <f t="shared" si="114"/>
        <v>0</v>
      </c>
      <c r="R126" s="212"/>
      <c r="S126" s="212"/>
      <c r="T126" s="212"/>
      <c r="U126" s="212"/>
      <c r="V126" s="212"/>
      <c r="W126" s="212"/>
      <c r="X126" s="212"/>
      <c r="Y126" s="212"/>
      <c r="Z126" s="212"/>
    </row>
    <row r="127" spans="1:26" ht="15.75" x14ac:dyDescent="0.25">
      <c r="A127" s="81">
        <v>101</v>
      </c>
      <c r="B127" s="218" t="s">
        <v>205</v>
      </c>
      <c r="C127" s="216"/>
      <c r="D127" s="244"/>
      <c r="E127" s="217"/>
      <c r="F127" s="216"/>
      <c r="G127" s="137"/>
      <c r="H127" s="217"/>
      <c r="I127" s="216">
        <v>1</v>
      </c>
      <c r="J127" s="137">
        <v>380000</v>
      </c>
      <c r="K127" s="217">
        <v>368961</v>
      </c>
      <c r="L127" s="216">
        <v>1</v>
      </c>
      <c r="M127" s="137">
        <v>400000</v>
      </c>
      <c r="N127" s="227">
        <v>385015.39</v>
      </c>
      <c r="O127" s="14">
        <f t="shared" ref="O127:Q127" si="115">SUM(C127,F127,I127,L127)</f>
        <v>2</v>
      </c>
      <c r="P127" s="11">
        <f t="shared" si="115"/>
        <v>780000</v>
      </c>
      <c r="Q127" s="10">
        <f t="shared" si="115"/>
        <v>753976.39</v>
      </c>
    </row>
    <row r="128" spans="1:26" ht="15.75" x14ac:dyDescent="0.25">
      <c r="A128" s="199">
        <v>102</v>
      </c>
      <c r="B128" s="218" t="s">
        <v>206</v>
      </c>
      <c r="C128" s="216"/>
      <c r="D128" s="244"/>
      <c r="E128" s="217"/>
      <c r="F128" s="216"/>
      <c r="G128" s="137"/>
      <c r="H128" s="217"/>
      <c r="I128" s="216">
        <v>1</v>
      </c>
      <c r="J128" s="137">
        <v>2000000</v>
      </c>
      <c r="K128" s="217">
        <v>61454</v>
      </c>
      <c r="L128" s="216">
        <v>1</v>
      </c>
      <c r="M128" s="137">
        <v>1000000</v>
      </c>
      <c r="N128" s="227">
        <v>802240.83000000007</v>
      </c>
      <c r="O128" s="14">
        <f t="shared" ref="O128:Q128" si="116">SUM(C128,F128,I128,L128)</f>
        <v>2</v>
      </c>
      <c r="P128" s="11">
        <f t="shared" si="116"/>
        <v>3000000</v>
      </c>
      <c r="Q128" s="10">
        <f t="shared" si="116"/>
        <v>863694.83000000007</v>
      </c>
    </row>
    <row r="129" spans="1:26" ht="15.75" x14ac:dyDescent="0.25">
      <c r="A129" s="245">
        <v>103</v>
      </c>
      <c r="B129" s="14" t="s">
        <v>207</v>
      </c>
      <c r="C129" s="14"/>
      <c r="D129" s="246"/>
      <c r="E129" s="86"/>
      <c r="F129" s="14"/>
      <c r="G129" s="86"/>
      <c r="H129" s="86"/>
      <c r="I129" s="14">
        <v>1</v>
      </c>
      <c r="J129" s="86">
        <v>330242</v>
      </c>
      <c r="K129" s="178">
        <v>338753</v>
      </c>
      <c r="L129" s="200">
        <v>1</v>
      </c>
      <c r="M129" s="86">
        <v>107916</v>
      </c>
      <c r="N129" s="178">
        <v>107915.56</v>
      </c>
      <c r="O129" s="14">
        <f t="shared" ref="O129:Q129" si="117">SUM(C129,F129,I129,L129)</f>
        <v>2</v>
      </c>
      <c r="P129" s="11">
        <f t="shared" si="117"/>
        <v>438158</v>
      </c>
      <c r="Q129" s="10">
        <f t="shared" si="117"/>
        <v>446668.56</v>
      </c>
    </row>
    <row r="130" spans="1:26" ht="15.75" x14ac:dyDescent="0.25">
      <c r="A130" s="245">
        <v>104</v>
      </c>
      <c r="B130" s="14" t="s">
        <v>208</v>
      </c>
      <c r="C130" s="14"/>
      <c r="D130" s="246"/>
      <c r="E130" s="86"/>
      <c r="F130" s="14"/>
      <c r="G130" s="86"/>
      <c r="H130" s="86"/>
      <c r="I130" s="14">
        <v>1</v>
      </c>
      <c r="J130" s="86">
        <v>464243</v>
      </c>
      <c r="K130" s="178">
        <v>460059</v>
      </c>
      <c r="L130" s="200">
        <v>1</v>
      </c>
      <c r="M130" s="86">
        <v>570000</v>
      </c>
      <c r="N130" s="178">
        <v>560631.31999999995</v>
      </c>
      <c r="O130" s="14">
        <f t="shared" ref="O130:Q130" si="118">SUM(C130,F130,I130,L130)</f>
        <v>2</v>
      </c>
      <c r="P130" s="11">
        <f t="shared" si="118"/>
        <v>1034243</v>
      </c>
      <c r="Q130" s="10">
        <f t="shared" si="118"/>
        <v>1020690.32</v>
      </c>
    </row>
    <row r="131" spans="1:26" x14ac:dyDescent="0.25">
      <c r="B131" s="48" t="s">
        <v>9</v>
      </c>
      <c r="C131" s="247">
        <f t="shared" ref="C131:H131" si="119">SUM(C23:C129)</f>
        <v>121</v>
      </c>
      <c r="D131" s="56">
        <f t="shared" si="119"/>
        <v>1128000</v>
      </c>
      <c r="E131" s="248">
        <f>SUM(E23:E129)</f>
        <v>986929.15000000037</v>
      </c>
      <c r="F131" s="247">
        <f t="shared" si="119"/>
        <v>131</v>
      </c>
      <c r="G131" s="56">
        <f t="shared" si="119"/>
        <v>1591000</v>
      </c>
      <c r="H131" s="248">
        <f t="shared" si="119"/>
        <v>1100542.0399999998</v>
      </c>
      <c r="I131" s="249">
        <f t="shared" ref="I131:P131" si="120">SUM(I23:I130)</f>
        <v>114</v>
      </c>
      <c r="J131" s="56">
        <f t="shared" si="120"/>
        <v>5967985</v>
      </c>
      <c r="K131" s="56">
        <f t="shared" si="120"/>
        <v>2683813.5700000003</v>
      </c>
      <c r="L131" s="247">
        <f t="shared" si="120"/>
        <v>109</v>
      </c>
      <c r="M131" s="56">
        <f t="shared" si="120"/>
        <v>4851916</v>
      </c>
      <c r="N131" s="57">
        <f t="shared" si="120"/>
        <v>3977140.46</v>
      </c>
      <c r="O131" s="250">
        <f t="shared" si="120"/>
        <v>474</v>
      </c>
      <c r="P131" s="58">
        <f t="shared" si="120"/>
        <v>13538901</v>
      </c>
      <c r="Q131" s="19">
        <f>SUM(Q23:Q130)</f>
        <v>8748425.2199999969</v>
      </c>
    </row>
    <row r="132" spans="1:26" x14ac:dyDescent="0.25">
      <c r="A132" s="63"/>
      <c r="B132" s="63"/>
      <c r="C132" s="63"/>
      <c r="D132" s="21"/>
      <c r="E132" s="21"/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1:26" x14ac:dyDescent="0.25">
      <c r="A133" s="63"/>
      <c r="B133" s="63"/>
      <c r="C133" s="63"/>
      <c r="D133" s="21"/>
      <c r="E133" s="21"/>
      <c r="F133" s="63"/>
      <c r="G133" s="63"/>
      <c r="H133" s="63"/>
      <c r="I133" s="63"/>
      <c r="J133" s="63"/>
      <c r="K133" s="63"/>
      <c r="L133" s="63"/>
      <c r="M133" s="21"/>
      <c r="N133" s="21"/>
      <c r="Q133" s="1" t="s">
        <v>209</v>
      </c>
    </row>
    <row r="134" spans="1:26" ht="30" x14ac:dyDescent="0.25">
      <c r="B134" s="192" t="s">
        <v>102</v>
      </c>
      <c r="D134" s="21"/>
      <c r="E134" s="21"/>
    </row>
    <row r="135" spans="1:26" x14ac:dyDescent="0.25">
      <c r="A135" s="2" t="s">
        <v>3</v>
      </c>
      <c r="B135" s="68" t="s">
        <v>32</v>
      </c>
      <c r="C135" s="309" t="s">
        <v>5</v>
      </c>
      <c r="D135" s="310"/>
      <c r="E135" s="312"/>
      <c r="F135" s="309" t="s">
        <v>6</v>
      </c>
      <c r="G135" s="310"/>
      <c r="H135" s="312"/>
      <c r="I135" s="309" t="s">
        <v>7</v>
      </c>
      <c r="J135" s="310"/>
      <c r="K135" s="312"/>
      <c r="L135" s="311" t="s">
        <v>103</v>
      </c>
      <c r="M135" s="310"/>
      <c r="N135" s="310"/>
      <c r="O135" s="311" t="s">
        <v>9</v>
      </c>
      <c r="P135" s="310"/>
      <c r="Q135" s="312"/>
    </row>
    <row r="136" spans="1:26" x14ac:dyDescent="0.25">
      <c r="A136" s="3"/>
      <c r="B136" s="251" t="s">
        <v>210</v>
      </c>
      <c r="C136" s="252" t="s">
        <v>27</v>
      </c>
      <c r="D136" s="162" t="s">
        <v>28</v>
      </c>
      <c r="E136" s="253" t="s">
        <v>29</v>
      </c>
      <c r="F136" s="252" t="s">
        <v>27</v>
      </c>
      <c r="G136" s="254" t="s">
        <v>28</v>
      </c>
      <c r="H136" s="165" t="s">
        <v>29</v>
      </c>
      <c r="I136" s="252" t="s">
        <v>27</v>
      </c>
      <c r="J136" s="254" t="s">
        <v>28</v>
      </c>
      <c r="K136" s="165" t="s">
        <v>29</v>
      </c>
      <c r="L136" s="252" t="s">
        <v>27</v>
      </c>
      <c r="M136" s="254" t="s">
        <v>28</v>
      </c>
      <c r="N136" s="165" t="s">
        <v>29</v>
      </c>
      <c r="O136" s="167" t="s">
        <v>27</v>
      </c>
      <c r="P136" s="167" t="s">
        <v>28</v>
      </c>
      <c r="Q136" s="167" t="s">
        <v>29</v>
      </c>
    </row>
    <row r="137" spans="1:26" x14ac:dyDescent="0.25">
      <c r="A137" s="255">
        <v>1</v>
      </c>
      <c r="B137" s="256" t="s">
        <v>34</v>
      </c>
      <c r="C137" s="200">
        <v>1</v>
      </c>
      <c r="D137" s="86">
        <v>120000</v>
      </c>
      <c r="E137" s="87">
        <v>105320.63</v>
      </c>
      <c r="F137" s="89">
        <v>1</v>
      </c>
      <c r="G137" s="170">
        <v>156000</v>
      </c>
      <c r="H137" s="171">
        <v>135181.51999999999</v>
      </c>
      <c r="I137" s="89">
        <v>1</v>
      </c>
      <c r="J137" s="170">
        <v>156000</v>
      </c>
      <c r="K137" s="198">
        <v>157167.48000000001</v>
      </c>
      <c r="L137" s="169">
        <v>1</v>
      </c>
      <c r="M137" s="45">
        <v>180000</v>
      </c>
      <c r="N137" s="173">
        <v>91096.19</v>
      </c>
      <c r="O137" s="14">
        <f t="shared" ref="O137:Q137" si="121">SUM(C137,F137,I137,L137)</f>
        <v>4</v>
      </c>
      <c r="P137" s="86">
        <f t="shared" si="121"/>
        <v>612000</v>
      </c>
      <c r="Q137" s="86">
        <f t="shared" si="121"/>
        <v>488765.82</v>
      </c>
    </row>
    <row r="138" spans="1:26" x14ac:dyDescent="0.25">
      <c r="A138" s="257">
        <v>2</v>
      </c>
      <c r="B138" s="258" t="s">
        <v>36</v>
      </c>
      <c r="C138" s="85">
        <v>1</v>
      </c>
      <c r="D138" s="86">
        <v>10000</v>
      </c>
      <c r="E138" s="87">
        <v>6202</v>
      </c>
      <c r="F138" s="85">
        <v>1</v>
      </c>
      <c r="G138" s="86">
        <v>10000</v>
      </c>
      <c r="H138" s="177">
        <v>52550</v>
      </c>
      <c r="I138" s="85">
        <v>1</v>
      </c>
      <c r="J138" s="86">
        <v>110000</v>
      </c>
      <c r="K138" s="178">
        <v>46260</v>
      </c>
      <c r="L138" s="200">
        <v>1</v>
      </c>
      <c r="M138" s="86">
        <v>50000</v>
      </c>
      <c r="N138" s="178">
        <v>5300</v>
      </c>
      <c r="O138" s="14">
        <f t="shared" ref="O138:Q138" si="122">SUM(C138,F138,I138,L138)</f>
        <v>4</v>
      </c>
      <c r="P138" s="86">
        <f t="shared" si="122"/>
        <v>180000</v>
      </c>
      <c r="Q138" s="86">
        <f t="shared" si="122"/>
        <v>110312</v>
      </c>
    </row>
    <row r="139" spans="1:26" x14ac:dyDescent="0.25">
      <c r="A139" s="257">
        <v>3</v>
      </c>
      <c r="B139" s="258" t="s">
        <v>39</v>
      </c>
      <c r="C139" s="85">
        <v>1</v>
      </c>
      <c r="D139" s="86">
        <v>120000</v>
      </c>
      <c r="E139" s="87">
        <v>106379.15</v>
      </c>
      <c r="F139" s="85">
        <v>1</v>
      </c>
      <c r="G139" s="86">
        <v>120000</v>
      </c>
      <c r="H139" s="177">
        <v>125000</v>
      </c>
      <c r="I139" s="85">
        <v>1</v>
      </c>
      <c r="J139" s="86">
        <v>130000</v>
      </c>
      <c r="K139" s="178">
        <v>125000</v>
      </c>
      <c r="L139" s="200"/>
      <c r="M139" s="137">
        <v>0</v>
      </c>
      <c r="N139" s="178">
        <v>0</v>
      </c>
      <c r="O139" s="14">
        <f t="shared" ref="O139:Q139" si="123">SUM(C139,F139,I139,L139)</f>
        <v>3</v>
      </c>
      <c r="P139" s="86">
        <f t="shared" si="123"/>
        <v>370000</v>
      </c>
      <c r="Q139" s="86">
        <f t="shared" si="123"/>
        <v>356379.15</v>
      </c>
    </row>
    <row r="140" spans="1:26" x14ac:dyDescent="0.25">
      <c r="A140" s="257">
        <v>4</v>
      </c>
      <c r="B140" s="258" t="s">
        <v>42</v>
      </c>
      <c r="C140" s="85">
        <v>1</v>
      </c>
      <c r="D140" s="86">
        <v>20000</v>
      </c>
      <c r="E140" s="87">
        <v>20000</v>
      </c>
      <c r="F140" s="85">
        <v>1</v>
      </c>
      <c r="G140" s="86">
        <v>20000</v>
      </c>
      <c r="H140" s="177">
        <v>20000</v>
      </c>
      <c r="I140" s="85">
        <v>1</v>
      </c>
      <c r="J140" s="86">
        <v>30000</v>
      </c>
      <c r="K140" s="178">
        <v>20000</v>
      </c>
      <c r="L140" s="200">
        <v>1</v>
      </c>
      <c r="M140" s="86">
        <v>30000</v>
      </c>
      <c r="N140" s="178">
        <v>20000</v>
      </c>
      <c r="O140" s="14">
        <f t="shared" ref="O140:Q140" si="124">SUM(C140,F140,I140,L140)</f>
        <v>4</v>
      </c>
      <c r="P140" s="86">
        <f t="shared" si="124"/>
        <v>100000</v>
      </c>
      <c r="Q140" s="86">
        <f t="shared" si="124"/>
        <v>80000</v>
      </c>
    </row>
    <row r="141" spans="1:26" x14ac:dyDescent="0.25">
      <c r="A141" s="259">
        <v>5</v>
      </c>
      <c r="B141" s="260" t="s">
        <v>44</v>
      </c>
      <c r="C141" s="261"/>
      <c r="D141" s="206">
        <v>120000</v>
      </c>
      <c r="E141" s="262">
        <v>0</v>
      </c>
      <c r="F141" s="261"/>
      <c r="G141" s="207">
        <v>0</v>
      </c>
      <c r="H141" s="223">
        <v>0</v>
      </c>
      <c r="I141" s="261"/>
      <c r="J141" s="207">
        <v>0</v>
      </c>
      <c r="K141" s="224">
        <v>0</v>
      </c>
      <c r="L141" s="205"/>
      <c r="M141" s="207">
        <v>0</v>
      </c>
      <c r="N141" s="224">
        <v>0</v>
      </c>
      <c r="O141" s="209">
        <f t="shared" ref="O141:Q141" si="125">SUM(C141,F141,I141,L141)</f>
        <v>0</v>
      </c>
      <c r="P141" s="206">
        <f t="shared" si="125"/>
        <v>120000</v>
      </c>
      <c r="Q141" s="206">
        <f t="shared" si="125"/>
        <v>0</v>
      </c>
      <c r="R141" s="212"/>
      <c r="S141" s="212"/>
      <c r="T141" s="212"/>
      <c r="U141" s="212"/>
      <c r="V141" s="212"/>
      <c r="W141" s="212"/>
      <c r="X141" s="212"/>
      <c r="Y141" s="212"/>
      <c r="Z141" s="212"/>
    </row>
    <row r="142" spans="1:26" x14ac:dyDescent="0.25">
      <c r="A142" s="257">
        <v>6</v>
      </c>
      <c r="B142" s="258" t="s">
        <v>46</v>
      </c>
      <c r="C142" s="85">
        <v>1</v>
      </c>
      <c r="D142" s="86">
        <v>50000</v>
      </c>
      <c r="E142" s="87">
        <v>30000</v>
      </c>
      <c r="F142" s="85"/>
      <c r="G142" s="137">
        <v>0</v>
      </c>
      <c r="H142" s="177">
        <v>0</v>
      </c>
      <c r="I142" s="85"/>
      <c r="J142" s="137">
        <v>0</v>
      </c>
      <c r="K142" s="178">
        <v>0</v>
      </c>
      <c r="L142" s="200"/>
      <c r="M142" s="137">
        <v>0</v>
      </c>
      <c r="N142" s="178">
        <v>0</v>
      </c>
      <c r="O142" s="14">
        <f t="shared" ref="O142:Q142" si="126">SUM(C142,F142,I142,L142)</f>
        <v>1</v>
      </c>
      <c r="P142" s="86">
        <f t="shared" si="126"/>
        <v>50000</v>
      </c>
      <c r="Q142" s="86">
        <f t="shared" si="126"/>
        <v>30000</v>
      </c>
    </row>
    <row r="143" spans="1:26" x14ac:dyDescent="0.25">
      <c r="A143" s="257">
        <v>7</v>
      </c>
      <c r="B143" s="258" t="s">
        <v>49</v>
      </c>
      <c r="C143" s="85">
        <v>1</v>
      </c>
      <c r="D143" s="86">
        <v>50000</v>
      </c>
      <c r="E143" s="87">
        <v>30000</v>
      </c>
      <c r="F143" s="110">
        <v>1</v>
      </c>
      <c r="G143" s="137">
        <v>30000</v>
      </c>
      <c r="H143" s="115">
        <v>30000</v>
      </c>
      <c r="I143" s="85">
        <v>1</v>
      </c>
      <c r="J143" s="137">
        <v>20000</v>
      </c>
      <c r="K143" s="178">
        <v>30000</v>
      </c>
      <c r="L143" s="200"/>
      <c r="M143" s="137">
        <v>0</v>
      </c>
      <c r="N143" s="178">
        <v>0</v>
      </c>
      <c r="O143" s="14">
        <f t="shared" ref="O143:Q143" si="127">SUM(C143,F143,I143,L143)</f>
        <v>3</v>
      </c>
      <c r="P143" s="86">
        <f t="shared" si="127"/>
        <v>100000</v>
      </c>
      <c r="Q143" s="86">
        <f t="shared" si="127"/>
        <v>90000</v>
      </c>
    </row>
    <row r="144" spans="1:26" x14ac:dyDescent="0.25">
      <c r="A144" s="257">
        <v>8</v>
      </c>
      <c r="B144" s="258" t="s">
        <v>51</v>
      </c>
      <c r="C144" s="85">
        <v>1</v>
      </c>
      <c r="D144" s="86">
        <v>4000</v>
      </c>
      <c r="E144" s="87">
        <v>3800</v>
      </c>
      <c r="F144" s="85">
        <v>1</v>
      </c>
      <c r="G144" s="86">
        <v>4000</v>
      </c>
      <c r="H144" s="177">
        <v>2600</v>
      </c>
      <c r="I144" s="85">
        <v>1</v>
      </c>
      <c r="J144" s="137">
        <v>0</v>
      </c>
      <c r="K144" s="178">
        <v>2400</v>
      </c>
      <c r="L144" s="200">
        <v>1</v>
      </c>
      <c r="M144" s="86">
        <v>4000</v>
      </c>
      <c r="N144" s="178">
        <v>3100</v>
      </c>
      <c r="O144" s="14">
        <f t="shared" ref="O144:Q144" si="128">SUM(C144,F144,I144,L144)</f>
        <v>4</v>
      </c>
      <c r="P144" s="86">
        <f t="shared" si="128"/>
        <v>12000</v>
      </c>
      <c r="Q144" s="86">
        <f t="shared" si="128"/>
        <v>11900</v>
      </c>
    </row>
    <row r="145" spans="1:26" x14ac:dyDescent="0.25">
      <c r="A145" s="257">
        <v>9</v>
      </c>
      <c r="B145" s="258" t="s">
        <v>211</v>
      </c>
      <c r="C145" s="85">
        <v>1</v>
      </c>
      <c r="D145" s="86">
        <v>10000</v>
      </c>
      <c r="E145" s="87">
        <v>5385.89</v>
      </c>
      <c r="F145" s="85"/>
      <c r="G145" s="137">
        <v>0</v>
      </c>
      <c r="H145" s="177">
        <v>0</v>
      </c>
      <c r="I145" s="85"/>
      <c r="J145" s="137">
        <v>0</v>
      </c>
      <c r="K145" s="178">
        <v>0</v>
      </c>
      <c r="L145" s="200"/>
      <c r="M145" s="137">
        <v>0</v>
      </c>
      <c r="N145" s="178">
        <v>0</v>
      </c>
      <c r="O145" s="14">
        <f t="shared" ref="O145:Q145" si="129">SUM(C145,F145,I145,L145)</f>
        <v>1</v>
      </c>
      <c r="P145" s="86">
        <f t="shared" si="129"/>
        <v>10000</v>
      </c>
      <c r="Q145" s="86">
        <f t="shared" si="129"/>
        <v>5385.89</v>
      </c>
    </row>
    <row r="146" spans="1:26" x14ac:dyDescent="0.25">
      <c r="A146" s="257">
        <v>10</v>
      </c>
      <c r="B146" s="258" t="s">
        <v>212</v>
      </c>
      <c r="C146" s="85">
        <v>1</v>
      </c>
      <c r="D146" s="86">
        <v>10000</v>
      </c>
      <c r="E146" s="87">
        <v>9857</v>
      </c>
      <c r="F146" s="85"/>
      <c r="G146" s="137">
        <v>0</v>
      </c>
      <c r="H146" s="177">
        <v>0</v>
      </c>
      <c r="I146" s="85"/>
      <c r="J146" s="137">
        <v>0</v>
      </c>
      <c r="K146" s="178">
        <v>0</v>
      </c>
      <c r="L146" s="200"/>
      <c r="M146" s="137">
        <v>0</v>
      </c>
      <c r="N146" s="178">
        <v>0</v>
      </c>
      <c r="O146" s="14">
        <f t="shared" ref="O146:Q146" si="130">SUM(C146,F146,I146,L146)</f>
        <v>1</v>
      </c>
      <c r="P146" s="86">
        <f t="shared" si="130"/>
        <v>10000</v>
      </c>
      <c r="Q146" s="86">
        <f t="shared" si="130"/>
        <v>9857</v>
      </c>
    </row>
    <row r="147" spans="1:26" x14ac:dyDescent="0.25">
      <c r="A147" s="257">
        <v>11</v>
      </c>
      <c r="B147" s="258" t="s">
        <v>58</v>
      </c>
      <c r="C147" s="85">
        <v>1</v>
      </c>
      <c r="D147" s="170">
        <v>0</v>
      </c>
      <c r="E147" s="177">
        <v>7710.31</v>
      </c>
      <c r="F147" s="85">
        <v>1</v>
      </c>
      <c r="G147" s="86">
        <v>30000</v>
      </c>
      <c r="H147" s="177">
        <v>22984.9</v>
      </c>
      <c r="I147" s="85">
        <v>1</v>
      </c>
      <c r="J147" s="86">
        <v>30000</v>
      </c>
      <c r="K147" s="178">
        <v>1130.33</v>
      </c>
      <c r="L147" s="200">
        <v>1</v>
      </c>
      <c r="M147" s="86">
        <v>30000</v>
      </c>
      <c r="N147" s="178">
        <v>16227.14</v>
      </c>
      <c r="O147" s="14">
        <f t="shared" ref="O147:Q147" si="131">SUM(C147,F147,I147,L147)</f>
        <v>4</v>
      </c>
      <c r="P147" s="86">
        <f t="shared" si="131"/>
        <v>90000</v>
      </c>
      <c r="Q147" s="86">
        <f t="shared" si="131"/>
        <v>48052.68</v>
      </c>
    </row>
    <row r="148" spans="1:26" x14ac:dyDescent="0.25">
      <c r="A148" s="257">
        <v>12</v>
      </c>
      <c r="B148" s="258" t="s">
        <v>60</v>
      </c>
      <c r="C148" s="85"/>
      <c r="D148" s="86">
        <v>0</v>
      </c>
      <c r="E148" s="115">
        <v>0</v>
      </c>
      <c r="F148" s="85"/>
      <c r="G148" s="137">
        <v>0</v>
      </c>
      <c r="H148" s="217">
        <v>0</v>
      </c>
      <c r="I148" s="200">
        <v>1</v>
      </c>
      <c r="J148" s="86">
        <v>20000</v>
      </c>
      <c r="K148" s="178">
        <v>11140.46</v>
      </c>
      <c r="L148" s="200"/>
      <c r="M148" s="137">
        <v>0</v>
      </c>
      <c r="N148" s="217">
        <v>0</v>
      </c>
      <c r="O148" s="14">
        <f t="shared" ref="O148:Q148" si="132">SUM(C148,F148,I148,L148)</f>
        <v>1</v>
      </c>
      <c r="P148" s="86">
        <f t="shared" si="132"/>
        <v>20000</v>
      </c>
      <c r="Q148" s="86">
        <f t="shared" si="132"/>
        <v>11140.46</v>
      </c>
    </row>
    <row r="149" spans="1:26" x14ac:dyDescent="0.25">
      <c r="A149" s="257">
        <v>13</v>
      </c>
      <c r="B149" s="97" t="s">
        <v>62</v>
      </c>
      <c r="C149" s="85">
        <v>1</v>
      </c>
      <c r="D149" s="170">
        <v>0</v>
      </c>
      <c r="E149" s="177">
        <v>4780</v>
      </c>
      <c r="F149" s="85"/>
      <c r="G149" s="137">
        <v>0</v>
      </c>
      <c r="H149" s="177">
        <v>0</v>
      </c>
      <c r="I149" s="85"/>
      <c r="J149" s="137">
        <v>0</v>
      </c>
      <c r="K149" s="178">
        <v>0</v>
      </c>
      <c r="L149" s="200"/>
      <c r="M149" s="137">
        <v>0</v>
      </c>
      <c r="N149" s="178">
        <v>0</v>
      </c>
      <c r="O149" s="14">
        <f t="shared" ref="O149:Q149" si="133">SUM(C149,F149,I149,L149)</f>
        <v>1</v>
      </c>
      <c r="P149" s="86">
        <f t="shared" si="133"/>
        <v>0</v>
      </c>
      <c r="Q149" s="86">
        <f t="shared" si="133"/>
        <v>4780</v>
      </c>
    </row>
    <row r="150" spans="1:26" x14ac:dyDescent="0.25">
      <c r="A150" s="257">
        <v>14</v>
      </c>
      <c r="B150" s="97" t="s">
        <v>65</v>
      </c>
      <c r="C150" s="110">
        <v>1</v>
      </c>
      <c r="D150" s="170">
        <v>0</v>
      </c>
      <c r="E150" s="115">
        <v>7564.1</v>
      </c>
      <c r="F150" s="85"/>
      <c r="G150" s="137">
        <v>0</v>
      </c>
      <c r="H150" s="177">
        <v>0</v>
      </c>
      <c r="I150" s="85"/>
      <c r="J150" s="137">
        <v>0</v>
      </c>
      <c r="K150" s="178">
        <v>0</v>
      </c>
      <c r="L150" s="200"/>
      <c r="M150" s="137">
        <v>0</v>
      </c>
      <c r="N150" s="178">
        <v>0</v>
      </c>
      <c r="O150" s="14">
        <f t="shared" ref="O150:Q150" si="134">SUM(C150,F150,I150,L150)</f>
        <v>1</v>
      </c>
      <c r="P150" s="86">
        <f t="shared" si="134"/>
        <v>0</v>
      </c>
      <c r="Q150" s="86">
        <f t="shared" si="134"/>
        <v>7564.1</v>
      </c>
    </row>
    <row r="151" spans="1:26" x14ac:dyDescent="0.25">
      <c r="A151" s="259">
        <v>15</v>
      </c>
      <c r="B151" s="204" t="s">
        <v>67</v>
      </c>
      <c r="C151" s="261"/>
      <c r="D151" s="206">
        <v>45000</v>
      </c>
      <c r="E151" s="223">
        <v>0</v>
      </c>
      <c r="F151" s="261"/>
      <c r="G151" s="206">
        <v>20000</v>
      </c>
      <c r="H151" s="223">
        <v>0</v>
      </c>
      <c r="I151" s="261"/>
      <c r="J151" s="207">
        <v>0</v>
      </c>
      <c r="K151" s="224">
        <v>0</v>
      </c>
      <c r="L151" s="205"/>
      <c r="M151" s="207">
        <v>0</v>
      </c>
      <c r="N151" s="224">
        <v>0</v>
      </c>
      <c r="O151" s="209">
        <f t="shared" ref="O151:Q151" si="135">SUM(C151,F151,I151,L151)</f>
        <v>0</v>
      </c>
      <c r="P151" s="206">
        <f t="shared" si="135"/>
        <v>65000</v>
      </c>
      <c r="Q151" s="206">
        <f t="shared" si="135"/>
        <v>0</v>
      </c>
      <c r="R151" s="212"/>
      <c r="S151" s="212"/>
      <c r="T151" s="212"/>
      <c r="U151" s="212"/>
      <c r="V151" s="212"/>
      <c r="W151" s="212"/>
      <c r="X151" s="212"/>
      <c r="Y151" s="212"/>
      <c r="Z151" s="212"/>
    </row>
    <row r="152" spans="1:26" x14ac:dyDescent="0.25">
      <c r="A152" s="257">
        <v>16</v>
      </c>
      <c r="B152" s="263" t="s">
        <v>69</v>
      </c>
      <c r="C152" s="89"/>
      <c r="D152" s="137">
        <v>0</v>
      </c>
      <c r="E152" s="115">
        <v>0</v>
      </c>
      <c r="F152" s="85">
        <v>1</v>
      </c>
      <c r="G152" s="137">
        <v>0</v>
      </c>
      <c r="H152" s="177">
        <v>19960</v>
      </c>
      <c r="I152" s="85"/>
      <c r="J152" s="137">
        <v>0</v>
      </c>
      <c r="K152" s="178">
        <v>0</v>
      </c>
      <c r="L152" s="200"/>
      <c r="M152" s="137">
        <v>0</v>
      </c>
      <c r="N152" s="178">
        <v>0</v>
      </c>
      <c r="O152" s="14">
        <f t="shared" ref="O152:Q152" si="136">SUM(C152,F152,I152,L152)</f>
        <v>1</v>
      </c>
      <c r="P152" s="86">
        <f t="shared" si="136"/>
        <v>0</v>
      </c>
      <c r="Q152" s="86">
        <f t="shared" si="136"/>
        <v>19960</v>
      </c>
    </row>
    <row r="153" spans="1:26" x14ac:dyDescent="0.25">
      <c r="A153" s="257">
        <v>17</v>
      </c>
      <c r="B153" s="258" t="s">
        <v>71</v>
      </c>
      <c r="C153" s="85"/>
      <c r="D153" s="137">
        <v>0</v>
      </c>
      <c r="E153" s="115">
        <v>0</v>
      </c>
      <c r="F153" s="85">
        <v>1</v>
      </c>
      <c r="G153" s="86">
        <v>500000</v>
      </c>
      <c r="H153" s="177">
        <v>505387.38</v>
      </c>
      <c r="I153" s="85">
        <v>1</v>
      </c>
      <c r="J153" s="86">
        <v>600000</v>
      </c>
      <c r="K153" s="178">
        <v>588335.98</v>
      </c>
      <c r="L153" s="200">
        <v>1</v>
      </c>
      <c r="M153" s="86">
        <v>700000</v>
      </c>
      <c r="N153" s="178">
        <v>550013.32999999996</v>
      </c>
      <c r="O153" s="14">
        <f t="shared" ref="O153:Q153" si="137">SUM(C153,F153,I153,L153)</f>
        <v>3</v>
      </c>
      <c r="P153" s="86">
        <f t="shared" si="137"/>
        <v>1800000</v>
      </c>
      <c r="Q153" s="86">
        <f t="shared" si="137"/>
        <v>1643736.69</v>
      </c>
    </row>
    <row r="154" spans="1:26" x14ac:dyDescent="0.25">
      <c r="A154" s="257">
        <v>18</v>
      </c>
      <c r="B154" s="258" t="s">
        <v>73</v>
      </c>
      <c r="C154" s="85"/>
      <c r="D154" s="137">
        <v>0</v>
      </c>
      <c r="E154" s="115">
        <v>0</v>
      </c>
      <c r="F154" s="85">
        <v>1</v>
      </c>
      <c r="G154" s="86">
        <v>600000</v>
      </c>
      <c r="H154" s="177">
        <v>613494.66</v>
      </c>
      <c r="I154" s="85">
        <v>1</v>
      </c>
      <c r="J154" s="86">
        <v>1000000</v>
      </c>
      <c r="K154" s="178">
        <v>833571.08</v>
      </c>
      <c r="L154" s="200">
        <v>1</v>
      </c>
      <c r="M154" s="86">
        <v>930000</v>
      </c>
      <c r="N154" s="178">
        <v>788318.18</v>
      </c>
      <c r="O154" s="14">
        <f t="shared" ref="O154:Q154" si="138">SUM(C154,F154,I154,L154)</f>
        <v>3</v>
      </c>
      <c r="P154" s="86">
        <f t="shared" si="138"/>
        <v>2530000</v>
      </c>
      <c r="Q154" s="86">
        <f t="shared" si="138"/>
        <v>2235383.92</v>
      </c>
    </row>
    <row r="155" spans="1:26" x14ac:dyDescent="0.25">
      <c r="A155" s="257">
        <v>19</v>
      </c>
      <c r="B155" s="97" t="s">
        <v>75</v>
      </c>
      <c r="C155" s="85"/>
      <c r="D155" s="137">
        <v>0</v>
      </c>
      <c r="E155" s="115">
        <v>0</v>
      </c>
      <c r="F155" s="85">
        <v>1</v>
      </c>
      <c r="G155" s="137">
        <v>0</v>
      </c>
      <c r="H155" s="177">
        <v>49170.02</v>
      </c>
      <c r="I155" s="85">
        <v>1</v>
      </c>
      <c r="J155" s="137">
        <v>0</v>
      </c>
      <c r="K155" s="178">
        <v>15210</v>
      </c>
      <c r="L155" s="216">
        <v>1</v>
      </c>
      <c r="M155" s="137">
        <v>70000</v>
      </c>
      <c r="N155" s="217">
        <v>42032.87</v>
      </c>
      <c r="O155" s="14">
        <f t="shared" ref="O155:Q155" si="139">SUM(C155,F155,I155,L155)</f>
        <v>3</v>
      </c>
      <c r="P155" s="86">
        <f t="shared" si="139"/>
        <v>70000</v>
      </c>
      <c r="Q155" s="86">
        <f t="shared" si="139"/>
        <v>106412.89</v>
      </c>
    </row>
    <row r="156" spans="1:26" x14ac:dyDescent="0.25">
      <c r="A156" s="257">
        <v>20</v>
      </c>
      <c r="B156" s="97" t="s">
        <v>77</v>
      </c>
      <c r="C156" s="110"/>
      <c r="D156" s="137">
        <v>0</v>
      </c>
      <c r="E156" s="115">
        <v>0</v>
      </c>
      <c r="F156" s="110">
        <v>1</v>
      </c>
      <c r="G156" s="137">
        <v>800000</v>
      </c>
      <c r="H156" s="115">
        <v>1493865.23</v>
      </c>
      <c r="I156" s="110"/>
      <c r="J156" s="137">
        <v>0</v>
      </c>
      <c r="K156" s="217">
        <v>0</v>
      </c>
      <c r="L156" s="216"/>
      <c r="M156" s="137">
        <v>0</v>
      </c>
      <c r="N156" s="217">
        <v>0</v>
      </c>
      <c r="O156" s="14">
        <f t="shared" ref="O156:Q156" si="140">SUM(C156,F156,I156,L156)</f>
        <v>1</v>
      </c>
      <c r="P156" s="86">
        <f t="shared" si="140"/>
        <v>800000</v>
      </c>
      <c r="Q156" s="86">
        <f t="shared" si="140"/>
        <v>1493865.23</v>
      </c>
    </row>
    <row r="157" spans="1:26" x14ac:dyDescent="0.25">
      <c r="A157" s="257">
        <v>21</v>
      </c>
      <c r="B157" s="97" t="s">
        <v>80</v>
      </c>
      <c r="C157" s="110"/>
      <c r="D157" s="137">
        <v>0</v>
      </c>
      <c r="E157" s="115">
        <v>0</v>
      </c>
      <c r="F157" s="110"/>
      <c r="G157" s="137">
        <v>0</v>
      </c>
      <c r="H157" s="115">
        <v>0</v>
      </c>
      <c r="I157" s="110"/>
      <c r="J157" s="137">
        <v>0</v>
      </c>
      <c r="K157" s="217">
        <v>0</v>
      </c>
      <c r="L157" s="216">
        <v>1</v>
      </c>
      <c r="M157" s="137">
        <v>0</v>
      </c>
      <c r="N157" s="217">
        <v>950400.35</v>
      </c>
      <c r="O157" s="14">
        <f t="shared" ref="O157:Q157" si="141">SUM(C157,F157,I157,L157)</f>
        <v>1</v>
      </c>
      <c r="P157" s="86">
        <f t="shared" si="141"/>
        <v>0</v>
      </c>
      <c r="Q157" s="86">
        <f t="shared" si="141"/>
        <v>950400.35</v>
      </c>
    </row>
    <row r="158" spans="1:26" x14ac:dyDescent="0.25">
      <c r="A158" s="257">
        <v>22</v>
      </c>
      <c r="B158" s="187" t="s">
        <v>82</v>
      </c>
      <c r="C158" s="110"/>
      <c r="D158" s="137"/>
      <c r="E158" s="115"/>
      <c r="F158" s="110">
        <v>1</v>
      </c>
      <c r="G158" s="137">
        <v>707712.17</v>
      </c>
      <c r="H158" s="115">
        <v>707712.17</v>
      </c>
      <c r="I158" s="110"/>
      <c r="J158" s="137"/>
      <c r="K158" s="217"/>
      <c r="L158" s="216"/>
      <c r="M158" s="137"/>
      <c r="N158" s="217"/>
      <c r="O158" s="14">
        <f t="shared" ref="O158:Q158" si="142">SUM(C158,F158,I158,L158)</f>
        <v>1</v>
      </c>
      <c r="P158" s="86">
        <f t="shared" si="142"/>
        <v>707712.17</v>
      </c>
      <c r="Q158" s="86">
        <f t="shared" si="142"/>
        <v>707712.17</v>
      </c>
    </row>
    <row r="159" spans="1:26" x14ac:dyDescent="0.25">
      <c r="A159" s="257">
        <v>23</v>
      </c>
      <c r="B159" s="187" t="s">
        <v>84</v>
      </c>
      <c r="C159" s="110"/>
      <c r="D159" s="137">
        <v>0</v>
      </c>
      <c r="E159" s="115">
        <v>0</v>
      </c>
      <c r="F159" s="110">
        <v>1</v>
      </c>
      <c r="G159" s="137">
        <v>0</v>
      </c>
      <c r="H159" s="115">
        <v>4916.8500000000004</v>
      </c>
      <c r="I159" s="110"/>
      <c r="J159" s="137">
        <v>0</v>
      </c>
      <c r="K159" s="217">
        <v>0</v>
      </c>
      <c r="L159" s="216"/>
      <c r="M159" s="137">
        <v>0</v>
      </c>
      <c r="N159" s="217">
        <v>0</v>
      </c>
      <c r="O159" s="14">
        <f t="shared" ref="O159:Q159" si="143">SUM(C159,F159,I159,L159)</f>
        <v>1</v>
      </c>
      <c r="P159" s="86">
        <f t="shared" si="143"/>
        <v>0</v>
      </c>
      <c r="Q159" s="86">
        <f t="shared" si="143"/>
        <v>4916.8500000000004</v>
      </c>
    </row>
    <row r="160" spans="1:26" x14ac:dyDescent="0.25">
      <c r="A160" s="257">
        <v>24</v>
      </c>
      <c r="B160" s="97" t="s">
        <v>86</v>
      </c>
      <c r="C160" s="110"/>
      <c r="D160" s="137">
        <v>0</v>
      </c>
      <c r="E160" s="115">
        <v>0</v>
      </c>
      <c r="F160" s="110"/>
      <c r="G160" s="137">
        <v>0</v>
      </c>
      <c r="H160" s="177">
        <v>0</v>
      </c>
      <c r="I160" s="110">
        <v>1</v>
      </c>
      <c r="J160" s="86">
        <v>0</v>
      </c>
      <c r="K160" s="217">
        <v>95354.58</v>
      </c>
      <c r="L160" s="216"/>
      <c r="M160" s="137">
        <v>0</v>
      </c>
      <c r="N160" s="217">
        <v>0</v>
      </c>
      <c r="O160" s="14">
        <f t="shared" ref="O160:Q160" si="144">SUM(C160,F160,I160,L160)</f>
        <v>1</v>
      </c>
      <c r="P160" s="86">
        <f t="shared" si="144"/>
        <v>0</v>
      </c>
      <c r="Q160" s="86">
        <f t="shared" si="144"/>
        <v>95354.58</v>
      </c>
    </row>
    <row r="161" spans="1:17" x14ac:dyDescent="0.25">
      <c r="A161" s="257">
        <v>25</v>
      </c>
      <c r="B161" s="14" t="s">
        <v>88</v>
      </c>
      <c r="C161" s="110"/>
      <c r="D161" s="137"/>
      <c r="E161" s="115"/>
      <c r="F161" s="110"/>
      <c r="G161" s="137"/>
      <c r="H161" s="115"/>
      <c r="I161" s="110"/>
      <c r="J161" s="137"/>
      <c r="K161" s="217"/>
      <c r="L161" s="216">
        <v>1</v>
      </c>
      <c r="M161" s="137">
        <v>1500000</v>
      </c>
      <c r="N161" s="217">
        <f>1428104.79+52186.84</f>
        <v>1480291.6300000001</v>
      </c>
      <c r="O161" s="14">
        <f t="shared" ref="O161:Q161" si="145">SUM(C161,F161,I161,L161)</f>
        <v>1</v>
      </c>
      <c r="P161" s="86">
        <f t="shared" si="145"/>
        <v>1500000</v>
      </c>
      <c r="Q161" s="86">
        <f t="shared" si="145"/>
        <v>1480291.6300000001</v>
      </c>
    </row>
    <row r="162" spans="1:17" x14ac:dyDescent="0.25">
      <c r="A162" s="257">
        <v>26</v>
      </c>
      <c r="B162" s="14" t="s">
        <v>90</v>
      </c>
      <c r="C162" s="110"/>
      <c r="D162" s="137"/>
      <c r="E162" s="115"/>
      <c r="F162" s="110"/>
      <c r="G162" s="137"/>
      <c r="H162" s="115"/>
      <c r="I162" s="110"/>
      <c r="J162" s="137"/>
      <c r="K162" s="217"/>
      <c r="L162" s="216">
        <v>1</v>
      </c>
      <c r="M162" s="137">
        <v>800000</v>
      </c>
      <c r="N162" s="217">
        <v>766664.82</v>
      </c>
      <c r="O162" s="14">
        <f t="shared" ref="O162:Q162" si="146">SUM(C162,F162,I162,L162)</f>
        <v>1</v>
      </c>
      <c r="P162" s="86">
        <f t="shared" si="146"/>
        <v>800000</v>
      </c>
      <c r="Q162" s="86">
        <f t="shared" si="146"/>
        <v>766664.82</v>
      </c>
    </row>
    <row r="163" spans="1:17" x14ac:dyDescent="0.25">
      <c r="A163" s="257">
        <v>27</v>
      </c>
      <c r="B163" s="14" t="s">
        <v>92</v>
      </c>
      <c r="C163" s="110"/>
      <c r="D163" s="137"/>
      <c r="E163" s="115"/>
      <c r="F163" s="110"/>
      <c r="G163" s="137"/>
      <c r="H163" s="115"/>
      <c r="I163" s="110"/>
      <c r="J163" s="137"/>
      <c r="K163" s="217"/>
      <c r="L163" s="216">
        <v>1</v>
      </c>
      <c r="M163" s="137">
        <v>300000</v>
      </c>
      <c r="N163" s="217">
        <v>296800</v>
      </c>
      <c r="O163" s="14">
        <f t="shared" ref="O163:Q163" si="147">SUM(C163,F163,I163,L163)</f>
        <v>1</v>
      </c>
      <c r="P163" s="86">
        <f t="shared" si="147"/>
        <v>300000</v>
      </c>
      <c r="Q163" s="86">
        <f t="shared" si="147"/>
        <v>296800</v>
      </c>
    </row>
    <row r="164" spans="1:17" x14ac:dyDescent="0.25">
      <c r="A164" s="257"/>
      <c r="B164" s="14"/>
      <c r="C164" s="182"/>
      <c r="D164" s="183"/>
      <c r="E164" s="185"/>
      <c r="F164" s="182"/>
      <c r="G164" s="137"/>
      <c r="H164" s="185"/>
      <c r="I164" s="182"/>
      <c r="J164" s="137"/>
      <c r="K164" s="186"/>
      <c r="L164" s="264"/>
      <c r="M164" s="183"/>
      <c r="N164" s="186"/>
      <c r="O164" s="14">
        <f t="shared" ref="O164:Q164" si="148">SUM(C164,F164,I164,L164)</f>
        <v>0</v>
      </c>
      <c r="P164" s="86">
        <f t="shared" si="148"/>
        <v>0</v>
      </c>
      <c r="Q164" s="86">
        <f t="shared" si="148"/>
        <v>0</v>
      </c>
    </row>
    <row r="165" spans="1:17" x14ac:dyDescent="0.25">
      <c r="A165" s="187"/>
      <c r="B165" s="48" t="s">
        <v>9</v>
      </c>
      <c r="C165" s="148">
        <f t="shared" ref="C165:Q165" si="149">SUM(C137:C164)</f>
        <v>12</v>
      </c>
      <c r="D165" s="149">
        <f t="shared" si="149"/>
        <v>559000</v>
      </c>
      <c r="E165" s="150">
        <f>SUM(E137:E164)</f>
        <v>336999.08</v>
      </c>
      <c r="F165" s="148">
        <f t="shared" si="149"/>
        <v>14</v>
      </c>
      <c r="G165" s="149">
        <f t="shared" si="149"/>
        <v>2997712.17</v>
      </c>
      <c r="H165" s="188">
        <f t="shared" si="149"/>
        <v>3782822.73</v>
      </c>
      <c r="I165" s="148">
        <f t="shared" si="149"/>
        <v>12</v>
      </c>
      <c r="J165" s="149">
        <f t="shared" si="149"/>
        <v>2096000</v>
      </c>
      <c r="K165" s="190">
        <f t="shared" si="149"/>
        <v>1925569.9100000001</v>
      </c>
      <c r="L165" s="265">
        <f t="shared" si="149"/>
        <v>12</v>
      </c>
      <c r="M165" s="149">
        <f t="shared" si="149"/>
        <v>4594000</v>
      </c>
      <c r="N165" s="190">
        <f t="shared" si="149"/>
        <v>5010244.5100000007</v>
      </c>
      <c r="O165" s="266">
        <f t="shared" si="149"/>
        <v>50</v>
      </c>
      <c r="P165" s="267">
        <f t="shared" si="149"/>
        <v>10246712.17</v>
      </c>
      <c r="Q165" s="267">
        <f t="shared" si="149"/>
        <v>11055636.23</v>
      </c>
    </row>
    <row r="166" spans="1:17" x14ac:dyDescent="0.25">
      <c r="A166" s="63"/>
      <c r="B166" s="63"/>
      <c r="C166" s="63"/>
      <c r="D166" s="21"/>
      <c r="E166" s="21"/>
      <c r="F166" s="63"/>
      <c r="G166" s="63"/>
      <c r="H166" s="63"/>
      <c r="I166" s="63"/>
      <c r="J166" s="63"/>
      <c r="K166" s="63"/>
      <c r="L166" s="63"/>
      <c r="M166" s="63"/>
      <c r="N166" s="63"/>
    </row>
    <row r="167" spans="1:17" x14ac:dyDescent="0.25">
      <c r="A167" s="63"/>
      <c r="B167" s="63"/>
      <c r="C167" s="63"/>
      <c r="D167" s="21"/>
      <c r="E167" s="21"/>
      <c r="F167" s="63"/>
      <c r="G167" s="63"/>
      <c r="H167" s="63"/>
      <c r="I167" s="63"/>
      <c r="J167" s="21"/>
      <c r="K167" s="21"/>
      <c r="L167" s="63"/>
      <c r="M167" s="63"/>
      <c r="N167" s="63"/>
      <c r="Q167" s="1" t="s">
        <v>213</v>
      </c>
    </row>
    <row r="168" spans="1:17" ht="30" x14ac:dyDescent="0.25">
      <c r="B168" s="192" t="s">
        <v>102</v>
      </c>
      <c r="D168" s="21"/>
      <c r="E168" s="21"/>
      <c r="M168" s="21"/>
      <c r="N168" s="21"/>
    </row>
    <row r="169" spans="1:17" x14ac:dyDescent="0.25">
      <c r="A169" s="2" t="s">
        <v>3</v>
      </c>
      <c r="B169" s="268" t="s">
        <v>32</v>
      </c>
      <c r="C169" s="311" t="s">
        <v>5</v>
      </c>
      <c r="D169" s="310"/>
      <c r="E169" s="312"/>
      <c r="F169" s="311" t="s">
        <v>6</v>
      </c>
      <c r="G169" s="310"/>
      <c r="H169" s="312"/>
      <c r="I169" s="309" t="s">
        <v>7</v>
      </c>
      <c r="J169" s="310"/>
      <c r="K169" s="310"/>
      <c r="L169" s="311" t="s">
        <v>103</v>
      </c>
      <c r="M169" s="310"/>
      <c r="N169" s="310"/>
      <c r="O169" s="311" t="s">
        <v>9</v>
      </c>
      <c r="P169" s="310"/>
      <c r="Q169" s="312"/>
    </row>
    <row r="170" spans="1:17" x14ac:dyDescent="0.25">
      <c r="A170" s="3"/>
      <c r="B170" s="49" t="s">
        <v>214</v>
      </c>
      <c r="C170" s="195" t="s">
        <v>27</v>
      </c>
      <c r="D170" s="162" t="s">
        <v>28</v>
      </c>
      <c r="E170" s="163" t="s">
        <v>29</v>
      </c>
      <c r="F170" s="195" t="s">
        <v>27</v>
      </c>
      <c r="G170" s="164" t="s">
        <v>28</v>
      </c>
      <c r="H170" s="165" t="s">
        <v>29</v>
      </c>
      <c r="I170" s="161" t="s">
        <v>27</v>
      </c>
      <c r="J170" s="164" t="s">
        <v>28</v>
      </c>
      <c r="K170" s="166" t="s">
        <v>29</v>
      </c>
      <c r="L170" s="195" t="s">
        <v>27</v>
      </c>
      <c r="M170" s="164" t="s">
        <v>28</v>
      </c>
      <c r="N170" s="165" t="s">
        <v>29</v>
      </c>
      <c r="O170" s="269" t="s">
        <v>27</v>
      </c>
      <c r="P170" s="270" t="s">
        <v>28</v>
      </c>
      <c r="Q170" s="271" t="s">
        <v>29</v>
      </c>
    </row>
    <row r="171" spans="1:17" x14ac:dyDescent="0.25">
      <c r="A171" s="255">
        <v>1</v>
      </c>
      <c r="B171" s="272" t="s">
        <v>215</v>
      </c>
      <c r="C171" s="197">
        <v>1</v>
      </c>
      <c r="D171" s="170">
        <v>40000</v>
      </c>
      <c r="E171" s="171">
        <v>32978.839999999997</v>
      </c>
      <c r="F171" s="197">
        <v>1</v>
      </c>
      <c r="G171" s="86">
        <v>53000</v>
      </c>
      <c r="H171" s="177">
        <v>6014</v>
      </c>
      <c r="I171" s="89">
        <v>1</v>
      </c>
      <c r="J171" s="86">
        <v>84800</v>
      </c>
      <c r="K171" s="198">
        <v>51272.160000000003</v>
      </c>
      <c r="L171" s="197">
        <v>1</v>
      </c>
      <c r="M171" s="170">
        <v>53000</v>
      </c>
      <c r="N171" s="178">
        <v>35319.199999999997</v>
      </c>
      <c r="O171" s="14">
        <f t="shared" ref="O171:Q171" si="150">SUM(C171,F171,I171,L171)</f>
        <v>4</v>
      </c>
      <c r="P171" s="86">
        <f t="shared" si="150"/>
        <v>230800</v>
      </c>
      <c r="Q171" s="86">
        <f t="shared" si="150"/>
        <v>125584.2</v>
      </c>
    </row>
    <row r="172" spans="1:17" x14ac:dyDescent="0.25">
      <c r="A172" s="257">
        <v>2</v>
      </c>
      <c r="B172" s="272" t="s">
        <v>216</v>
      </c>
      <c r="C172" s="200">
        <v>1</v>
      </c>
      <c r="D172" s="86">
        <v>20000</v>
      </c>
      <c r="E172" s="177">
        <v>19256.5</v>
      </c>
      <c r="F172" s="200">
        <v>1</v>
      </c>
      <c r="G172" s="86">
        <v>21200</v>
      </c>
      <c r="H172" s="177">
        <v>43335</v>
      </c>
      <c r="I172" s="85">
        <v>1</v>
      </c>
      <c r="J172" s="86">
        <v>127200</v>
      </c>
      <c r="K172" s="178">
        <v>54828.24</v>
      </c>
      <c r="L172" s="200">
        <v>1</v>
      </c>
      <c r="M172" s="86">
        <v>84800</v>
      </c>
      <c r="N172" s="178">
        <v>52677.59</v>
      </c>
      <c r="O172" s="14">
        <f t="shared" ref="O172:Q172" si="151">SUM(C172,F172,I172,L172)</f>
        <v>4</v>
      </c>
      <c r="P172" s="86">
        <f t="shared" si="151"/>
        <v>253200</v>
      </c>
      <c r="Q172" s="86">
        <f t="shared" si="151"/>
        <v>170097.33</v>
      </c>
    </row>
    <row r="173" spans="1:17" x14ac:dyDescent="0.25">
      <c r="A173" s="255">
        <v>3</v>
      </c>
      <c r="B173" s="272" t="s">
        <v>217</v>
      </c>
      <c r="C173" s="200">
        <v>1</v>
      </c>
      <c r="D173" s="86">
        <v>30000</v>
      </c>
      <c r="E173" s="177">
        <v>34876</v>
      </c>
      <c r="F173" s="200">
        <v>1</v>
      </c>
      <c r="G173" s="86">
        <v>42400</v>
      </c>
      <c r="H173" s="177">
        <v>10820</v>
      </c>
      <c r="I173" s="85">
        <v>1</v>
      </c>
      <c r="J173" s="86">
        <v>106000</v>
      </c>
      <c r="K173" s="178">
        <v>33880.9</v>
      </c>
      <c r="L173" s="200">
        <v>1</v>
      </c>
      <c r="M173" s="86">
        <v>53000</v>
      </c>
      <c r="N173" s="178">
        <v>61527</v>
      </c>
      <c r="O173" s="14">
        <f t="shared" ref="O173:Q173" si="152">SUM(C173,F173,I173,L173)</f>
        <v>4</v>
      </c>
      <c r="P173" s="86">
        <f t="shared" si="152"/>
        <v>231400</v>
      </c>
      <c r="Q173" s="86">
        <f t="shared" si="152"/>
        <v>141103.9</v>
      </c>
    </row>
    <row r="174" spans="1:17" ht="30" x14ac:dyDescent="0.25">
      <c r="A174" s="257">
        <v>4</v>
      </c>
      <c r="B174" s="273" t="s">
        <v>218</v>
      </c>
      <c r="C174" s="200">
        <v>1</v>
      </c>
      <c r="D174" s="86">
        <v>62500</v>
      </c>
      <c r="E174" s="177">
        <v>58500</v>
      </c>
      <c r="F174" s="200"/>
      <c r="G174" s="137">
        <v>0</v>
      </c>
      <c r="H174" s="115">
        <v>0</v>
      </c>
      <c r="I174" s="85"/>
      <c r="J174" s="137">
        <v>0</v>
      </c>
      <c r="K174" s="178">
        <v>0</v>
      </c>
      <c r="L174" s="200"/>
      <c r="M174" s="137">
        <v>0</v>
      </c>
      <c r="N174" s="217">
        <v>0</v>
      </c>
      <c r="O174" s="14">
        <f t="shared" ref="O174:Q174" si="153">SUM(C174,F174,I174,L174)</f>
        <v>1</v>
      </c>
      <c r="P174" s="86">
        <f t="shared" si="153"/>
        <v>62500</v>
      </c>
      <c r="Q174" s="86">
        <f t="shared" si="153"/>
        <v>58500</v>
      </c>
    </row>
    <row r="175" spans="1:17" x14ac:dyDescent="0.25">
      <c r="A175" s="255">
        <v>5</v>
      </c>
      <c r="B175" s="272" t="s">
        <v>219</v>
      </c>
      <c r="C175" s="200">
        <v>1</v>
      </c>
      <c r="D175" s="86">
        <v>42500</v>
      </c>
      <c r="E175" s="177">
        <v>46500</v>
      </c>
      <c r="F175" s="200">
        <v>1</v>
      </c>
      <c r="G175" s="86">
        <v>59360</v>
      </c>
      <c r="H175" s="177">
        <v>22488</v>
      </c>
      <c r="I175" s="85">
        <v>1</v>
      </c>
      <c r="J175" s="86">
        <v>53000</v>
      </c>
      <c r="K175" s="178">
        <v>10281</v>
      </c>
      <c r="L175" s="200">
        <v>1</v>
      </c>
      <c r="M175" s="86">
        <v>27000</v>
      </c>
      <c r="N175" s="178">
        <v>30479.9</v>
      </c>
      <c r="O175" s="14">
        <f t="shared" ref="O175:Q175" si="154">SUM(C175,F175,I175,L175)</f>
        <v>4</v>
      </c>
      <c r="P175" s="86">
        <f t="shared" si="154"/>
        <v>181860</v>
      </c>
      <c r="Q175" s="86">
        <f t="shared" si="154"/>
        <v>109748.9</v>
      </c>
    </row>
    <row r="176" spans="1:17" x14ac:dyDescent="0.25">
      <c r="A176" s="257">
        <v>6</v>
      </c>
      <c r="B176" s="272" t="s">
        <v>220</v>
      </c>
      <c r="C176" s="200">
        <v>1</v>
      </c>
      <c r="D176" s="86">
        <v>25500</v>
      </c>
      <c r="E176" s="177">
        <v>39750</v>
      </c>
      <c r="F176" s="200"/>
      <c r="G176" s="137">
        <v>0</v>
      </c>
      <c r="H176" s="115">
        <v>0</v>
      </c>
      <c r="I176" s="85"/>
      <c r="J176" s="137">
        <v>0</v>
      </c>
      <c r="K176" s="178">
        <v>0</v>
      </c>
      <c r="L176" s="200"/>
      <c r="M176" s="137">
        <v>0</v>
      </c>
      <c r="N176" s="217">
        <v>0</v>
      </c>
      <c r="O176" s="14">
        <f t="shared" ref="O176:Q176" si="155">SUM(C176,F176,I176,L176)</f>
        <v>1</v>
      </c>
      <c r="P176" s="86">
        <f t="shared" si="155"/>
        <v>25500</v>
      </c>
      <c r="Q176" s="86">
        <f t="shared" si="155"/>
        <v>39750</v>
      </c>
    </row>
    <row r="177" spans="1:17" x14ac:dyDescent="0.25">
      <c r="A177" s="255">
        <v>7</v>
      </c>
      <c r="B177" s="272" t="s">
        <v>221</v>
      </c>
      <c r="C177" s="200">
        <v>1</v>
      </c>
      <c r="D177" s="86">
        <v>50000</v>
      </c>
      <c r="E177" s="177">
        <v>47036.72</v>
      </c>
      <c r="F177" s="200">
        <v>1</v>
      </c>
      <c r="G177" s="86">
        <v>63600</v>
      </c>
      <c r="H177" s="177">
        <v>111053.75999999999</v>
      </c>
      <c r="I177" s="85">
        <v>1</v>
      </c>
      <c r="J177" s="86">
        <v>127200</v>
      </c>
      <c r="K177" s="178">
        <v>305193.83</v>
      </c>
      <c r="L177" s="200">
        <v>1</v>
      </c>
      <c r="M177" s="86">
        <v>84800</v>
      </c>
      <c r="N177" s="178">
        <v>116038.36</v>
      </c>
      <c r="O177" s="14">
        <f t="shared" ref="O177:Q177" si="156">SUM(C177,F177,I177,L177)</f>
        <v>4</v>
      </c>
      <c r="P177" s="86">
        <f t="shared" si="156"/>
        <v>325600</v>
      </c>
      <c r="Q177" s="86">
        <f t="shared" si="156"/>
        <v>579322.67000000004</v>
      </c>
    </row>
    <row r="178" spans="1:17" x14ac:dyDescent="0.25">
      <c r="A178" s="257">
        <v>8</v>
      </c>
      <c r="B178" s="272" t="s">
        <v>222</v>
      </c>
      <c r="C178" s="200">
        <v>1</v>
      </c>
      <c r="D178" s="86">
        <v>30000</v>
      </c>
      <c r="E178" s="177">
        <v>40010</v>
      </c>
      <c r="F178" s="200">
        <v>1</v>
      </c>
      <c r="G178" s="86">
        <v>106000</v>
      </c>
      <c r="H178" s="177">
        <v>51146.8</v>
      </c>
      <c r="I178" s="85">
        <v>1</v>
      </c>
      <c r="J178" s="86">
        <v>106000</v>
      </c>
      <c r="K178" s="178">
        <v>91386.2</v>
      </c>
      <c r="L178" s="200">
        <v>1</v>
      </c>
      <c r="M178" s="86">
        <v>53000</v>
      </c>
      <c r="N178" s="178">
        <v>10600</v>
      </c>
      <c r="O178" s="14">
        <f t="shared" ref="O178:Q178" si="157">SUM(C178,F178,I178,L178)</f>
        <v>4</v>
      </c>
      <c r="P178" s="86">
        <f t="shared" si="157"/>
        <v>295000</v>
      </c>
      <c r="Q178" s="86">
        <f t="shared" si="157"/>
        <v>193143</v>
      </c>
    </row>
    <row r="179" spans="1:17" x14ac:dyDescent="0.25">
      <c r="A179" s="255">
        <v>9</v>
      </c>
      <c r="B179" s="272" t="s">
        <v>223</v>
      </c>
      <c r="C179" s="200">
        <v>1</v>
      </c>
      <c r="D179" s="86">
        <v>180000</v>
      </c>
      <c r="E179" s="177">
        <v>74941.070000000007</v>
      </c>
      <c r="F179" s="200">
        <v>1</v>
      </c>
      <c r="G179" s="86">
        <v>300000</v>
      </c>
      <c r="H179" s="177">
        <v>484175.77</v>
      </c>
      <c r="I179" s="85">
        <v>1</v>
      </c>
      <c r="J179" s="86">
        <v>400000</v>
      </c>
      <c r="K179" s="178">
        <v>150000</v>
      </c>
      <c r="L179" s="200">
        <v>1</v>
      </c>
      <c r="M179" s="86">
        <v>350000</v>
      </c>
      <c r="N179" s="178">
        <v>377498.53</v>
      </c>
      <c r="O179" s="14">
        <f t="shared" ref="O179:Q179" si="158">SUM(C179,F179,I179,L179)</f>
        <v>4</v>
      </c>
      <c r="P179" s="86">
        <f t="shared" si="158"/>
        <v>1230000</v>
      </c>
      <c r="Q179" s="86">
        <f t="shared" si="158"/>
        <v>1086615.3700000001</v>
      </c>
    </row>
    <row r="180" spans="1:17" x14ac:dyDescent="0.25">
      <c r="A180" s="257">
        <v>10</v>
      </c>
      <c r="B180" s="272" t="s">
        <v>224</v>
      </c>
      <c r="C180" s="200">
        <v>1</v>
      </c>
      <c r="D180" s="86">
        <v>30000</v>
      </c>
      <c r="E180" s="177">
        <v>30000</v>
      </c>
      <c r="F180" s="200"/>
      <c r="G180" s="137">
        <v>0</v>
      </c>
      <c r="H180" s="115">
        <v>0</v>
      </c>
      <c r="I180" s="85"/>
      <c r="J180" s="137">
        <v>0</v>
      </c>
      <c r="K180" s="178">
        <v>0</v>
      </c>
      <c r="L180" s="200"/>
      <c r="M180" s="137">
        <v>0</v>
      </c>
      <c r="N180" s="178">
        <v>0</v>
      </c>
      <c r="O180" s="14">
        <f t="shared" ref="O180:Q180" si="159">SUM(C180,F180,I180,L180)</f>
        <v>1</v>
      </c>
      <c r="P180" s="86">
        <f t="shared" si="159"/>
        <v>30000</v>
      </c>
      <c r="Q180" s="86">
        <f t="shared" si="159"/>
        <v>30000</v>
      </c>
    </row>
    <row r="181" spans="1:17" x14ac:dyDescent="0.25">
      <c r="A181" s="255">
        <v>11</v>
      </c>
      <c r="B181" s="272" t="s">
        <v>225</v>
      </c>
      <c r="C181" s="200">
        <v>1</v>
      </c>
      <c r="D181" s="86">
        <v>100000</v>
      </c>
      <c r="E181" s="177">
        <v>89999.64</v>
      </c>
      <c r="F181" s="200">
        <v>1</v>
      </c>
      <c r="G181" s="86">
        <v>106000</v>
      </c>
      <c r="H181" s="177">
        <v>82870.12</v>
      </c>
      <c r="I181" s="85">
        <v>1</v>
      </c>
      <c r="J181" s="86">
        <v>100000</v>
      </c>
      <c r="K181" s="178">
        <v>32826.9</v>
      </c>
      <c r="L181" s="200">
        <v>1</v>
      </c>
      <c r="M181" s="86">
        <v>100000</v>
      </c>
      <c r="N181" s="178">
        <v>88021.72</v>
      </c>
      <c r="O181" s="14">
        <f t="shared" ref="O181:Q181" si="160">SUM(C181,F181,I181,L181)</f>
        <v>4</v>
      </c>
      <c r="P181" s="86">
        <f t="shared" si="160"/>
        <v>406000</v>
      </c>
      <c r="Q181" s="86">
        <f t="shared" si="160"/>
        <v>293718.38</v>
      </c>
    </row>
    <row r="182" spans="1:17" x14ac:dyDescent="0.25">
      <c r="A182" s="255">
        <v>12</v>
      </c>
      <c r="B182" s="272" t="s">
        <v>226</v>
      </c>
      <c r="C182" s="200">
        <v>1</v>
      </c>
      <c r="D182" s="86">
        <v>15000</v>
      </c>
      <c r="E182" s="177">
        <v>14472</v>
      </c>
      <c r="F182" s="200"/>
      <c r="G182" s="86">
        <v>15900</v>
      </c>
      <c r="H182" s="115">
        <v>0</v>
      </c>
      <c r="I182" s="85">
        <v>1</v>
      </c>
      <c r="J182" s="86">
        <v>15000</v>
      </c>
      <c r="K182" s="178">
        <v>12558.9</v>
      </c>
      <c r="L182" s="200">
        <v>1</v>
      </c>
      <c r="M182" s="86">
        <v>15000</v>
      </c>
      <c r="N182" s="178">
        <v>11675.04</v>
      </c>
      <c r="O182" s="14">
        <f t="shared" ref="O182:Q182" si="161">SUM(C182,F182,I182,L182)</f>
        <v>3</v>
      </c>
      <c r="P182" s="86">
        <f t="shared" si="161"/>
        <v>60900</v>
      </c>
      <c r="Q182" s="86">
        <f t="shared" si="161"/>
        <v>38705.94</v>
      </c>
    </row>
    <row r="183" spans="1:17" x14ac:dyDescent="0.25">
      <c r="A183" s="257">
        <v>13</v>
      </c>
      <c r="B183" s="273" t="s">
        <v>227</v>
      </c>
      <c r="C183" s="200"/>
      <c r="D183" s="137">
        <v>0</v>
      </c>
      <c r="E183" s="137">
        <v>0</v>
      </c>
      <c r="F183" s="200"/>
      <c r="G183" s="86"/>
      <c r="H183" s="177"/>
      <c r="I183" s="85"/>
      <c r="J183" s="137">
        <v>0</v>
      </c>
      <c r="K183" s="137">
        <v>0</v>
      </c>
      <c r="L183" s="200"/>
      <c r="M183" s="137">
        <v>0</v>
      </c>
      <c r="N183" s="217">
        <v>0</v>
      </c>
      <c r="O183" s="14">
        <f t="shared" ref="O183:Q183" si="162">SUM(C183,F183,I183,L183)</f>
        <v>0</v>
      </c>
      <c r="P183" s="86">
        <f t="shared" si="162"/>
        <v>0</v>
      </c>
      <c r="Q183" s="86">
        <f t="shared" si="162"/>
        <v>0</v>
      </c>
    </row>
    <row r="184" spans="1:17" x14ac:dyDescent="0.25">
      <c r="A184" s="255">
        <v>14</v>
      </c>
      <c r="B184" s="272" t="s">
        <v>228</v>
      </c>
      <c r="C184" s="200">
        <v>1</v>
      </c>
      <c r="D184" s="86">
        <v>0</v>
      </c>
      <c r="E184" s="177">
        <v>125030.26</v>
      </c>
      <c r="F184" s="200"/>
      <c r="G184" s="137">
        <v>0</v>
      </c>
      <c r="H184" s="115">
        <v>0</v>
      </c>
      <c r="I184" s="85"/>
      <c r="J184" s="137">
        <v>0</v>
      </c>
      <c r="K184" s="178">
        <v>0</v>
      </c>
      <c r="L184" s="200"/>
      <c r="M184" s="137">
        <v>0</v>
      </c>
      <c r="N184" s="217">
        <v>0</v>
      </c>
      <c r="O184" s="14">
        <f t="shared" ref="O184:Q184" si="163">SUM(C184,F184,I184,L184)</f>
        <v>1</v>
      </c>
      <c r="P184" s="86">
        <f t="shared" si="163"/>
        <v>0</v>
      </c>
      <c r="Q184" s="86">
        <f t="shared" si="163"/>
        <v>125030.26</v>
      </c>
    </row>
    <row r="185" spans="1:17" x14ac:dyDescent="0.25">
      <c r="A185" s="257">
        <v>15</v>
      </c>
      <c r="B185" s="272" t="s">
        <v>229</v>
      </c>
      <c r="C185" s="200">
        <v>1</v>
      </c>
      <c r="D185" s="86">
        <v>0</v>
      </c>
      <c r="E185" s="87">
        <v>52712.1</v>
      </c>
      <c r="F185" s="200"/>
      <c r="G185" s="137">
        <v>0</v>
      </c>
      <c r="H185" s="115">
        <v>0</v>
      </c>
      <c r="I185" s="85"/>
      <c r="J185" s="137">
        <v>0</v>
      </c>
      <c r="K185" s="178">
        <v>0</v>
      </c>
      <c r="L185" s="200"/>
      <c r="M185" s="137">
        <v>0</v>
      </c>
      <c r="N185" s="217">
        <v>0</v>
      </c>
      <c r="O185" s="14">
        <f t="shared" ref="O185:Q185" si="164">SUM(C185,F185,I185,L185)</f>
        <v>1</v>
      </c>
      <c r="P185" s="86">
        <f t="shared" si="164"/>
        <v>0</v>
      </c>
      <c r="Q185" s="86">
        <f t="shared" si="164"/>
        <v>52712.1</v>
      </c>
    </row>
    <row r="186" spans="1:17" x14ac:dyDescent="0.25">
      <c r="A186" s="255">
        <v>16</v>
      </c>
      <c r="B186" s="272" t="s">
        <v>230</v>
      </c>
      <c r="C186" s="200">
        <v>1</v>
      </c>
      <c r="D186" s="86">
        <v>600000</v>
      </c>
      <c r="E186" s="177">
        <v>500415</v>
      </c>
      <c r="F186" s="200"/>
      <c r="G186" s="137">
        <v>0</v>
      </c>
      <c r="H186" s="115">
        <v>0</v>
      </c>
      <c r="I186" s="85"/>
      <c r="J186" s="137">
        <v>0</v>
      </c>
      <c r="K186" s="178">
        <v>0</v>
      </c>
      <c r="L186" s="200"/>
      <c r="M186" s="137">
        <v>0</v>
      </c>
      <c r="N186" s="217">
        <v>0</v>
      </c>
      <c r="O186" s="14">
        <f t="shared" ref="O186:Q186" si="165">SUM(C186,F186,I186,L186)</f>
        <v>1</v>
      </c>
      <c r="P186" s="86">
        <f t="shared" si="165"/>
        <v>600000</v>
      </c>
      <c r="Q186" s="86">
        <f t="shared" si="165"/>
        <v>500415</v>
      </c>
    </row>
    <row r="187" spans="1:17" x14ac:dyDescent="0.25">
      <c r="A187" s="257">
        <v>17</v>
      </c>
      <c r="B187" s="272" t="s">
        <v>231</v>
      </c>
      <c r="C187" s="200">
        <v>1</v>
      </c>
      <c r="D187" s="86">
        <v>60000</v>
      </c>
      <c r="E187" s="177">
        <v>12120</v>
      </c>
      <c r="F187" s="200"/>
      <c r="G187" s="137">
        <v>0</v>
      </c>
      <c r="H187" s="115">
        <v>0</v>
      </c>
      <c r="I187" s="85"/>
      <c r="J187" s="137">
        <v>0</v>
      </c>
      <c r="K187" s="178">
        <v>0</v>
      </c>
      <c r="L187" s="200"/>
      <c r="M187" s="137">
        <v>0</v>
      </c>
      <c r="N187" s="217">
        <v>0</v>
      </c>
      <c r="O187" s="14">
        <f t="shared" ref="O187:Q187" si="166">SUM(C187,F187,I187,L187)</f>
        <v>1</v>
      </c>
      <c r="P187" s="86">
        <f t="shared" si="166"/>
        <v>60000</v>
      </c>
      <c r="Q187" s="86">
        <f t="shared" si="166"/>
        <v>12120</v>
      </c>
    </row>
    <row r="188" spans="1:17" x14ac:dyDescent="0.25">
      <c r="A188" s="255">
        <v>18</v>
      </c>
      <c r="B188" s="272" t="s">
        <v>232</v>
      </c>
      <c r="C188" s="200">
        <v>1</v>
      </c>
      <c r="D188" s="86">
        <v>174550</v>
      </c>
      <c r="E188" s="177">
        <v>174550</v>
      </c>
      <c r="F188" s="200"/>
      <c r="G188" s="137">
        <v>0</v>
      </c>
      <c r="H188" s="115">
        <v>0</v>
      </c>
      <c r="I188" s="85"/>
      <c r="J188" s="137">
        <v>0</v>
      </c>
      <c r="K188" s="178">
        <v>0</v>
      </c>
      <c r="L188" s="200"/>
      <c r="M188" s="137">
        <v>0</v>
      </c>
      <c r="N188" s="217">
        <v>0</v>
      </c>
      <c r="O188" s="14">
        <f t="shared" ref="O188:Q188" si="167">SUM(C188,F188,I188,L188)</f>
        <v>1</v>
      </c>
      <c r="P188" s="86">
        <f t="shared" si="167"/>
        <v>174550</v>
      </c>
      <c r="Q188" s="86">
        <f t="shared" si="167"/>
        <v>174550</v>
      </c>
    </row>
    <row r="189" spans="1:17" x14ac:dyDescent="0.25">
      <c r="A189" s="257">
        <v>19</v>
      </c>
      <c r="B189" s="272" t="s">
        <v>233</v>
      </c>
      <c r="C189" s="200">
        <v>1</v>
      </c>
      <c r="D189" s="86">
        <v>20000</v>
      </c>
      <c r="E189" s="177">
        <v>17620</v>
      </c>
      <c r="F189" s="200">
        <v>1</v>
      </c>
      <c r="G189" s="86">
        <v>106000</v>
      </c>
      <c r="H189" s="177">
        <v>101734.39999999999</v>
      </c>
      <c r="I189" s="85">
        <v>1</v>
      </c>
      <c r="J189" s="86">
        <v>177064</v>
      </c>
      <c r="K189" s="178">
        <v>169084</v>
      </c>
      <c r="L189" s="200">
        <v>1</v>
      </c>
      <c r="M189" s="86">
        <v>127200</v>
      </c>
      <c r="N189" s="178">
        <v>108130</v>
      </c>
      <c r="O189" s="14">
        <f t="shared" ref="O189:Q189" si="168">SUM(C189,F189,I189,L189)</f>
        <v>4</v>
      </c>
      <c r="P189" s="86">
        <f t="shared" si="168"/>
        <v>430264</v>
      </c>
      <c r="Q189" s="86">
        <f t="shared" si="168"/>
        <v>396568.4</v>
      </c>
    </row>
    <row r="190" spans="1:17" ht="30" x14ac:dyDescent="0.25">
      <c r="A190" s="255">
        <v>20</v>
      </c>
      <c r="B190" s="273" t="s">
        <v>234</v>
      </c>
      <c r="C190" s="200">
        <v>1</v>
      </c>
      <c r="D190" s="86">
        <v>200000</v>
      </c>
      <c r="E190" s="177">
        <v>181761.3</v>
      </c>
      <c r="F190" s="200">
        <v>1</v>
      </c>
      <c r="G190" s="86">
        <v>265000</v>
      </c>
      <c r="H190" s="177">
        <v>208859.84</v>
      </c>
      <c r="I190" s="85">
        <v>1</v>
      </c>
      <c r="J190" s="86">
        <v>224050</v>
      </c>
      <c r="K190" s="178">
        <v>222123</v>
      </c>
      <c r="L190" s="200">
        <v>1</v>
      </c>
      <c r="M190" s="86">
        <v>250000</v>
      </c>
      <c r="N190" s="178">
        <v>247616</v>
      </c>
      <c r="O190" s="14">
        <f t="shared" ref="O190:Q190" si="169">SUM(C190,F190,I190,L190)</f>
        <v>4</v>
      </c>
      <c r="P190" s="86">
        <f t="shared" si="169"/>
        <v>939050</v>
      </c>
      <c r="Q190" s="86">
        <f t="shared" si="169"/>
        <v>860360.14</v>
      </c>
    </row>
    <row r="191" spans="1:17" x14ac:dyDescent="0.25">
      <c r="A191" s="257">
        <v>21</v>
      </c>
      <c r="B191" s="272" t="s">
        <v>235</v>
      </c>
      <c r="C191" s="200">
        <v>1</v>
      </c>
      <c r="D191" s="86">
        <v>240000</v>
      </c>
      <c r="E191" s="177">
        <v>233783.83</v>
      </c>
      <c r="F191" s="200"/>
      <c r="G191" s="137">
        <v>0</v>
      </c>
      <c r="H191" s="115">
        <v>0</v>
      </c>
      <c r="I191" s="85"/>
      <c r="J191" s="137">
        <v>0</v>
      </c>
      <c r="K191" s="137">
        <v>0</v>
      </c>
      <c r="L191" s="200"/>
      <c r="M191" s="137">
        <v>0</v>
      </c>
      <c r="N191" s="217">
        <v>0</v>
      </c>
      <c r="O191" s="14">
        <f t="shared" ref="O191:Q191" si="170">SUM(C191,F191,I191,L191)</f>
        <v>1</v>
      </c>
      <c r="P191" s="86">
        <f t="shared" si="170"/>
        <v>240000</v>
      </c>
      <c r="Q191" s="86">
        <f t="shared" si="170"/>
        <v>233783.83</v>
      </c>
    </row>
    <row r="192" spans="1:17" x14ac:dyDescent="0.25">
      <c r="A192" s="255">
        <v>22</v>
      </c>
      <c r="B192" s="272" t="s">
        <v>236</v>
      </c>
      <c r="C192" s="200">
        <v>1</v>
      </c>
      <c r="D192" s="178">
        <v>0</v>
      </c>
      <c r="E192" s="177">
        <v>259000</v>
      </c>
      <c r="F192" s="200"/>
      <c r="G192" s="137">
        <v>0</v>
      </c>
      <c r="H192" s="177">
        <v>0</v>
      </c>
      <c r="I192" s="85"/>
      <c r="J192" s="137">
        <v>0</v>
      </c>
      <c r="K192" s="137">
        <v>0</v>
      </c>
      <c r="L192" s="200"/>
      <c r="M192" s="137">
        <v>0</v>
      </c>
      <c r="N192" s="217">
        <v>0</v>
      </c>
      <c r="O192" s="14">
        <f t="shared" ref="O192:Q192" si="171">SUM(C192,F192,I192,L192)</f>
        <v>1</v>
      </c>
      <c r="P192" s="86">
        <f t="shared" si="171"/>
        <v>0</v>
      </c>
      <c r="Q192" s="86">
        <f t="shared" si="171"/>
        <v>259000</v>
      </c>
    </row>
    <row r="193" spans="1:26" ht="15.75" x14ac:dyDescent="0.25">
      <c r="A193" s="274">
        <v>23</v>
      </c>
      <c r="B193" s="275" t="s">
        <v>67</v>
      </c>
      <c r="C193" s="205"/>
      <c r="D193" s="206">
        <v>420000</v>
      </c>
      <c r="E193" s="223">
        <v>0</v>
      </c>
      <c r="F193" s="205"/>
      <c r="G193" s="206">
        <v>21200</v>
      </c>
      <c r="H193" s="276">
        <v>0</v>
      </c>
      <c r="I193" s="261"/>
      <c r="J193" s="206">
        <v>21200</v>
      </c>
      <c r="K193" s="277">
        <v>0</v>
      </c>
      <c r="L193" s="205"/>
      <c r="M193" s="206">
        <v>13000</v>
      </c>
      <c r="N193" s="208">
        <v>0</v>
      </c>
      <c r="O193" s="209">
        <f t="shared" ref="O193:Q193" si="172">SUM(C193,F193,I193,L193)</f>
        <v>0</v>
      </c>
      <c r="P193" s="206">
        <f t="shared" si="172"/>
        <v>475400</v>
      </c>
      <c r="Q193" s="206">
        <f t="shared" si="172"/>
        <v>0</v>
      </c>
      <c r="R193" s="212"/>
      <c r="S193" s="212"/>
      <c r="T193" s="212"/>
      <c r="U193" s="212"/>
      <c r="V193" s="212"/>
      <c r="W193" s="212"/>
      <c r="X193" s="212"/>
      <c r="Y193" s="212"/>
      <c r="Z193" s="212"/>
    </row>
    <row r="194" spans="1:26" x14ac:dyDescent="0.25">
      <c r="A194" s="255">
        <v>24</v>
      </c>
      <c r="B194" s="272" t="s">
        <v>237</v>
      </c>
      <c r="C194" s="200">
        <v>1</v>
      </c>
      <c r="D194" s="86">
        <v>550000</v>
      </c>
      <c r="E194" s="177">
        <v>375900.3</v>
      </c>
      <c r="F194" s="200">
        <v>1</v>
      </c>
      <c r="G194" s="86">
        <v>400000</v>
      </c>
      <c r="H194" s="177">
        <v>364276.38</v>
      </c>
      <c r="I194" s="85">
        <v>1</v>
      </c>
      <c r="J194" s="86">
        <v>500000</v>
      </c>
      <c r="K194" s="178">
        <v>432385.25</v>
      </c>
      <c r="L194" s="200"/>
      <c r="M194" s="137">
        <v>0</v>
      </c>
      <c r="N194" s="217">
        <v>0</v>
      </c>
      <c r="O194" s="14">
        <f t="shared" ref="O194:Q194" si="173">SUM(C194,F194,I194,L194)</f>
        <v>3</v>
      </c>
      <c r="P194" s="86">
        <f t="shared" si="173"/>
        <v>1450000</v>
      </c>
      <c r="Q194" s="86">
        <f t="shared" si="173"/>
        <v>1172561.93</v>
      </c>
    </row>
    <row r="195" spans="1:26" x14ac:dyDescent="0.25">
      <c r="A195" s="257">
        <v>25</v>
      </c>
      <c r="B195" s="272" t="s">
        <v>238</v>
      </c>
      <c r="C195" s="200"/>
      <c r="D195" s="137">
        <v>0</v>
      </c>
      <c r="E195" s="137">
        <v>0</v>
      </c>
      <c r="F195" s="200"/>
      <c r="G195" s="137">
        <v>0</v>
      </c>
      <c r="H195" s="115">
        <v>0</v>
      </c>
      <c r="I195" s="85"/>
      <c r="J195" s="137">
        <v>0</v>
      </c>
      <c r="K195" s="137">
        <v>0</v>
      </c>
      <c r="L195" s="200">
        <v>1</v>
      </c>
      <c r="M195" s="86">
        <v>450000</v>
      </c>
      <c r="N195" s="178">
        <v>45583.23</v>
      </c>
      <c r="O195" s="14">
        <f t="shared" ref="O195:Q195" si="174">SUM(C195,F195,I195,L195)</f>
        <v>1</v>
      </c>
      <c r="P195" s="86">
        <f t="shared" si="174"/>
        <v>450000</v>
      </c>
      <c r="Q195" s="86">
        <f t="shared" si="174"/>
        <v>45583.23</v>
      </c>
    </row>
    <row r="196" spans="1:26" x14ac:dyDescent="0.25">
      <c r="A196" s="255">
        <v>26</v>
      </c>
      <c r="B196" s="272" t="s">
        <v>239</v>
      </c>
      <c r="C196" s="200">
        <v>1</v>
      </c>
      <c r="D196" s="86">
        <v>60000</v>
      </c>
      <c r="E196" s="177">
        <v>60009.99</v>
      </c>
      <c r="F196" s="200"/>
      <c r="G196" s="137">
        <v>0</v>
      </c>
      <c r="H196" s="115">
        <v>0</v>
      </c>
      <c r="I196" s="85"/>
      <c r="J196" s="137">
        <v>0</v>
      </c>
      <c r="K196" s="137">
        <v>0</v>
      </c>
      <c r="L196" s="200"/>
      <c r="M196" s="137">
        <v>0</v>
      </c>
      <c r="N196" s="217">
        <v>0</v>
      </c>
      <c r="O196" s="14">
        <f t="shared" ref="O196:Q196" si="175">SUM(C196,F196,I196,L196)</f>
        <v>1</v>
      </c>
      <c r="P196" s="86">
        <f t="shared" si="175"/>
        <v>60000</v>
      </c>
      <c r="Q196" s="86">
        <f t="shared" si="175"/>
        <v>60009.99</v>
      </c>
    </row>
    <row r="197" spans="1:26" x14ac:dyDescent="0.25">
      <c r="A197" s="257">
        <v>27</v>
      </c>
      <c r="B197" s="272" t="s">
        <v>240</v>
      </c>
      <c r="C197" s="200">
        <v>1</v>
      </c>
      <c r="D197" s="86">
        <v>150000</v>
      </c>
      <c r="E197" s="177">
        <v>118002.55</v>
      </c>
      <c r="F197" s="200"/>
      <c r="G197" s="137">
        <v>0</v>
      </c>
      <c r="H197" s="115">
        <v>0</v>
      </c>
      <c r="I197" s="85"/>
      <c r="J197" s="137">
        <v>0</v>
      </c>
      <c r="K197" s="137">
        <v>0</v>
      </c>
      <c r="L197" s="200"/>
      <c r="M197" s="137">
        <v>0</v>
      </c>
      <c r="N197" s="217">
        <v>0</v>
      </c>
      <c r="O197" s="14">
        <f t="shared" ref="O197:Q197" si="176">SUM(C197,F197,I197,L197)</f>
        <v>1</v>
      </c>
      <c r="P197" s="86">
        <f t="shared" si="176"/>
        <v>150000</v>
      </c>
      <c r="Q197" s="86">
        <f t="shared" si="176"/>
        <v>118002.55</v>
      </c>
    </row>
    <row r="198" spans="1:26" x14ac:dyDescent="0.25">
      <c r="A198" s="255">
        <v>28</v>
      </c>
      <c r="B198" s="272" t="s">
        <v>241</v>
      </c>
      <c r="C198" s="200">
        <v>1</v>
      </c>
      <c r="D198" s="86">
        <v>300000</v>
      </c>
      <c r="E198" s="177">
        <v>318800</v>
      </c>
      <c r="F198" s="200">
        <v>1</v>
      </c>
      <c r="G198" s="86">
        <v>848000</v>
      </c>
      <c r="H198" s="177">
        <v>392071.15</v>
      </c>
      <c r="I198" s="85"/>
      <c r="J198" s="137">
        <v>0</v>
      </c>
      <c r="K198" s="137">
        <v>0</v>
      </c>
      <c r="L198" s="200"/>
      <c r="M198" s="137">
        <v>0</v>
      </c>
      <c r="N198" s="217">
        <v>0</v>
      </c>
      <c r="O198" s="14">
        <f t="shared" ref="O198:Q198" si="177">SUM(C198,F198,I198,L198)</f>
        <v>2</v>
      </c>
      <c r="P198" s="86">
        <f t="shared" si="177"/>
        <v>1148000</v>
      </c>
      <c r="Q198" s="86">
        <f t="shared" si="177"/>
        <v>710871.15</v>
      </c>
    </row>
    <row r="199" spans="1:26" x14ac:dyDescent="0.25">
      <c r="A199" s="259">
        <v>29</v>
      </c>
      <c r="B199" s="275" t="s">
        <v>242</v>
      </c>
      <c r="C199" s="205"/>
      <c r="D199" s="207">
        <v>0</v>
      </c>
      <c r="E199" s="207">
        <v>0</v>
      </c>
      <c r="F199" s="205"/>
      <c r="G199" s="207">
        <v>0</v>
      </c>
      <c r="H199" s="278">
        <v>0</v>
      </c>
      <c r="I199" s="261"/>
      <c r="J199" s="206">
        <v>212000</v>
      </c>
      <c r="K199" s="207">
        <v>0</v>
      </c>
      <c r="L199" s="205"/>
      <c r="M199" s="207">
        <v>0</v>
      </c>
      <c r="N199" s="208">
        <v>0</v>
      </c>
      <c r="O199" s="209">
        <f t="shared" ref="O199:Q199" si="178">SUM(C199,F199,I199,L199)</f>
        <v>0</v>
      </c>
      <c r="P199" s="206">
        <f t="shared" si="178"/>
        <v>212000</v>
      </c>
      <c r="Q199" s="206">
        <f t="shared" si="178"/>
        <v>0</v>
      </c>
      <c r="R199" s="212"/>
      <c r="S199" s="212"/>
      <c r="T199" s="212"/>
      <c r="U199" s="212"/>
      <c r="V199" s="212"/>
      <c r="W199" s="212"/>
      <c r="X199" s="212"/>
      <c r="Y199" s="212"/>
      <c r="Z199" s="212"/>
    </row>
    <row r="200" spans="1:26" ht="30" x14ac:dyDescent="0.25">
      <c r="A200" s="255">
        <v>30</v>
      </c>
      <c r="B200" s="273" t="s">
        <v>243</v>
      </c>
      <c r="C200" s="200"/>
      <c r="D200" s="137">
        <v>0</v>
      </c>
      <c r="E200" s="137">
        <v>0</v>
      </c>
      <c r="F200" s="200">
        <v>1</v>
      </c>
      <c r="G200" s="86">
        <v>21200</v>
      </c>
      <c r="H200" s="177">
        <v>194920</v>
      </c>
      <c r="I200" s="85"/>
      <c r="J200" s="137">
        <v>0</v>
      </c>
      <c r="K200" s="137">
        <v>0</v>
      </c>
      <c r="L200" s="200"/>
      <c r="M200" s="137">
        <v>0</v>
      </c>
      <c r="N200" s="217">
        <v>0</v>
      </c>
      <c r="O200" s="14">
        <f t="shared" ref="O200:Q200" si="179">SUM(C200,F200,I200,L200)</f>
        <v>1</v>
      </c>
      <c r="P200" s="86">
        <f t="shared" si="179"/>
        <v>21200</v>
      </c>
      <c r="Q200" s="86">
        <f t="shared" si="179"/>
        <v>194920</v>
      </c>
    </row>
    <row r="201" spans="1:26" x14ac:dyDescent="0.25">
      <c r="A201" s="259">
        <v>31</v>
      </c>
      <c r="B201" s="279" t="s">
        <v>244</v>
      </c>
      <c r="C201" s="240"/>
      <c r="D201" s="207">
        <v>0</v>
      </c>
      <c r="E201" s="207">
        <v>0</v>
      </c>
      <c r="F201" s="240"/>
      <c r="G201" s="207">
        <v>84800</v>
      </c>
      <c r="H201" s="278">
        <v>0</v>
      </c>
      <c r="I201" s="280"/>
      <c r="J201" s="207">
        <v>0</v>
      </c>
      <c r="K201" s="207">
        <v>0</v>
      </c>
      <c r="L201" s="240"/>
      <c r="M201" s="207">
        <v>0</v>
      </c>
      <c r="N201" s="208">
        <v>0</v>
      </c>
      <c r="O201" s="209">
        <f t="shared" ref="O201:Q201" si="180">SUM(C201,F201,I201,L201)</f>
        <v>0</v>
      </c>
      <c r="P201" s="206">
        <f t="shared" si="180"/>
        <v>84800</v>
      </c>
      <c r="Q201" s="206">
        <f t="shared" si="180"/>
        <v>0</v>
      </c>
      <c r="R201" s="212"/>
      <c r="S201" s="212"/>
      <c r="T201" s="212"/>
      <c r="U201" s="212"/>
      <c r="V201" s="212"/>
      <c r="W201" s="212"/>
      <c r="X201" s="212"/>
      <c r="Y201" s="212"/>
      <c r="Z201" s="212"/>
    </row>
    <row r="202" spans="1:26" x14ac:dyDescent="0.25">
      <c r="A202" s="255">
        <v>32</v>
      </c>
      <c r="B202" s="281" t="s">
        <v>245</v>
      </c>
      <c r="C202" s="216"/>
      <c r="D202" s="137">
        <v>0</v>
      </c>
      <c r="E202" s="137">
        <v>0</v>
      </c>
      <c r="F202" s="216"/>
      <c r="G202" s="137">
        <v>0</v>
      </c>
      <c r="H202" s="115">
        <v>0</v>
      </c>
      <c r="I202" s="110">
        <v>1</v>
      </c>
      <c r="J202" s="137">
        <v>106000</v>
      </c>
      <c r="K202" s="217">
        <v>4770</v>
      </c>
      <c r="L202" s="216"/>
      <c r="M202" s="137">
        <v>0</v>
      </c>
      <c r="N202" s="217">
        <v>0</v>
      </c>
      <c r="O202" s="14">
        <f t="shared" ref="O202:Q202" si="181">SUM(C202,F202,I202,L202)</f>
        <v>1</v>
      </c>
      <c r="P202" s="86">
        <f t="shared" si="181"/>
        <v>106000</v>
      </c>
      <c r="Q202" s="86">
        <f t="shared" si="181"/>
        <v>4770</v>
      </c>
    </row>
    <row r="203" spans="1:26" x14ac:dyDescent="0.25">
      <c r="A203" s="257">
        <v>33</v>
      </c>
      <c r="B203" s="281" t="s">
        <v>246</v>
      </c>
      <c r="C203" s="216"/>
      <c r="D203" s="137">
        <v>0</v>
      </c>
      <c r="E203" s="137">
        <v>0</v>
      </c>
      <c r="F203" s="216"/>
      <c r="G203" s="137">
        <v>0</v>
      </c>
      <c r="H203" s="115">
        <v>0</v>
      </c>
      <c r="I203" s="110"/>
      <c r="J203" s="137">
        <v>0</v>
      </c>
      <c r="K203" s="137">
        <v>0</v>
      </c>
      <c r="L203" s="216">
        <v>1</v>
      </c>
      <c r="M203" s="137">
        <v>0</v>
      </c>
      <c r="N203" s="217">
        <v>6360</v>
      </c>
      <c r="O203" s="14">
        <f t="shared" ref="O203:Q203" si="182">SUM(C203,F203,I203,L203)</f>
        <v>1</v>
      </c>
      <c r="P203" s="86">
        <f t="shared" si="182"/>
        <v>0</v>
      </c>
      <c r="Q203" s="86">
        <f t="shared" si="182"/>
        <v>6360</v>
      </c>
    </row>
    <row r="204" spans="1:26" x14ac:dyDescent="0.25">
      <c r="A204" s="255">
        <v>34</v>
      </c>
      <c r="B204" s="281" t="s">
        <v>247</v>
      </c>
      <c r="C204" s="216"/>
      <c r="D204" s="137">
        <v>0</v>
      </c>
      <c r="E204" s="137">
        <v>0</v>
      </c>
      <c r="F204" s="216">
        <v>1</v>
      </c>
      <c r="G204" s="137">
        <v>200000</v>
      </c>
      <c r="H204" s="115">
        <v>47423.67</v>
      </c>
      <c r="I204" s="110">
        <v>1</v>
      </c>
      <c r="J204" s="137">
        <v>0</v>
      </c>
      <c r="K204" s="217">
        <v>40802.04</v>
      </c>
      <c r="L204" s="216"/>
      <c r="M204" s="137">
        <v>0</v>
      </c>
      <c r="N204" s="217">
        <v>0</v>
      </c>
      <c r="O204" s="14">
        <f t="shared" ref="O204:Q204" si="183">SUM(C204,F204,I204,L204)</f>
        <v>2</v>
      </c>
      <c r="P204" s="86">
        <f t="shared" si="183"/>
        <v>200000</v>
      </c>
      <c r="Q204" s="86">
        <f t="shared" si="183"/>
        <v>88225.709999999992</v>
      </c>
    </row>
    <row r="205" spans="1:26" x14ac:dyDescent="0.25">
      <c r="A205" s="274">
        <v>35</v>
      </c>
      <c r="B205" s="279" t="s">
        <v>248</v>
      </c>
      <c r="C205" s="240"/>
      <c r="D205" s="207">
        <v>0</v>
      </c>
      <c r="E205" s="207">
        <v>0</v>
      </c>
      <c r="F205" s="240"/>
      <c r="G205" s="207">
        <v>0</v>
      </c>
      <c r="H205" s="278">
        <v>0</v>
      </c>
      <c r="I205" s="280"/>
      <c r="J205" s="207">
        <v>0</v>
      </c>
      <c r="K205" s="207">
        <v>0</v>
      </c>
      <c r="L205" s="240"/>
      <c r="M205" s="207">
        <v>150000</v>
      </c>
      <c r="N205" s="208">
        <v>0</v>
      </c>
      <c r="O205" s="209">
        <f t="shared" ref="O205:Q205" si="184">SUM(C205,F205,I205,L205)</f>
        <v>0</v>
      </c>
      <c r="P205" s="206">
        <f t="shared" si="184"/>
        <v>150000</v>
      </c>
      <c r="Q205" s="206">
        <f t="shared" si="184"/>
        <v>0</v>
      </c>
      <c r="R205" s="212"/>
      <c r="S205" s="212"/>
      <c r="T205" s="212"/>
      <c r="U205" s="212"/>
      <c r="V205" s="212"/>
      <c r="W205" s="212"/>
      <c r="X205" s="212"/>
      <c r="Y205" s="212"/>
      <c r="Z205" s="212"/>
    </row>
    <row r="206" spans="1:26" x14ac:dyDescent="0.25">
      <c r="A206" s="257">
        <v>36</v>
      </c>
      <c r="B206" s="281" t="s">
        <v>249</v>
      </c>
      <c r="C206" s="216"/>
      <c r="D206" s="137">
        <v>0</v>
      </c>
      <c r="E206" s="137">
        <v>0</v>
      </c>
      <c r="F206" s="216">
        <v>1</v>
      </c>
      <c r="G206" s="137">
        <v>150000</v>
      </c>
      <c r="H206" s="115">
        <v>76190.23</v>
      </c>
      <c r="I206" s="110"/>
      <c r="J206" s="137">
        <v>0</v>
      </c>
      <c r="K206" s="137">
        <v>0</v>
      </c>
      <c r="L206" s="216"/>
      <c r="M206" s="137">
        <v>100000</v>
      </c>
      <c r="N206" s="217">
        <v>0</v>
      </c>
      <c r="O206" s="14">
        <f t="shared" ref="O206:Q206" si="185">SUM(C206,F206,I206,L206)</f>
        <v>1</v>
      </c>
      <c r="P206" s="86">
        <f t="shared" si="185"/>
        <v>250000</v>
      </c>
      <c r="Q206" s="86">
        <f t="shared" si="185"/>
        <v>76190.23</v>
      </c>
    </row>
    <row r="207" spans="1:26" x14ac:dyDescent="0.25">
      <c r="A207" s="274">
        <v>37</v>
      </c>
      <c r="B207" s="279" t="s">
        <v>250</v>
      </c>
      <c r="C207" s="240"/>
      <c r="D207" s="207">
        <v>0</v>
      </c>
      <c r="E207" s="207">
        <v>0</v>
      </c>
      <c r="F207" s="240"/>
      <c r="G207" s="206">
        <v>150000</v>
      </c>
      <c r="H207" s="278">
        <v>0</v>
      </c>
      <c r="I207" s="280"/>
      <c r="J207" s="207">
        <v>0</v>
      </c>
      <c r="K207" s="207">
        <v>0</v>
      </c>
      <c r="L207" s="240"/>
      <c r="M207" s="207">
        <v>0</v>
      </c>
      <c r="N207" s="208">
        <v>0</v>
      </c>
      <c r="O207" s="209">
        <f t="shared" ref="O207:Q207" si="186">SUM(C207,F207,I207,L207)</f>
        <v>0</v>
      </c>
      <c r="P207" s="206">
        <f t="shared" si="186"/>
        <v>150000</v>
      </c>
      <c r="Q207" s="206">
        <f t="shared" si="186"/>
        <v>0</v>
      </c>
      <c r="R207" s="212"/>
      <c r="S207" s="212"/>
      <c r="T207" s="212"/>
      <c r="U207" s="212"/>
      <c r="V207" s="212"/>
      <c r="W207" s="212"/>
      <c r="X207" s="212"/>
      <c r="Y207" s="212"/>
      <c r="Z207" s="212"/>
    </row>
    <row r="208" spans="1:26" x14ac:dyDescent="0.25">
      <c r="A208" s="257">
        <v>38</v>
      </c>
      <c r="B208" s="281" t="s">
        <v>251</v>
      </c>
      <c r="C208" s="216"/>
      <c r="D208" s="137">
        <v>0</v>
      </c>
      <c r="E208" s="137">
        <v>0</v>
      </c>
      <c r="F208" s="216">
        <v>1</v>
      </c>
      <c r="G208" s="137">
        <v>0</v>
      </c>
      <c r="H208" s="115">
        <v>106036.18</v>
      </c>
      <c r="I208" s="110"/>
      <c r="J208" s="137">
        <v>0</v>
      </c>
      <c r="K208" s="137">
        <v>0</v>
      </c>
      <c r="L208" s="216"/>
      <c r="M208" s="137">
        <v>0</v>
      </c>
      <c r="N208" s="217">
        <v>0</v>
      </c>
      <c r="O208" s="14">
        <f t="shared" ref="O208:Q208" si="187">SUM(C208,F208,I208,L208)</f>
        <v>1</v>
      </c>
      <c r="P208" s="86">
        <f t="shared" si="187"/>
        <v>0</v>
      </c>
      <c r="Q208" s="86">
        <f t="shared" si="187"/>
        <v>106036.18</v>
      </c>
    </row>
    <row r="209" spans="1:26" x14ac:dyDescent="0.25">
      <c r="A209" s="255">
        <v>39</v>
      </c>
      <c r="B209" s="281" t="s">
        <v>252</v>
      </c>
      <c r="C209" s="216"/>
      <c r="D209" s="137">
        <v>0</v>
      </c>
      <c r="E209" s="137">
        <v>0</v>
      </c>
      <c r="F209" s="216"/>
      <c r="G209" s="137">
        <v>0</v>
      </c>
      <c r="H209" s="115">
        <v>0</v>
      </c>
      <c r="I209" s="110">
        <v>1</v>
      </c>
      <c r="J209" s="137">
        <v>100000</v>
      </c>
      <c r="K209" s="217">
        <v>71435.22</v>
      </c>
      <c r="L209" s="216"/>
      <c r="M209" s="137">
        <v>0</v>
      </c>
      <c r="N209" s="217">
        <v>0</v>
      </c>
      <c r="O209" s="14">
        <f t="shared" ref="O209:Q209" si="188">SUM(C209,F209,I209,L209)</f>
        <v>1</v>
      </c>
      <c r="P209" s="86">
        <f t="shared" si="188"/>
        <v>100000</v>
      </c>
      <c r="Q209" s="86">
        <f t="shared" si="188"/>
        <v>71435.22</v>
      </c>
    </row>
    <row r="210" spans="1:26" x14ac:dyDescent="0.25">
      <c r="A210" s="257">
        <v>40</v>
      </c>
      <c r="B210" s="281" t="s">
        <v>253</v>
      </c>
      <c r="C210" s="216"/>
      <c r="D210" s="137">
        <v>0</v>
      </c>
      <c r="E210" s="137">
        <v>0</v>
      </c>
      <c r="F210" s="216"/>
      <c r="G210" s="137">
        <v>0</v>
      </c>
      <c r="H210" s="115">
        <v>0</v>
      </c>
      <c r="I210" s="110"/>
      <c r="J210" s="137">
        <v>0</v>
      </c>
      <c r="K210" s="137">
        <v>0</v>
      </c>
      <c r="L210" s="216">
        <v>1</v>
      </c>
      <c r="M210" s="137">
        <v>100000</v>
      </c>
      <c r="N210" s="217">
        <v>95282.59</v>
      </c>
      <c r="O210" s="14">
        <f t="shared" ref="O210:Q210" si="189">SUM(C210,F210,I210,L210)</f>
        <v>1</v>
      </c>
      <c r="P210" s="86">
        <f t="shared" si="189"/>
        <v>100000</v>
      </c>
      <c r="Q210" s="86">
        <f t="shared" si="189"/>
        <v>95282.59</v>
      </c>
    </row>
    <row r="211" spans="1:26" x14ac:dyDescent="0.25">
      <c r="A211" s="255">
        <v>41</v>
      </c>
      <c r="B211" s="281" t="s">
        <v>254</v>
      </c>
      <c r="C211" s="216"/>
      <c r="D211" s="137">
        <v>0</v>
      </c>
      <c r="E211" s="137">
        <v>0</v>
      </c>
      <c r="F211" s="216">
        <v>1</v>
      </c>
      <c r="G211" s="137">
        <v>212000</v>
      </c>
      <c r="H211" s="115">
        <v>221051.64</v>
      </c>
      <c r="I211" s="110"/>
      <c r="J211" s="137">
        <v>0</v>
      </c>
      <c r="K211" s="137">
        <v>0</v>
      </c>
      <c r="L211" s="216"/>
      <c r="M211" s="137">
        <v>0</v>
      </c>
      <c r="N211" s="217">
        <v>0</v>
      </c>
      <c r="O211" s="14">
        <f t="shared" ref="O211:Q211" si="190">SUM(C211,F211,I211,L211)</f>
        <v>1</v>
      </c>
      <c r="P211" s="86">
        <f t="shared" si="190"/>
        <v>212000</v>
      </c>
      <c r="Q211" s="86">
        <f t="shared" si="190"/>
        <v>221051.64</v>
      </c>
    </row>
    <row r="212" spans="1:26" x14ac:dyDescent="0.25">
      <c r="A212" s="257">
        <v>42</v>
      </c>
      <c r="B212" s="281" t="s">
        <v>255</v>
      </c>
      <c r="C212" s="216"/>
      <c r="D212" s="137">
        <v>0</v>
      </c>
      <c r="E212" s="137">
        <v>0</v>
      </c>
      <c r="F212" s="216"/>
      <c r="G212" s="137">
        <v>0</v>
      </c>
      <c r="H212" s="115">
        <v>0</v>
      </c>
      <c r="I212" s="110">
        <v>1</v>
      </c>
      <c r="J212" s="137">
        <v>0</v>
      </c>
      <c r="K212" s="217">
        <v>101214.39999999999</v>
      </c>
      <c r="L212" s="216"/>
      <c r="M212" s="137">
        <v>0</v>
      </c>
      <c r="N212" s="217">
        <v>0</v>
      </c>
      <c r="O212" s="14">
        <f t="shared" ref="O212:Q212" si="191">SUM(C212,F212,I212,L212)</f>
        <v>1</v>
      </c>
      <c r="P212" s="86">
        <f t="shared" si="191"/>
        <v>0</v>
      </c>
      <c r="Q212" s="86">
        <f t="shared" si="191"/>
        <v>101214.39999999999</v>
      </c>
    </row>
    <row r="213" spans="1:26" x14ac:dyDescent="0.25">
      <c r="A213" s="255">
        <v>43</v>
      </c>
      <c r="B213" s="281" t="s">
        <v>256</v>
      </c>
      <c r="C213" s="216"/>
      <c r="D213" s="137">
        <v>0</v>
      </c>
      <c r="E213" s="137">
        <v>0</v>
      </c>
      <c r="F213" s="216"/>
      <c r="G213" s="137">
        <v>0</v>
      </c>
      <c r="H213" s="115">
        <v>0</v>
      </c>
      <c r="I213" s="110"/>
      <c r="J213" s="137">
        <v>0</v>
      </c>
      <c r="K213" s="137">
        <v>0</v>
      </c>
      <c r="L213" s="216">
        <v>1</v>
      </c>
      <c r="M213" s="137">
        <v>84800</v>
      </c>
      <c r="N213" s="217">
        <v>44096</v>
      </c>
      <c r="O213" s="14">
        <f t="shared" ref="O213:Q213" si="192">SUM(C213,F213,I213,L213)</f>
        <v>1</v>
      </c>
      <c r="P213" s="86">
        <f t="shared" si="192"/>
        <v>84800</v>
      </c>
      <c r="Q213" s="86">
        <f t="shared" si="192"/>
        <v>44096</v>
      </c>
    </row>
    <row r="214" spans="1:26" x14ac:dyDescent="0.25">
      <c r="A214" s="257">
        <v>44</v>
      </c>
      <c r="B214" s="281" t="s">
        <v>257</v>
      </c>
      <c r="C214" s="216"/>
      <c r="D214" s="137">
        <v>0</v>
      </c>
      <c r="E214" s="137">
        <v>0</v>
      </c>
      <c r="F214" s="216"/>
      <c r="G214" s="137">
        <v>0</v>
      </c>
      <c r="H214" s="115">
        <v>0</v>
      </c>
      <c r="I214" s="110">
        <v>1</v>
      </c>
      <c r="J214" s="137">
        <v>636</v>
      </c>
      <c r="K214" s="217">
        <v>634.94000000000005</v>
      </c>
      <c r="L214" s="216">
        <v>1</v>
      </c>
      <c r="M214" s="137">
        <v>636</v>
      </c>
      <c r="N214" s="217">
        <v>634.94000000000005</v>
      </c>
      <c r="O214" s="14">
        <f t="shared" ref="O214:Q214" si="193">SUM(C214,F214,I214,L214)</f>
        <v>2</v>
      </c>
      <c r="P214" s="86">
        <f t="shared" si="193"/>
        <v>1272</v>
      </c>
      <c r="Q214" s="86">
        <f t="shared" si="193"/>
        <v>1269.8800000000001</v>
      </c>
    </row>
    <row r="215" spans="1:26" x14ac:dyDescent="0.25">
      <c r="A215" s="255">
        <v>45</v>
      </c>
      <c r="B215" s="281" t="s">
        <v>258</v>
      </c>
      <c r="C215" s="216"/>
      <c r="D215" s="137">
        <v>0</v>
      </c>
      <c r="E215" s="137">
        <v>0</v>
      </c>
      <c r="F215" s="216"/>
      <c r="G215" s="137">
        <v>0</v>
      </c>
      <c r="H215" s="115">
        <v>0</v>
      </c>
      <c r="I215" s="110">
        <v>1</v>
      </c>
      <c r="J215" s="137">
        <v>120000</v>
      </c>
      <c r="K215" s="217">
        <v>130000</v>
      </c>
      <c r="L215" s="216"/>
      <c r="M215" s="137">
        <v>0</v>
      </c>
      <c r="N215" s="217">
        <v>0</v>
      </c>
      <c r="O215" s="14">
        <f t="shared" ref="O215:Q215" si="194">SUM(C215,F215,I215,L215)</f>
        <v>1</v>
      </c>
      <c r="P215" s="86">
        <f t="shared" si="194"/>
        <v>120000</v>
      </c>
      <c r="Q215" s="86">
        <f t="shared" si="194"/>
        <v>130000</v>
      </c>
    </row>
    <row r="216" spans="1:26" x14ac:dyDescent="0.25">
      <c r="A216" s="257">
        <v>46</v>
      </c>
      <c r="B216" s="281" t="s">
        <v>259</v>
      </c>
      <c r="C216" s="216"/>
      <c r="D216" s="137">
        <v>0</v>
      </c>
      <c r="E216" s="137">
        <v>0</v>
      </c>
      <c r="F216" s="216"/>
      <c r="G216" s="137">
        <v>0</v>
      </c>
      <c r="H216" s="115">
        <v>0</v>
      </c>
      <c r="I216" s="110"/>
      <c r="J216" s="137">
        <v>0</v>
      </c>
      <c r="K216" s="137">
        <v>0</v>
      </c>
      <c r="L216" s="216">
        <v>1</v>
      </c>
      <c r="M216" s="137">
        <v>150000</v>
      </c>
      <c r="N216" s="217">
        <v>150000</v>
      </c>
      <c r="O216" s="14">
        <f t="shared" ref="O216:Q216" si="195">SUM(C216,F216,I216,L216)</f>
        <v>1</v>
      </c>
      <c r="P216" s="86">
        <f t="shared" si="195"/>
        <v>150000</v>
      </c>
      <c r="Q216" s="86">
        <f t="shared" si="195"/>
        <v>150000</v>
      </c>
    </row>
    <row r="217" spans="1:26" x14ac:dyDescent="0.25">
      <c r="A217" s="255"/>
      <c r="B217" s="281" t="s">
        <v>260</v>
      </c>
      <c r="C217" s="216"/>
      <c r="D217" s="137"/>
      <c r="E217" s="137"/>
      <c r="F217" s="216"/>
      <c r="G217" s="137"/>
      <c r="H217" s="115"/>
      <c r="I217" s="110"/>
      <c r="J217" s="137"/>
      <c r="K217" s="217"/>
      <c r="L217" s="216">
        <v>1</v>
      </c>
      <c r="M217" s="137"/>
      <c r="N217" s="217">
        <v>90000</v>
      </c>
      <c r="O217" s="14">
        <f t="shared" ref="O217:Q217" si="196">SUM(C217,F217,I217,L217)</f>
        <v>1</v>
      </c>
      <c r="P217" s="86">
        <f t="shared" si="196"/>
        <v>0</v>
      </c>
      <c r="Q217" s="86">
        <f t="shared" si="196"/>
        <v>90000</v>
      </c>
    </row>
    <row r="218" spans="1:26" x14ac:dyDescent="0.25">
      <c r="A218" s="255">
        <v>47</v>
      </c>
      <c r="B218" s="281" t="s">
        <v>261</v>
      </c>
      <c r="C218" s="216"/>
      <c r="D218" s="137">
        <v>0</v>
      </c>
      <c r="E218" s="137">
        <v>0</v>
      </c>
      <c r="F218" s="216"/>
      <c r="G218" s="137">
        <v>0</v>
      </c>
      <c r="H218" s="115">
        <v>0</v>
      </c>
      <c r="I218" s="110">
        <v>1</v>
      </c>
      <c r="J218" s="137">
        <v>100000</v>
      </c>
      <c r="K218" s="217">
        <v>130000</v>
      </c>
      <c r="L218" s="216"/>
      <c r="M218" s="137">
        <v>0</v>
      </c>
      <c r="N218" s="217">
        <v>0</v>
      </c>
      <c r="O218" s="14">
        <f t="shared" ref="O218:Q218" si="197">SUM(C218,F218,I218,L218)</f>
        <v>1</v>
      </c>
      <c r="P218" s="86">
        <f t="shared" si="197"/>
        <v>100000</v>
      </c>
      <c r="Q218" s="86">
        <f t="shared" si="197"/>
        <v>130000</v>
      </c>
    </row>
    <row r="219" spans="1:26" x14ac:dyDescent="0.25">
      <c r="A219" s="259">
        <v>48</v>
      </c>
      <c r="B219" s="279" t="s">
        <v>262</v>
      </c>
      <c r="C219" s="240"/>
      <c r="D219" s="207">
        <v>0</v>
      </c>
      <c r="E219" s="207">
        <v>0</v>
      </c>
      <c r="F219" s="240"/>
      <c r="G219" s="207">
        <v>0</v>
      </c>
      <c r="H219" s="278">
        <v>0</v>
      </c>
      <c r="I219" s="280"/>
      <c r="J219" s="207">
        <v>0</v>
      </c>
      <c r="K219" s="207">
        <v>0</v>
      </c>
      <c r="L219" s="240"/>
      <c r="M219" s="207">
        <v>200000</v>
      </c>
      <c r="N219" s="208">
        <v>0</v>
      </c>
      <c r="O219" s="209">
        <f t="shared" ref="O219:Q219" si="198">SUM(C219,F219,I219,L219)</f>
        <v>0</v>
      </c>
      <c r="P219" s="206">
        <f t="shared" si="198"/>
        <v>200000</v>
      </c>
      <c r="Q219" s="206">
        <f t="shared" si="198"/>
        <v>0</v>
      </c>
      <c r="R219" s="212"/>
      <c r="S219" s="212"/>
      <c r="T219" s="212"/>
      <c r="U219" s="212"/>
      <c r="V219" s="212"/>
      <c r="W219" s="212"/>
      <c r="X219" s="212"/>
      <c r="Y219" s="212"/>
      <c r="Z219" s="212"/>
    </row>
    <row r="220" spans="1:26" x14ac:dyDescent="0.25">
      <c r="A220" s="255">
        <v>49</v>
      </c>
      <c r="B220" s="281" t="s">
        <v>263</v>
      </c>
      <c r="C220" s="216"/>
      <c r="D220" s="137">
        <v>0</v>
      </c>
      <c r="E220" s="137">
        <v>0</v>
      </c>
      <c r="F220" s="216"/>
      <c r="G220" s="137">
        <v>0</v>
      </c>
      <c r="H220" s="115">
        <v>0</v>
      </c>
      <c r="I220" s="110">
        <v>1</v>
      </c>
      <c r="J220" s="137">
        <v>100000</v>
      </c>
      <c r="K220" s="217">
        <v>60000</v>
      </c>
      <c r="L220" s="216"/>
      <c r="M220" s="137">
        <v>0</v>
      </c>
      <c r="N220" s="217">
        <v>0</v>
      </c>
      <c r="O220" s="14">
        <f t="shared" ref="O220:Q220" si="199">SUM(C220,F220,I220,L220)</f>
        <v>1</v>
      </c>
      <c r="P220" s="86">
        <f t="shared" si="199"/>
        <v>100000</v>
      </c>
      <c r="Q220" s="86">
        <f t="shared" si="199"/>
        <v>60000</v>
      </c>
    </row>
    <row r="221" spans="1:26" x14ac:dyDescent="0.25">
      <c r="A221" s="259">
        <v>50</v>
      </c>
      <c r="B221" s="279" t="s">
        <v>264</v>
      </c>
      <c r="C221" s="240"/>
      <c r="D221" s="207">
        <v>0</v>
      </c>
      <c r="E221" s="207">
        <v>0</v>
      </c>
      <c r="F221" s="240"/>
      <c r="G221" s="207">
        <v>0</v>
      </c>
      <c r="H221" s="278">
        <v>0</v>
      </c>
      <c r="I221" s="280"/>
      <c r="J221" s="207">
        <v>0</v>
      </c>
      <c r="K221" s="207">
        <v>0</v>
      </c>
      <c r="L221" s="240"/>
      <c r="M221" s="207">
        <v>100000</v>
      </c>
      <c r="N221" s="208">
        <v>0</v>
      </c>
      <c r="O221" s="209">
        <f t="shared" ref="O221:Q221" si="200">SUM(C221,F221,I221,L221)</f>
        <v>0</v>
      </c>
      <c r="P221" s="206">
        <f t="shared" si="200"/>
        <v>100000</v>
      </c>
      <c r="Q221" s="206">
        <f t="shared" si="200"/>
        <v>0</v>
      </c>
      <c r="R221" s="212"/>
      <c r="S221" s="212"/>
      <c r="T221" s="212"/>
      <c r="U221" s="212"/>
      <c r="V221" s="212"/>
      <c r="W221" s="212"/>
      <c r="X221" s="212"/>
      <c r="Y221" s="212"/>
      <c r="Z221" s="212"/>
    </row>
    <row r="222" spans="1:26" x14ac:dyDescent="0.25">
      <c r="A222" s="255">
        <v>51</v>
      </c>
      <c r="B222" s="281" t="s">
        <v>265</v>
      </c>
      <c r="C222" s="216"/>
      <c r="D222" s="137">
        <v>0</v>
      </c>
      <c r="E222" s="137">
        <v>0</v>
      </c>
      <c r="F222" s="216"/>
      <c r="G222" s="137">
        <v>0</v>
      </c>
      <c r="H222" s="115">
        <v>0</v>
      </c>
      <c r="I222" s="110">
        <v>1</v>
      </c>
      <c r="J222" s="137">
        <v>150000</v>
      </c>
      <c r="K222" s="217">
        <v>29904.38</v>
      </c>
      <c r="L222" s="216">
        <v>1</v>
      </c>
      <c r="M222" s="137">
        <v>80000</v>
      </c>
      <c r="N222" s="217">
        <v>65613.48</v>
      </c>
      <c r="O222" s="14">
        <f t="shared" ref="O222:Q222" si="201">SUM(C222,F222,I222,L222)</f>
        <v>2</v>
      </c>
      <c r="P222" s="86">
        <f t="shared" si="201"/>
        <v>230000</v>
      </c>
      <c r="Q222" s="86">
        <f t="shared" si="201"/>
        <v>95517.86</v>
      </c>
    </row>
    <row r="223" spans="1:26" x14ac:dyDescent="0.25">
      <c r="A223" s="259">
        <v>52</v>
      </c>
      <c r="B223" s="279" t="s">
        <v>266</v>
      </c>
      <c r="C223" s="240"/>
      <c r="D223" s="207">
        <v>0</v>
      </c>
      <c r="E223" s="207">
        <v>0</v>
      </c>
      <c r="F223" s="240"/>
      <c r="G223" s="207">
        <v>0</v>
      </c>
      <c r="H223" s="278">
        <v>0</v>
      </c>
      <c r="I223" s="280"/>
      <c r="J223" s="207">
        <v>0</v>
      </c>
      <c r="K223" s="207">
        <v>0</v>
      </c>
      <c r="L223" s="240"/>
      <c r="M223" s="207">
        <v>100000</v>
      </c>
      <c r="N223" s="208">
        <v>0</v>
      </c>
      <c r="O223" s="209">
        <f t="shared" ref="O223:Q223" si="202">SUM(C223,F223,I223,L223)</f>
        <v>0</v>
      </c>
      <c r="P223" s="206">
        <f t="shared" si="202"/>
        <v>100000</v>
      </c>
      <c r="Q223" s="206">
        <f t="shared" si="202"/>
        <v>0</v>
      </c>
      <c r="R223" s="212"/>
      <c r="S223" s="212"/>
      <c r="T223" s="212"/>
      <c r="U223" s="212"/>
      <c r="V223" s="212"/>
      <c r="W223" s="212"/>
      <c r="X223" s="212"/>
      <c r="Y223" s="212"/>
      <c r="Z223" s="212"/>
    </row>
    <row r="224" spans="1:26" x14ac:dyDescent="0.25">
      <c r="A224" s="255">
        <v>53</v>
      </c>
      <c r="B224" s="281" t="s">
        <v>267</v>
      </c>
      <c r="C224" s="216"/>
      <c r="D224" s="137">
        <v>0</v>
      </c>
      <c r="E224" s="137">
        <v>0</v>
      </c>
      <c r="F224" s="216"/>
      <c r="G224" s="137">
        <v>0</v>
      </c>
      <c r="H224" s="115">
        <v>0</v>
      </c>
      <c r="I224" s="110"/>
      <c r="J224" s="137">
        <v>0</v>
      </c>
      <c r="K224" s="137">
        <v>0</v>
      </c>
      <c r="L224" s="216">
        <v>1</v>
      </c>
      <c r="M224" s="137">
        <v>150000</v>
      </c>
      <c r="N224" s="217">
        <v>150000</v>
      </c>
      <c r="O224" s="14">
        <f t="shared" ref="O224:Q224" si="203">SUM(C224,F224,I224,L224)</f>
        <v>1</v>
      </c>
      <c r="P224" s="86">
        <f t="shared" si="203"/>
        <v>150000</v>
      </c>
      <c r="Q224" s="86">
        <f t="shared" si="203"/>
        <v>150000</v>
      </c>
    </row>
    <row r="225" spans="1:26" x14ac:dyDescent="0.25">
      <c r="A225" s="257">
        <v>54</v>
      </c>
      <c r="B225" s="281" t="s">
        <v>268</v>
      </c>
      <c r="C225" s="216"/>
      <c r="D225" s="137">
        <v>0</v>
      </c>
      <c r="E225" s="137">
        <v>0</v>
      </c>
      <c r="F225" s="216"/>
      <c r="G225" s="137">
        <v>0</v>
      </c>
      <c r="H225" s="115">
        <v>0</v>
      </c>
      <c r="I225" s="110"/>
      <c r="J225" s="137">
        <v>0</v>
      </c>
      <c r="K225" s="137">
        <v>0</v>
      </c>
      <c r="L225" s="216">
        <v>1</v>
      </c>
      <c r="M225" s="137">
        <v>100000</v>
      </c>
      <c r="N225" s="217">
        <v>99118.9</v>
      </c>
      <c r="O225" s="14">
        <f t="shared" ref="O225:Q225" si="204">SUM(C225,F225,I225,L225)</f>
        <v>1</v>
      </c>
      <c r="P225" s="86">
        <f t="shared" si="204"/>
        <v>100000</v>
      </c>
      <c r="Q225" s="86">
        <f t="shared" si="204"/>
        <v>99118.9</v>
      </c>
    </row>
    <row r="226" spans="1:26" x14ac:dyDescent="0.25">
      <c r="A226" s="255">
        <v>55</v>
      </c>
      <c r="B226" s="281" t="s">
        <v>269</v>
      </c>
      <c r="C226" s="216"/>
      <c r="D226" s="137">
        <v>0</v>
      </c>
      <c r="E226" s="137">
        <v>0</v>
      </c>
      <c r="F226" s="216"/>
      <c r="G226" s="137">
        <v>0</v>
      </c>
      <c r="H226" s="115">
        <v>0</v>
      </c>
      <c r="I226" s="110"/>
      <c r="J226" s="137">
        <v>0</v>
      </c>
      <c r="K226" s="137">
        <v>0</v>
      </c>
      <c r="L226" s="216">
        <v>1</v>
      </c>
      <c r="M226" s="137">
        <v>50000</v>
      </c>
      <c r="N226" s="217">
        <v>48866</v>
      </c>
      <c r="O226" s="14">
        <f t="shared" ref="O226:Q226" si="205">SUM(C226,F226,I226,L226)</f>
        <v>1</v>
      </c>
      <c r="P226" s="86">
        <f t="shared" si="205"/>
        <v>50000</v>
      </c>
      <c r="Q226" s="86">
        <f t="shared" si="205"/>
        <v>48866</v>
      </c>
    </row>
    <row r="227" spans="1:26" x14ac:dyDescent="0.25">
      <c r="A227" s="255">
        <v>56</v>
      </c>
      <c r="B227" s="281" t="s">
        <v>270</v>
      </c>
      <c r="C227" s="216"/>
      <c r="D227" s="137">
        <v>0</v>
      </c>
      <c r="E227" s="137">
        <v>0</v>
      </c>
      <c r="F227" s="216"/>
      <c r="G227" s="137">
        <v>0</v>
      </c>
      <c r="H227" s="115">
        <v>0</v>
      </c>
      <c r="I227" s="110"/>
      <c r="J227" s="137">
        <v>0</v>
      </c>
      <c r="K227" s="137">
        <v>0</v>
      </c>
      <c r="L227" s="216">
        <v>1</v>
      </c>
      <c r="M227" s="137">
        <v>200000</v>
      </c>
      <c r="N227" s="217">
        <v>172039.72</v>
      </c>
      <c r="O227" s="14">
        <f t="shared" ref="O227:Q227" si="206">SUM(C227,F227,I227,L227)</f>
        <v>1</v>
      </c>
      <c r="P227" s="86">
        <f t="shared" si="206"/>
        <v>200000</v>
      </c>
      <c r="Q227" s="86">
        <f t="shared" si="206"/>
        <v>172039.72</v>
      </c>
    </row>
    <row r="228" spans="1:26" x14ac:dyDescent="0.25">
      <c r="A228" s="257">
        <v>57</v>
      </c>
      <c r="B228" s="281" t="s">
        <v>271</v>
      </c>
      <c r="C228" s="216"/>
      <c r="D228" s="137">
        <v>0</v>
      </c>
      <c r="E228" s="137">
        <v>0</v>
      </c>
      <c r="F228" s="216"/>
      <c r="G228" s="137">
        <v>0</v>
      </c>
      <c r="H228" s="115">
        <v>0</v>
      </c>
      <c r="I228" s="110"/>
      <c r="J228" s="137">
        <v>0</v>
      </c>
      <c r="K228" s="137">
        <v>0</v>
      </c>
      <c r="L228" s="216">
        <v>1</v>
      </c>
      <c r="M228" s="137">
        <v>100000</v>
      </c>
      <c r="N228" s="217">
        <v>91613.06</v>
      </c>
      <c r="O228" s="14">
        <f t="shared" ref="O228:Q228" si="207">SUM(C228,F228,I228,L228)</f>
        <v>1</v>
      </c>
      <c r="P228" s="86">
        <f t="shared" si="207"/>
        <v>100000</v>
      </c>
      <c r="Q228" s="86">
        <f t="shared" si="207"/>
        <v>91613.06</v>
      </c>
    </row>
    <row r="229" spans="1:26" x14ac:dyDescent="0.25">
      <c r="A229" s="255">
        <v>58</v>
      </c>
      <c r="B229" s="281" t="s">
        <v>272</v>
      </c>
      <c r="C229" s="216"/>
      <c r="D229" s="137">
        <v>0</v>
      </c>
      <c r="E229" s="137">
        <v>0</v>
      </c>
      <c r="F229" s="216"/>
      <c r="G229" s="137">
        <v>0</v>
      </c>
      <c r="H229" s="115">
        <v>0</v>
      </c>
      <c r="I229" s="110"/>
      <c r="J229" s="137">
        <v>0</v>
      </c>
      <c r="K229" s="137">
        <v>0</v>
      </c>
      <c r="L229" s="216">
        <v>1</v>
      </c>
      <c r="M229" s="137">
        <v>50000</v>
      </c>
      <c r="N229" s="217">
        <v>788.65</v>
      </c>
      <c r="O229" s="14">
        <f t="shared" ref="O229:Q229" si="208">SUM(C229,F229,I229,L229)</f>
        <v>1</v>
      </c>
      <c r="P229" s="86">
        <f t="shared" si="208"/>
        <v>50000</v>
      </c>
      <c r="Q229" s="86">
        <f t="shared" si="208"/>
        <v>788.65</v>
      </c>
    </row>
    <row r="230" spans="1:26" x14ac:dyDescent="0.25">
      <c r="A230" s="257">
        <v>59</v>
      </c>
      <c r="B230" s="281" t="s">
        <v>273</v>
      </c>
      <c r="C230" s="216"/>
      <c r="D230" s="137">
        <v>0</v>
      </c>
      <c r="E230" s="137">
        <v>0</v>
      </c>
      <c r="F230" s="216"/>
      <c r="G230" s="137">
        <v>0</v>
      </c>
      <c r="H230" s="115">
        <v>0</v>
      </c>
      <c r="I230" s="110"/>
      <c r="J230" s="137">
        <v>0</v>
      </c>
      <c r="K230" s="137">
        <v>0</v>
      </c>
      <c r="L230" s="216">
        <v>1</v>
      </c>
      <c r="M230" s="137">
        <v>50000</v>
      </c>
      <c r="N230" s="217">
        <v>14781.65</v>
      </c>
      <c r="O230" s="14">
        <f t="shared" ref="O230:Q230" si="209">SUM(C230,F230,I230,L230)</f>
        <v>1</v>
      </c>
      <c r="P230" s="86">
        <f t="shared" si="209"/>
        <v>50000</v>
      </c>
      <c r="Q230" s="86">
        <f t="shared" si="209"/>
        <v>14781.65</v>
      </c>
    </row>
    <row r="231" spans="1:26" x14ac:dyDescent="0.25">
      <c r="A231" s="274">
        <v>60</v>
      </c>
      <c r="B231" s="279" t="s">
        <v>274</v>
      </c>
      <c r="C231" s="240"/>
      <c r="D231" s="207">
        <v>0</v>
      </c>
      <c r="E231" s="207">
        <v>0</v>
      </c>
      <c r="F231" s="240"/>
      <c r="G231" s="207">
        <v>0</v>
      </c>
      <c r="H231" s="278">
        <v>0</v>
      </c>
      <c r="I231" s="280"/>
      <c r="J231" s="207">
        <v>0</v>
      </c>
      <c r="K231" s="207">
        <v>0</v>
      </c>
      <c r="L231" s="240"/>
      <c r="M231" s="207">
        <v>250000</v>
      </c>
      <c r="N231" s="224">
        <v>0</v>
      </c>
      <c r="O231" s="209">
        <f t="shared" ref="O231:Q231" si="210">SUM(C231,F231,I231,L231)</f>
        <v>0</v>
      </c>
      <c r="P231" s="206">
        <f t="shared" si="210"/>
        <v>250000</v>
      </c>
      <c r="Q231" s="206">
        <f t="shared" si="210"/>
        <v>0</v>
      </c>
      <c r="R231" s="212"/>
      <c r="S231" s="212"/>
      <c r="T231" s="212"/>
      <c r="U231" s="212"/>
      <c r="V231" s="212"/>
      <c r="W231" s="212"/>
      <c r="X231" s="212"/>
      <c r="Y231" s="212"/>
      <c r="Z231" s="212"/>
    </row>
    <row r="232" spans="1:26" x14ac:dyDescent="0.25">
      <c r="A232" s="257">
        <v>61</v>
      </c>
      <c r="B232" s="281" t="s">
        <v>275</v>
      </c>
      <c r="C232" s="216"/>
      <c r="D232" s="137"/>
      <c r="E232" s="217"/>
      <c r="F232" s="216"/>
      <c r="G232" s="137"/>
      <c r="H232" s="115"/>
      <c r="I232" s="110"/>
      <c r="J232" s="137"/>
      <c r="K232" s="137"/>
      <c r="L232" s="216">
        <v>1</v>
      </c>
      <c r="M232" s="137">
        <v>450000</v>
      </c>
      <c r="N232" s="21">
        <v>434578.18</v>
      </c>
      <c r="O232" s="14">
        <f t="shared" ref="O232:Q232" si="211">SUM(C232,F232,I232,L232)</f>
        <v>1</v>
      </c>
      <c r="P232" s="86">
        <f t="shared" si="211"/>
        <v>450000</v>
      </c>
      <c r="Q232" s="86">
        <f t="shared" si="211"/>
        <v>434578.18</v>
      </c>
    </row>
    <row r="233" spans="1:26" x14ac:dyDescent="0.25">
      <c r="A233" s="187"/>
      <c r="B233" s="145" t="s">
        <v>9</v>
      </c>
      <c r="C233" s="247">
        <f t="shared" ref="C233:Q233" si="212">SUM(C171:C232)</f>
        <v>25</v>
      </c>
      <c r="D233" s="149">
        <f t="shared" si="212"/>
        <v>3400050</v>
      </c>
      <c r="E233" s="248">
        <f>SUM(E171:E232)</f>
        <v>2958026.1</v>
      </c>
      <c r="F233" s="265">
        <f t="shared" si="212"/>
        <v>17</v>
      </c>
      <c r="G233" s="282">
        <f t="shared" si="212"/>
        <v>3225660</v>
      </c>
      <c r="H233" s="188">
        <f t="shared" si="212"/>
        <v>2524466.9400000004</v>
      </c>
      <c r="I233" s="148">
        <f t="shared" si="212"/>
        <v>21</v>
      </c>
      <c r="J233" s="149">
        <f t="shared" si="212"/>
        <v>2930150</v>
      </c>
      <c r="K233" s="188">
        <f t="shared" si="212"/>
        <v>2134581.3599999994</v>
      </c>
      <c r="L233" s="247">
        <f t="shared" si="212"/>
        <v>27</v>
      </c>
      <c r="M233" s="56">
        <f t="shared" si="212"/>
        <v>4126236</v>
      </c>
      <c r="N233" s="283">
        <f t="shared" si="212"/>
        <v>2648939.7400000002</v>
      </c>
      <c r="O233" s="284">
        <f t="shared" si="212"/>
        <v>90</v>
      </c>
      <c r="P233" s="284">
        <f t="shared" si="212"/>
        <v>13682096</v>
      </c>
      <c r="Q233" s="284">
        <f t="shared" si="212"/>
        <v>10266014.140000002</v>
      </c>
    </row>
    <row r="234" spans="1:26" x14ac:dyDescent="0.25">
      <c r="A234" s="63"/>
      <c r="B234" s="63"/>
      <c r="C234" s="63"/>
      <c r="D234" s="21"/>
      <c r="E234" s="21"/>
      <c r="F234" s="63"/>
      <c r="G234" s="63"/>
      <c r="H234" s="63"/>
      <c r="I234" s="63"/>
      <c r="J234" s="63"/>
      <c r="K234" s="63"/>
      <c r="L234" s="63"/>
      <c r="M234" s="63"/>
      <c r="N234" s="63"/>
    </row>
    <row r="235" spans="1:26" x14ac:dyDescent="0.25">
      <c r="A235" s="63"/>
      <c r="B235" s="63"/>
      <c r="C235" s="63"/>
      <c r="D235" s="21"/>
      <c r="E235" s="21"/>
      <c r="F235" s="63"/>
      <c r="G235" s="63"/>
      <c r="H235" s="63"/>
      <c r="I235" s="63"/>
      <c r="J235" s="63"/>
      <c r="K235" s="63"/>
      <c r="L235" s="63"/>
      <c r="M235" s="63"/>
      <c r="N235" s="63"/>
      <c r="Q235" s="1" t="s">
        <v>276</v>
      </c>
    </row>
    <row r="236" spans="1:26" ht="30" x14ac:dyDescent="0.25">
      <c r="B236" s="192" t="s">
        <v>102</v>
      </c>
      <c r="D236" s="21"/>
      <c r="E236" s="21"/>
    </row>
    <row r="237" spans="1:26" x14ac:dyDescent="0.25">
      <c r="A237" s="2" t="s">
        <v>3</v>
      </c>
      <c r="B237" s="68" t="s">
        <v>32</v>
      </c>
      <c r="C237" s="309" t="s">
        <v>5</v>
      </c>
      <c r="D237" s="310"/>
      <c r="E237" s="310"/>
      <c r="F237" s="311" t="s">
        <v>6</v>
      </c>
      <c r="G237" s="310"/>
      <c r="H237" s="312"/>
      <c r="I237" s="311" t="s">
        <v>7</v>
      </c>
      <c r="J237" s="310"/>
      <c r="K237" s="312"/>
      <c r="L237" s="311" t="s">
        <v>277</v>
      </c>
      <c r="M237" s="310"/>
      <c r="N237" s="310"/>
      <c r="O237" s="311" t="s">
        <v>9</v>
      </c>
      <c r="P237" s="310"/>
      <c r="Q237" s="312"/>
    </row>
    <row r="238" spans="1:26" x14ac:dyDescent="0.25">
      <c r="A238" s="3"/>
      <c r="B238" s="251" t="s">
        <v>278</v>
      </c>
      <c r="C238" s="195" t="s">
        <v>27</v>
      </c>
      <c r="D238" s="162" t="s">
        <v>28</v>
      </c>
      <c r="E238" s="285" t="s">
        <v>29</v>
      </c>
      <c r="F238" s="195" t="s">
        <v>27</v>
      </c>
      <c r="G238" s="164" t="s">
        <v>28</v>
      </c>
      <c r="H238" s="165" t="s">
        <v>29</v>
      </c>
      <c r="I238" s="195" t="s">
        <v>27</v>
      </c>
      <c r="J238" s="164" t="s">
        <v>28</v>
      </c>
      <c r="K238" s="165" t="s">
        <v>29</v>
      </c>
      <c r="L238" s="195" t="s">
        <v>27</v>
      </c>
      <c r="M238" s="164" t="s">
        <v>28</v>
      </c>
      <c r="N238" s="165" t="s">
        <v>29</v>
      </c>
      <c r="O238" s="167" t="s">
        <v>27</v>
      </c>
      <c r="P238" s="167" t="s">
        <v>28</v>
      </c>
      <c r="Q238" s="167" t="s">
        <v>29</v>
      </c>
    </row>
    <row r="239" spans="1:26" x14ac:dyDescent="0.25">
      <c r="A239" s="81">
        <v>1</v>
      </c>
      <c r="B239" s="286" t="s">
        <v>279</v>
      </c>
      <c r="C239" s="169">
        <v>1</v>
      </c>
      <c r="D239" s="45">
        <v>100000</v>
      </c>
      <c r="E239" s="287">
        <v>69746.899999999994</v>
      </c>
      <c r="F239" s="197">
        <v>1</v>
      </c>
      <c r="G239" s="170">
        <v>110000</v>
      </c>
      <c r="H239" s="171">
        <v>93251.12</v>
      </c>
      <c r="I239" s="197">
        <v>1</v>
      </c>
      <c r="J239" s="170">
        <v>265000</v>
      </c>
      <c r="K239" s="171">
        <v>249353.21</v>
      </c>
      <c r="L239" s="197">
        <v>1</v>
      </c>
      <c r="M239" s="170">
        <v>150000</v>
      </c>
      <c r="N239" s="198">
        <v>140960.73000000001</v>
      </c>
      <c r="O239" s="14">
        <f t="shared" ref="O239:Q239" si="213">SUM(C239,F239,I239,L239)</f>
        <v>4</v>
      </c>
      <c r="P239" s="86">
        <f t="shared" si="213"/>
        <v>625000</v>
      </c>
      <c r="Q239" s="86">
        <f t="shared" si="213"/>
        <v>553311.96</v>
      </c>
    </row>
    <row r="240" spans="1:26" x14ac:dyDescent="0.25">
      <c r="A240" s="81">
        <v>2</v>
      </c>
      <c r="B240" s="196" t="s">
        <v>280</v>
      </c>
      <c r="C240" s="197"/>
      <c r="D240" s="86">
        <v>0</v>
      </c>
      <c r="E240" s="288">
        <v>-12165</v>
      </c>
      <c r="F240" s="197"/>
      <c r="G240" s="86">
        <v>0</v>
      </c>
      <c r="H240" s="177">
        <v>0</v>
      </c>
      <c r="I240" s="89"/>
      <c r="J240" s="86">
        <v>0</v>
      </c>
      <c r="K240" s="178">
        <v>0</v>
      </c>
      <c r="L240" s="200"/>
      <c r="M240" s="86">
        <v>0</v>
      </c>
      <c r="N240" s="178">
        <v>0</v>
      </c>
      <c r="O240" s="14">
        <f t="shared" ref="O240:Q240" si="214">SUM(C240,F240,I240,L240)</f>
        <v>0</v>
      </c>
      <c r="P240" s="86">
        <f t="shared" si="214"/>
        <v>0</v>
      </c>
      <c r="Q240" s="86">
        <f t="shared" si="214"/>
        <v>-12165</v>
      </c>
    </row>
    <row r="241" spans="1:26" x14ac:dyDescent="0.25">
      <c r="A241" s="81">
        <v>3</v>
      </c>
      <c r="B241" s="196" t="s">
        <v>109</v>
      </c>
      <c r="C241" s="197"/>
      <c r="D241" s="137">
        <v>0</v>
      </c>
      <c r="E241" s="137">
        <v>0</v>
      </c>
      <c r="F241" s="197">
        <v>59</v>
      </c>
      <c r="G241" s="170">
        <v>55000</v>
      </c>
      <c r="H241" s="171">
        <v>72799.5</v>
      </c>
      <c r="I241" s="197">
        <v>63</v>
      </c>
      <c r="J241" s="170">
        <v>140000</v>
      </c>
      <c r="K241" s="171">
        <v>101345.06</v>
      </c>
      <c r="L241" s="197">
        <v>93</v>
      </c>
      <c r="M241" s="170">
        <v>144000</v>
      </c>
      <c r="N241" s="198">
        <v>148817.93</v>
      </c>
      <c r="O241" s="14">
        <f t="shared" ref="O241:Q241" si="215">SUM(C241,F241,I241,L241)</f>
        <v>215</v>
      </c>
      <c r="P241" s="86">
        <f t="shared" si="215"/>
        <v>339000</v>
      </c>
      <c r="Q241" s="86">
        <f t="shared" si="215"/>
        <v>322962.49</v>
      </c>
    </row>
    <row r="242" spans="1:26" x14ac:dyDescent="0.25">
      <c r="A242" s="81">
        <v>4</v>
      </c>
      <c r="B242" s="97" t="s">
        <v>281</v>
      </c>
      <c r="C242" s="200">
        <v>1</v>
      </c>
      <c r="D242" s="86">
        <v>9600</v>
      </c>
      <c r="E242" s="177">
        <v>3058.45</v>
      </c>
      <c r="F242" s="200">
        <v>1</v>
      </c>
      <c r="G242" s="86">
        <v>6000</v>
      </c>
      <c r="H242" s="177">
        <v>6930</v>
      </c>
      <c r="I242" s="200">
        <v>1</v>
      </c>
      <c r="J242" s="86">
        <v>20000</v>
      </c>
      <c r="K242" s="177">
        <v>16377.5</v>
      </c>
      <c r="L242" s="200">
        <v>1</v>
      </c>
      <c r="M242" s="86">
        <v>22000</v>
      </c>
      <c r="N242" s="178">
        <v>18432</v>
      </c>
      <c r="O242" s="14">
        <f t="shared" ref="O242:Q242" si="216">SUM(C242,F242,I242,L242)</f>
        <v>4</v>
      </c>
      <c r="P242" s="86">
        <f t="shared" si="216"/>
        <v>57600</v>
      </c>
      <c r="Q242" s="86">
        <f t="shared" si="216"/>
        <v>44797.95</v>
      </c>
    </row>
    <row r="243" spans="1:26" x14ac:dyDescent="0.25">
      <c r="A243" s="81">
        <v>5</v>
      </c>
      <c r="B243" s="97" t="s">
        <v>282</v>
      </c>
      <c r="C243" s="200">
        <v>1</v>
      </c>
      <c r="D243" s="86">
        <v>6500</v>
      </c>
      <c r="E243" s="177">
        <v>1315</v>
      </c>
      <c r="F243" s="200">
        <v>1</v>
      </c>
      <c r="G243" s="86">
        <v>3000</v>
      </c>
      <c r="H243" s="177">
        <v>2762.2</v>
      </c>
      <c r="I243" s="200">
        <v>1</v>
      </c>
      <c r="J243" s="86">
        <v>3000</v>
      </c>
      <c r="K243" s="177">
        <v>6249.76</v>
      </c>
      <c r="L243" s="200">
        <v>1</v>
      </c>
      <c r="M243" s="86">
        <v>3300</v>
      </c>
      <c r="N243" s="178">
        <v>1410</v>
      </c>
      <c r="O243" s="14">
        <f t="shared" ref="O243:Q243" si="217">SUM(C243,F243,I243,L243)</f>
        <v>4</v>
      </c>
      <c r="P243" s="86">
        <f t="shared" si="217"/>
        <v>15800</v>
      </c>
      <c r="Q243" s="86">
        <f t="shared" si="217"/>
        <v>11736.96</v>
      </c>
    </row>
    <row r="244" spans="1:26" x14ac:dyDescent="0.25">
      <c r="A244" s="81">
        <v>6</v>
      </c>
      <c r="B244" s="97" t="s">
        <v>283</v>
      </c>
      <c r="C244" s="200">
        <v>1</v>
      </c>
      <c r="D244" s="86">
        <v>10000</v>
      </c>
      <c r="E244" s="177">
        <v>2636</v>
      </c>
      <c r="F244" s="200">
        <v>1</v>
      </c>
      <c r="G244" s="86">
        <v>20000</v>
      </c>
      <c r="H244" s="177">
        <v>22979.31</v>
      </c>
      <c r="I244" s="200">
        <v>1</v>
      </c>
      <c r="J244" s="86">
        <v>20000</v>
      </c>
      <c r="K244" s="177">
        <v>9800</v>
      </c>
      <c r="L244" s="200"/>
      <c r="M244" s="86">
        <v>24000</v>
      </c>
      <c r="N244" s="178">
        <v>0</v>
      </c>
      <c r="O244" s="14">
        <f t="shared" ref="O244:Q244" si="218">SUM(C244,F244,I244,L244)</f>
        <v>3</v>
      </c>
      <c r="P244" s="86">
        <f t="shared" si="218"/>
        <v>74000</v>
      </c>
      <c r="Q244" s="86">
        <f t="shared" si="218"/>
        <v>35415.31</v>
      </c>
    </row>
    <row r="245" spans="1:26" x14ac:dyDescent="0.25">
      <c r="A245" s="81">
        <v>7</v>
      </c>
      <c r="B245" s="97" t="s">
        <v>284</v>
      </c>
      <c r="C245" s="200">
        <v>1</v>
      </c>
      <c r="D245" s="86">
        <v>40000</v>
      </c>
      <c r="E245" s="177">
        <v>46010</v>
      </c>
      <c r="F245" s="200">
        <v>1</v>
      </c>
      <c r="G245" s="86">
        <v>47500</v>
      </c>
      <c r="H245" s="177">
        <v>40898.800000000003</v>
      </c>
      <c r="I245" s="200">
        <v>1</v>
      </c>
      <c r="J245" s="86">
        <v>50000</v>
      </c>
      <c r="K245" s="177">
        <v>34126.699999999997</v>
      </c>
      <c r="L245" s="200">
        <v>1</v>
      </c>
      <c r="M245" s="86">
        <v>60000</v>
      </c>
      <c r="N245" s="178">
        <v>36813.800000000003</v>
      </c>
      <c r="O245" s="14">
        <f t="shared" ref="O245:Q245" si="219">SUM(C245,F245,I245,L245)</f>
        <v>4</v>
      </c>
      <c r="P245" s="86">
        <f t="shared" si="219"/>
        <v>197500</v>
      </c>
      <c r="Q245" s="86">
        <f t="shared" si="219"/>
        <v>157849.29999999999</v>
      </c>
    </row>
    <row r="246" spans="1:26" x14ac:dyDescent="0.25">
      <c r="A246" s="81">
        <v>8</v>
      </c>
      <c r="B246" s="97" t="s">
        <v>285</v>
      </c>
      <c r="C246" s="200">
        <v>1</v>
      </c>
      <c r="D246" s="86">
        <v>27800</v>
      </c>
      <c r="E246" s="177">
        <v>21745</v>
      </c>
      <c r="F246" s="200">
        <v>1</v>
      </c>
      <c r="G246" s="86">
        <v>32500</v>
      </c>
      <c r="H246" s="177">
        <v>25011</v>
      </c>
      <c r="I246" s="200">
        <v>1</v>
      </c>
      <c r="J246" s="86">
        <v>30000</v>
      </c>
      <c r="K246" s="177">
        <v>11485.1</v>
      </c>
      <c r="L246" s="200">
        <v>1</v>
      </c>
      <c r="M246" s="86">
        <v>33000</v>
      </c>
      <c r="N246" s="178">
        <v>18126</v>
      </c>
      <c r="O246" s="14">
        <f t="shared" ref="O246:Q246" si="220">SUM(C246,F246,I246,L246)</f>
        <v>4</v>
      </c>
      <c r="P246" s="86">
        <f t="shared" si="220"/>
        <v>123300</v>
      </c>
      <c r="Q246" s="86">
        <f t="shared" si="220"/>
        <v>76367.100000000006</v>
      </c>
    </row>
    <row r="247" spans="1:26" x14ac:dyDescent="0.25">
      <c r="A247" s="81">
        <v>9</v>
      </c>
      <c r="B247" s="97" t="s">
        <v>286</v>
      </c>
      <c r="C247" s="200">
        <v>1</v>
      </c>
      <c r="D247" s="86">
        <v>17200</v>
      </c>
      <c r="E247" s="177">
        <v>17200</v>
      </c>
      <c r="F247" s="200">
        <v>1</v>
      </c>
      <c r="G247" s="86">
        <v>25500</v>
      </c>
      <c r="H247" s="177">
        <v>45201.75</v>
      </c>
      <c r="I247" s="200">
        <v>1</v>
      </c>
      <c r="J247" s="86">
        <v>30000</v>
      </c>
      <c r="K247" s="177">
        <v>19716</v>
      </c>
      <c r="L247" s="200">
        <v>1</v>
      </c>
      <c r="M247" s="86">
        <v>33000</v>
      </c>
      <c r="N247" s="178">
        <v>17828.14</v>
      </c>
      <c r="O247" s="14">
        <f t="shared" ref="O247:Q247" si="221">SUM(C247,F247,I247,L247)</f>
        <v>4</v>
      </c>
      <c r="P247" s="86">
        <f t="shared" si="221"/>
        <v>105700</v>
      </c>
      <c r="Q247" s="86">
        <f t="shared" si="221"/>
        <v>99945.89</v>
      </c>
    </row>
    <row r="248" spans="1:26" x14ac:dyDescent="0.25">
      <c r="A248" s="81">
        <v>10</v>
      </c>
      <c r="B248" s="97" t="s">
        <v>287</v>
      </c>
      <c r="C248" s="200">
        <v>1</v>
      </c>
      <c r="D248" s="86">
        <v>8000</v>
      </c>
      <c r="E248" s="177">
        <v>5601.5</v>
      </c>
      <c r="F248" s="200">
        <v>1</v>
      </c>
      <c r="G248" s="86">
        <v>10000</v>
      </c>
      <c r="H248" s="177">
        <v>1650</v>
      </c>
      <c r="I248" s="200"/>
      <c r="J248" s="137">
        <v>0</v>
      </c>
      <c r="K248" s="177">
        <v>0</v>
      </c>
      <c r="L248" s="200"/>
      <c r="M248" s="137">
        <v>0</v>
      </c>
      <c r="N248" s="217">
        <v>0</v>
      </c>
      <c r="O248" s="14">
        <f t="shared" ref="O248:Q248" si="222">SUM(C248,F248,I248,L248)</f>
        <v>2</v>
      </c>
      <c r="P248" s="86">
        <f t="shared" si="222"/>
        <v>18000</v>
      </c>
      <c r="Q248" s="86">
        <f t="shared" si="222"/>
        <v>7251.5</v>
      </c>
    </row>
    <row r="249" spans="1:26" x14ac:dyDescent="0.25">
      <c r="A249" s="213">
        <v>11</v>
      </c>
      <c r="B249" s="204" t="s">
        <v>288</v>
      </c>
      <c r="C249" s="205"/>
      <c r="D249" s="207">
        <v>0</v>
      </c>
      <c r="E249" s="207">
        <v>0</v>
      </c>
      <c r="F249" s="205"/>
      <c r="G249" s="207">
        <v>0</v>
      </c>
      <c r="H249" s="207">
        <v>0</v>
      </c>
      <c r="I249" s="205"/>
      <c r="J249" s="206">
        <v>3000</v>
      </c>
      <c r="K249" s="207">
        <v>0</v>
      </c>
      <c r="L249" s="205"/>
      <c r="M249" s="207">
        <v>0</v>
      </c>
      <c r="N249" s="208">
        <v>0</v>
      </c>
      <c r="O249" s="209">
        <f t="shared" ref="O249:Q249" si="223">SUM(C249,F249,I249,L249)</f>
        <v>0</v>
      </c>
      <c r="P249" s="206">
        <f t="shared" si="223"/>
        <v>3000</v>
      </c>
      <c r="Q249" s="206">
        <f t="shared" si="223"/>
        <v>0</v>
      </c>
      <c r="R249" s="212"/>
      <c r="S249" s="212"/>
      <c r="T249" s="212"/>
      <c r="U249" s="212"/>
      <c r="V249" s="212"/>
      <c r="W249" s="212"/>
      <c r="X249" s="212"/>
      <c r="Y249" s="212"/>
      <c r="Z249" s="212"/>
    </row>
    <row r="250" spans="1:26" x14ac:dyDescent="0.25">
      <c r="A250" s="81">
        <v>12</v>
      </c>
      <c r="B250" s="97" t="s">
        <v>289</v>
      </c>
      <c r="C250" s="200">
        <v>1</v>
      </c>
      <c r="D250" s="86">
        <v>27600</v>
      </c>
      <c r="E250" s="177">
        <v>25300</v>
      </c>
      <c r="F250" s="200">
        <v>1</v>
      </c>
      <c r="G250" s="137">
        <v>0</v>
      </c>
      <c r="H250" s="177">
        <v>18750</v>
      </c>
      <c r="I250" s="200">
        <v>1</v>
      </c>
      <c r="J250" s="86">
        <v>30000</v>
      </c>
      <c r="K250" s="177">
        <v>29516</v>
      </c>
      <c r="L250" s="200">
        <v>1</v>
      </c>
      <c r="M250" s="86">
        <v>30000</v>
      </c>
      <c r="N250" s="178">
        <v>30000</v>
      </c>
      <c r="O250" s="14">
        <f t="shared" ref="O250:Q250" si="224">SUM(C250,F250,I250,L250)</f>
        <v>4</v>
      </c>
      <c r="P250" s="86">
        <f t="shared" si="224"/>
        <v>87600</v>
      </c>
      <c r="Q250" s="86">
        <f t="shared" si="224"/>
        <v>103566</v>
      </c>
    </row>
    <row r="251" spans="1:26" x14ac:dyDescent="0.25">
      <c r="A251" s="81">
        <v>13</v>
      </c>
      <c r="B251" s="97" t="s">
        <v>290</v>
      </c>
      <c r="C251" s="200">
        <v>1</v>
      </c>
      <c r="D251" s="86">
        <v>10000</v>
      </c>
      <c r="E251" s="177">
        <v>12455.55</v>
      </c>
      <c r="F251" s="200">
        <v>1</v>
      </c>
      <c r="G251" s="86">
        <v>9000</v>
      </c>
      <c r="H251" s="177">
        <v>817.1</v>
      </c>
      <c r="I251" s="200">
        <v>1</v>
      </c>
      <c r="J251" s="86">
        <v>9000</v>
      </c>
      <c r="K251" s="177">
        <v>1016</v>
      </c>
      <c r="L251" s="200">
        <v>1</v>
      </c>
      <c r="M251" s="86">
        <v>9000</v>
      </c>
      <c r="N251" s="178">
        <v>1544.55</v>
      </c>
      <c r="O251" s="14">
        <f t="shared" ref="O251:Q251" si="225">SUM(C251,F251,I251,L251)</f>
        <v>4</v>
      </c>
      <c r="P251" s="86">
        <f t="shared" si="225"/>
        <v>37000</v>
      </c>
      <c r="Q251" s="86">
        <f t="shared" si="225"/>
        <v>15833.199999999999</v>
      </c>
    </row>
    <row r="252" spans="1:26" x14ac:dyDescent="0.25">
      <c r="A252" s="81">
        <v>14</v>
      </c>
      <c r="B252" s="97" t="s">
        <v>291</v>
      </c>
      <c r="C252" s="200">
        <v>1</v>
      </c>
      <c r="D252" s="86">
        <v>200000</v>
      </c>
      <c r="E252" s="177">
        <v>199280</v>
      </c>
      <c r="F252" s="200">
        <v>1</v>
      </c>
      <c r="G252" s="86">
        <v>200000</v>
      </c>
      <c r="H252" s="177">
        <v>199280</v>
      </c>
      <c r="I252" s="200">
        <v>1</v>
      </c>
      <c r="J252" s="86">
        <v>200000</v>
      </c>
      <c r="K252" s="177">
        <v>199280</v>
      </c>
      <c r="L252" s="200">
        <v>1</v>
      </c>
      <c r="M252" s="86">
        <v>200000</v>
      </c>
      <c r="N252" s="178">
        <v>199280</v>
      </c>
      <c r="O252" s="14">
        <f t="shared" ref="O252:Q252" si="226">SUM(C252,F252,I252,L252)</f>
        <v>4</v>
      </c>
      <c r="P252" s="86">
        <f t="shared" si="226"/>
        <v>800000</v>
      </c>
      <c r="Q252" s="86">
        <f t="shared" si="226"/>
        <v>797120</v>
      </c>
    </row>
    <row r="253" spans="1:26" x14ac:dyDescent="0.25">
      <c r="A253" s="81">
        <v>15</v>
      </c>
      <c r="B253" s="97" t="s">
        <v>292</v>
      </c>
      <c r="C253" s="200">
        <v>1</v>
      </c>
      <c r="D253" s="86">
        <v>100000</v>
      </c>
      <c r="E253" s="177">
        <v>88000</v>
      </c>
      <c r="F253" s="200"/>
      <c r="G253" s="86">
        <v>90000</v>
      </c>
      <c r="H253" s="177">
        <v>0</v>
      </c>
      <c r="I253" s="200">
        <v>1</v>
      </c>
      <c r="J253" s="86">
        <v>90000</v>
      </c>
      <c r="K253" s="177">
        <v>85860</v>
      </c>
      <c r="L253" s="200"/>
      <c r="M253" s="86">
        <v>90000</v>
      </c>
      <c r="N253" s="178">
        <v>0</v>
      </c>
      <c r="O253" s="14">
        <f t="shared" ref="O253:Q253" si="227">SUM(C253,F253,I253,L253)</f>
        <v>2</v>
      </c>
      <c r="P253" s="86">
        <f t="shared" si="227"/>
        <v>370000</v>
      </c>
      <c r="Q253" s="86">
        <f t="shared" si="227"/>
        <v>173860</v>
      </c>
    </row>
    <row r="254" spans="1:26" x14ac:dyDescent="0.25">
      <c r="A254" s="81">
        <v>16</v>
      </c>
      <c r="B254" s="97" t="s">
        <v>293</v>
      </c>
      <c r="C254" s="200"/>
      <c r="D254" s="86">
        <v>0</v>
      </c>
      <c r="E254" s="87">
        <v>0</v>
      </c>
      <c r="F254" s="200">
        <v>1</v>
      </c>
      <c r="G254" s="86">
        <v>40000</v>
      </c>
      <c r="H254" s="177">
        <v>31861.040000000001</v>
      </c>
      <c r="I254" s="200"/>
      <c r="J254" s="86">
        <v>40000</v>
      </c>
      <c r="K254" s="177">
        <v>0</v>
      </c>
      <c r="L254" s="200">
        <v>1</v>
      </c>
      <c r="M254" s="86">
        <v>40000</v>
      </c>
      <c r="N254" s="178">
        <v>8501.2000000000007</v>
      </c>
      <c r="O254" s="14">
        <f t="shared" ref="O254:Q254" si="228">SUM(C254,F254,I254,L254)</f>
        <v>2</v>
      </c>
      <c r="P254" s="86">
        <f t="shared" si="228"/>
        <v>120000</v>
      </c>
      <c r="Q254" s="86">
        <f t="shared" si="228"/>
        <v>40362.240000000005</v>
      </c>
    </row>
    <row r="255" spans="1:26" x14ac:dyDescent="0.25">
      <c r="A255" s="81">
        <v>17</v>
      </c>
      <c r="B255" s="97" t="s">
        <v>294</v>
      </c>
      <c r="C255" s="200"/>
      <c r="D255" s="86">
        <v>0</v>
      </c>
      <c r="E255" s="87">
        <v>0</v>
      </c>
      <c r="F255" s="200">
        <v>1</v>
      </c>
      <c r="G255" s="86">
        <v>1500</v>
      </c>
      <c r="H255" s="177">
        <v>570</v>
      </c>
      <c r="I255" s="200"/>
      <c r="J255" s="137">
        <v>0</v>
      </c>
      <c r="K255" s="177">
        <v>0</v>
      </c>
      <c r="L255" s="200"/>
      <c r="M255" s="137">
        <v>0</v>
      </c>
      <c r="N255" s="178">
        <v>0</v>
      </c>
      <c r="O255" s="14">
        <f t="shared" ref="O255:Q255" si="229">SUM(C255,F255,I255,L255)</f>
        <v>1</v>
      </c>
      <c r="P255" s="86">
        <f t="shared" si="229"/>
        <v>1500</v>
      </c>
      <c r="Q255" s="86">
        <f t="shared" si="229"/>
        <v>570</v>
      </c>
    </row>
    <row r="256" spans="1:26" x14ac:dyDescent="0.25">
      <c r="A256" s="81">
        <v>18</v>
      </c>
      <c r="B256" s="97" t="s">
        <v>295</v>
      </c>
      <c r="C256" s="200"/>
      <c r="D256" s="137">
        <v>0</v>
      </c>
      <c r="E256" s="137">
        <v>0</v>
      </c>
      <c r="F256" s="200">
        <v>1</v>
      </c>
      <c r="G256" s="137">
        <v>0</v>
      </c>
      <c r="H256" s="177">
        <v>200</v>
      </c>
      <c r="I256" s="200">
        <v>1</v>
      </c>
      <c r="J256" s="86">
        <v>10000</v>
      </c>
      <c r="K256" s="177">
        <v>3230</v>
      </c>
      <c r="L256" s="200">
        <v>1</v>
      </c>
      <c r="M256" s="86">
        <v>10000</v>
      </c>
      <c r="N256" s="178">
        <v>2803.7</v>
      </c>
      <c r="O256" s="14">
        <f t="shared" ref="O256:Q256" si="230">SUM(C256,F256,I256,L256)</f>
        <v>3</v>
      </c>
      <c r="P256" s="86">
        <f t="shared" si="230"/>
        <v>20000</v>
      </c>
      <c r="Q256" s="86">
        <f t="shared" si="230"/>
        <v>6233.7</v>
      </c>
    </row>
    <row r="257" spans="1:26" x14ac:dyDescent="0.25">
      <c r="A257" s="81">
        <v>19</v>
      </c>
      <c r="B257" s="97" t="s">
        <v>296</v>
      </c>
      <c r="C257" s="200"/>
      <c r="D257" s="137">
        <v>0</v>
      </c>
      <c r="E257" s="137">
        <v>0</v>
      </c>
      <c r="F257" s="200">
        <v>1</v>
      </c>
      <c r="G257" s="137">
        <v>0</v>
      </c>
      <c r="H257" s="177">
        <v>530</v>
      </c>
      <c r="I257" s="200"/>
      <c r="J257" s="137">
        <v>0</v>
      </c>
      <c r="K257" s="137">
        <v>0</v>
      </c>
      <c r="L257" s="200"/>
      <c r="M257" s="137">
        <v>0</v>
      </c>
      <c r="N257" s="217">
        <v>0</v>
      </c>
      <c r="O257" s="14">
        <f t="shared" ref="O257:Q257" si="231">SUM(C257,F257,I257,L257)</f>
        <v>1</v>
      </c>
      <c r="P257" s="86">
        <f t="shared" si="231"/>
        <v>0</v>
      </c>
      <c r="Q257" s="86">
        <f t="shared" si="231"/>
        <v>530</v>
      </c>
    </row>
    <row r="258" spans="1:26" x14ac:dyDescent="0.25">
      <c r="A258" s="81">
        <v>20</v>
      </c>
      <c r="B258" s="97" t="s">
        <v>297</v>
      </c>
      <c r="C258" s="200"/>
      <c r="D258" s="86">
        <v>0</v>
      </c>
      <c r="E258" s="87">
        <v>0</v>
      </c>
      <c r="F258" s="200">
        <v>1</v>
      </c>
      <c r="G258" s="86">
        <v>40000</v>
      </c>
      <c r="H258" s="177">
        <v>7600</v>
      </c>
      <c r="I258" s="200"/>
      <c r="J258" s="137">
        <v>0</v>
      </c>
      <c r="K258" s="137">
        <v>0</v>
      </c>
      <c r="L258" s="200"/>
      <c r="M258" s="137">
        <v>0</v>
      </c>
      <c r="N258" s="178">
        <v>0</v>
      </c>
      <c r="O258" s="14">
        <f t="shared" ref="O258:Q258" si="232">SUM(C258,F258,I258,L258)</f>
        <v>1</v>
      </c>
      <c r="P258" s="86">
        <f t="shared" si="232"/>
        <v>40000</v>
      </c>
      <c r="Q258" s="86">
        <f t="shared" si="232"/>
        <v>7600</v>
      </c>
    </row>
    <row r="259" spans="1:26" x14ac:dyDescent="0.25">
      <c r="A259" s="81">
        <v>21</v>
      </c>
      <c r="B259" s="97" t="s">
        <v>186</v>
      </c>
      <c r="C259" s="200"/>
      <c r="D259" s="137">
        <v>0</v>
      </c>
      <c r="E259" s="137">
        <v>0</v>
      </c>
      <c r="F259" s="200"/>
      <c r="G259" s="137">
        <v>0</v>
      </c>
      <c r="H259" s="137">
        <v>0</v>
      </c>
      <c r="I259" s="200">
        <v>1</v>
      </c>
      <c r="J259" s="14">
        <v>20000</v>
      </c>
      <c r="K259" s="177">
        <v>5248.6</v>
      </c>
      <c r="L259" s="200"/>
      <c r="M259" s="86">
        <v>20000</v>
      </c>
      <c r="N259" s="217">
        <v>0</v>
      </c>
      <c r="O259" s="14">
        <f t="shared" ref="O259:Q259" si="233">SUM(C259,F259,I259,L259)</f>
        <v>1</v>
      </c>
      <c r="P259" s="86">
        <f t="shared" si="233"/>
        <v>40000</v>
      </c>
      <c r="Q259" s="86">
        <f t="shared" si="233"/>
        <v>5248.6</v>
      </c>
    </row>
    <row r="260" spans="1:26" x14ac:dyDescent="0.25">
      <c r="A260" s="81">
        <v>22</v>
      </c>
      <c r="B260" s="97" t="s">
        <v>298</v>
      </c>
      <c r="C260" s="200"/>
      <c r="D260" s="86">
        <v>0</v>
      </c>
      <c r="E260" s="87">
        <v>0</v>
      </c>
      <c r="F260" s="200"/>
      <c r="G260" s="137">
        <v>0</v>
      </c>
      <c r="H260" s="177">
        <v>0</v>
      </c>
      <c r="I260" s="200">
        <v>1</v>
      </c>
      <c r="J260" s="137">
        <v>0</v>
      </c>
      <c r="K260" s="177">
        <v>2226</v>
      </c>
      <c r="L260" s="200"/>
      <c r="M260" s="137">
        <v>0</v>
      </c>
      <c r="N260" s="178">
        <v>0</v>
      </c>
      <c r="O260" s="14">
        <f t="shared" ref="O260:Q260" si="234">SUM(C260,F260,I260,L260)</f>
        <v>1</v>
      </c>
      <c r="P260" s="86">
        <f t="shared" si="234"/>
        <v>0</v>
      </c>
      <c r="Q260" s="86">
        <f t="shared" si="234"/>
        <v>2226</v>
      </c>
    </row>
    <row r="261" spans="1:26" x14ac:dyDescent="0.25">
      <c r="A261" s="213">
        <v>23</v>
      </c>
      <c r="B261" s="204" t="s">
        <v>299</v>
      </c>
      <c r="C261" s="205"/>
      <c r="D261" s="206">
        <v>0</v>
      </c>
      <c r="E261" s="262">
        <v>0</v>
      </c>
      <c r="F261" s="205"/>
      <c r="G261" s="207">
        <v>0</v>
      </c>
      <c r="H261" s="223">
        <v>0</v>
      </c>
      <c r="I261" s="205"/>
      <c r="J261" s="207">
        <v>0</v>
      </c>
      <c r="K261" s="223">
        <v>0</v>
      </c>
      <c r="L261" s="205"/>
      <c r="M261" s="206">
        <v>20000</v>
      </c>
      <c r="N261" s="224">
        <v>0</v>
      </c>
      <c r="O261" s="209">
        <f t="shared" ref="O261:Q261" si="235">SUM(C261,F261,I261,L261)</f>
        <v>0</v>
      </c>
      <c r="P261" s="206">
        <f t="shared" si="235"/>
        <v>20000</v>
      </c>
      <c r="Q261" s="206">
        <f t="shared" si="235"/>
        <v>0</v>
      </c>
      <c r="R261" s="212"/>
      <c r="S261" s="212"/>
      <c r="T261" s="212"/>
      <c r="U261" s="212"/>
      <c r="V261" s="212"/>
      <c r="W261" s="212"/>
      <c r="X261" s="212"/>
      <c r="Y261" s="212"/>
      <c r="Z261" s="212"/>
    </row>
    <row r="262" spans="1:26" x14ac:dyDescent="0.25">
      <c r="A262" s="81">
        <v>24</v>
      </c>
      <c r="B262" s="97" t="s">
        <v>300</v>
      </c>
      <c r="C262" s="200"/>
      <c r="D262" s="86">
        <v>0</v>
      </c>
      <c r="E262" s="87">
        <v>0</v>
      </c>
      <c r="F262" s="200"/>
      <c r="G262" s="137">
        <v>0</v>
      </c>
      <c r="H262" s="177">
        <v>0</v>
      </c>
      <c r="I262" s="200"/>
      <c r="J262" s="137">
        <v>0</v>
      </c>
      <c r="K262" s="177">
        <v>0</v>
      </c>
      <c r="L262" s="200">
        <v>1</v>
      </c>
      <c r="M262" s="137">
        <v>0</v>
      </c>
      <c r="N262" s="178">
        <v>3281.76</v>
      </c>
      <c r="O262" s="14">
        <f t="shared" ref="O262:Q264" si="236">SUM(C262,F262,I262,L262)</f>
        <v>1</v>
      </c>
      <c r="P262" s="86">
        <f t="shared" si="236"/>
        <v>0</v>
      </c>
      <c r="Q262" s="86">
        <f t="shared" si="236"/>
        <v>3281.76</v>
      </c>
    </row>
    <row r="263" spans="1:26" ht="15.75" thickBot="1" x14ac:dyDescent="0.3">
      <c r="A263" s="257">
        <v>25</v>
      </c>
      <c r="B263" s="14" t="s">
        <v>301</v>
      </c>
      <c r="C263" s="182"/>
      <c r="D263" s="183"/>
      <c r="E263" s="185"/>
      <c r="F263" s="182"/>
      <c r="G263" s="137"/>
      <c r="H263" s="185"/>
      <c r="I263" s="182"/>
      <c r="J263" s="137"/>
      <c r="K263" s="186"/>
      <c r="L263" s="264">
        <v>1</v>
      </c>
      <c r="M263" s="183">
        <v>115680</v>
      </c>
      <c r="N263" s="186">
        <v>91664.88</v>
      </c>
      <c r="O263" s="14">
        <f t="shared" si="236"/>
        <v>1</v>
      </c>
      <c r="P263" s="86">
        <f t="shared" si="236"/>
        <v>115680</v>
      </c>
      <c r="Q263" s="86">
        <f t="shared" si="236"/>
        <v>91664.88</v>
      </c>
    </row>
    <row r="264" spans="1:26" ht="15.75" thickBot="1" x14ac:dyDescent="0.3">
      <c r="A264" s="257">
        <v>26</v>
      </c>
      <c r="B264" s="14" t="s">
        <v>313</v>
      </c>
      <c r="C264" s="182">
        <v>1</v>
      </c>
      <c r="D264" s="183"/>
      <c r="E264" s="185">
        <v>10527.7</v>
      </c>
      <c r="F264" s="182"/>
      <c r="G264" s="137"/>
      <c r="H264" s="185"/>
      <c r="I264" s="182"/>
      <c r="J264" s="137"/>
      <c r="K264" s="186"/>
      <c r="L264" s="264"/>
      <c r="M264" s="183"/>
      <c r="N264" s="186"/>
      <c r="O264" s="14"/>
      <c r="P264" s="86"/>
      <c r="Q264" s="86">
        <f t="shared" si="236"/>
        <v>10527.7</v>
      </c>
    </row>
    <row r="265" spans="1:26" x14ac:dyDescent="0.25">
      <c r="B265" s="48" t="s">
        <v>9</v>
      </c>
      <c r="C265" s="247">
        <f t="shared" ref="C265:Q265" si="237">SUM(C239:C264)</f>
        <v>13</v>
      </c>
      <c r="D265" s="56">
        <f t="shared" si="237"/>
        <v>556700</v>
      </c>
      <c r="E265" s="289">
        <f>SUM(E239:E264)</f>
        <v>490711.1</v>
      </c>
      <c r="F265" s="247">
        <f t="shared" si="237"/>
        <v>75</v>
      </c>
      <c r="G265" s="56">
        <f t="shared" si="237"/>
        <v>690000</v>
      </c>
      <c r="H265" s="248">
        <f t="shared" si="237"/>
        <v>571091.82000000007</v>
      </c>
      <c r="I265" s="247">
        <f t="shared" si="237"/>
        <v>77</v>
      </c>
      <c r="J265" s="56">
        <f t="shared" si="237"/>
        <v>960000</v>
      </c>
      <c r="K265" s="248">
        <f t="shared" si="237"/>
        <v>774829.93</v>
      </c>
      <c r="L265" s="247">
        <f t="shared" si="237"/>
        <v>106</v>
      </c>
      <c r="M265" s="56">
        <f t="shared" si="237"/>
        <v>1003980</v>
      </c>
      <c r="N265" s="283">
        <f t="shared" si="237"/>
        <v>719464.69</v>
      </c>
      <c r="O265" s="290">
        <f t="shared" si="237"/>
        <v>270</v>
      </c>
      <c r="P265" s="290">
        <f t="shared" si="237"/>
        <v>3210680</v>
      </c>
      <c r="Q265" s="158">
        <f t="shared" si="237"/>
        <v>2556097.5400000005</v>
      </c>
    </row>
    <row r="266" spans="1:26" x14ac:dyDescent="0.25">
      <c r="A266" s="63"/>
      <c r="B266" s="63"/>
      <c r="C266" s="63"/>
      <c r="D266" s="21"/>
      <c r="E266" s="21"/>
      <c r="F266" s="63"/>
      <c r="G266" s="63"/>
      <c r="H266" s="63"/>
      <c r="I266" s="63"/>
      <c r="J266" s="63"/>
      <c r="K266" s="63"/>
      <c r="L266" s="63"/>
      <c r="M266" s="63"/>
      <c r="N266" s="63"/>
    </row>
    <row r="267" spans="1:26" x14ac:dyDescent="0.25">
      <c r="A267" s="63"/>
      <c r="B267" s="63"/>
      <c r="C267" s="63"/>
      <c r="D267" s="21"/>
      <c r="E267" s="21"/>
      <c r="F267" s="63"/>
      <c r="G267" s="63"/>
      <c r="H267" s="63"/>
      <c r="I267" s="63"/>
      <c r="J267" s="63"/>
      <c r="K267" s="63"/>
      <c r="L267" s="63"/>
      <c r="M267" s="63"/>
      <c r="N267" s="63"/>
      <c r="Q267" s="1" t="s">
        <v>302</v>
      </c>
    </row>
    <row r="268" spans="1:26" ht="30" x14ac:dyDescent="0.25">
      <c r="B268" s="192" t="s">
        <v>102</v>
      </c>
      <c r="D268" s="21"/>
      <c r="E268" s="21"/>
    </row>
    <row r="269" spans="1:26" x14ac:dyDescent="0.25">
      <c r="A269" s="67" t="s">
        <v>3</v>
      </c>
      <c r="B269" s="2" t="s">
        <v>32</v>
      </c>
      <c r="C269" s="309" t="s">
        <v>5</v>
      </c>
      <c r="D269" s="310"/>
      <c r="E269" s="310"/>
      <c r="F269" s="311" t="s">
        <v>6</v>
      </c>
      <c r="G269" s="310"/>
      <c r="H269" s="312"/>
      <c r="I269" s="309" t="s">
        <v>7</v>
      </c>
      <c r="J269" s="310"/>
      <c r="K269" s="310"/>
      <c r="L269" s="311" t="s">
        <v>103</v>
      </c>
      <c r="M269" s="310"/>
      <c r="N269" s="310"/>
      <c r="O269" s="311" t="s">
        <v>9</v>
      </c>
      <c r="P269" s="310"/>
      <c r="Q269" s="312"/>
    </row>
    <row r="270" spans="1:26" x14ac:dyDescent="0.25">
      <c r="A270" s="193"/>
      <c r="B270" s="291" t="s">
        <v>303</v>
      </c>
      <c r="C270" s="195" t="s">
        <v>27</v>
      </c>
      <c r="D270" s="162" t="s">
        <v>28</v>
      </c>
      <c r="E270" s="285" t="s">
        <v>29</v>
      </c>
      <c r="F270" s="195" t="s">
        <v>27</v>
      </c>
      <c r="G270" s="164" t="s">
        <v>28</v>
      </c>
      <c r="H270" s="165" t="s">
        <v>29</v>
      </c>
      <c r="I270" s="161" t="s">
        <v>27</v>
      </c>
      <c r="J270" s="164" t="s">
        <v>28</v>
      </c>
      <c r="K270" s="166" t="s">
        <v>29</v>
      </c>
      <c r="L270" s="195" t="s">
        <v>27</v>
      </c>
      <c r="M270" s="164" t="s">
        <v>28</v>
      </c>
      <c r="N270" s="165" t="s">
        <v>29</v>
      </c>
      <c r="O270" s="4" t="s">
        <v>27</v>
      </c>
      <c r="P270" s="4" t="s">
        <v>28</v>
      </c>
      <c r="Q270" s="4" t="s">
        <v>29</v>
      </c>
    </row>
    <row r="271" spans="1:26" x14ac:dyDescent="0.25">
      <c r="A271" s="292" t="s">
        <v>14</v>
      </c>
      <c r="B271" s="196" t="s">
        <v>304</v>
      </c>
      <c r="C271" s="169">
        <v>4</v>
      </c>
      <c r="D271" s="45">
        <v>50000</v>
      </c>
      <c r="E271" s="287">
        <v>19452.400000000001</v>
      </c>
      <c r="F271" s="197">
        <v>11</v>
      </c>
      <c r="G271" s="170">
        <v>270000</v>
      </c>
      <c r="H271" s="171">
        <v>203405.81</v>
      </c>
      <c r="I271" s="89">
        <v>19</v>
      </c>
      <c r="J271" s="170">
        <v>270000</v>
      </c>
      <c r="K271" s="198">
        <v>136246.15</v>
      </c>
      <c r="L271" s="197">
        <v>13</v>
      </c>
      <c r="M271" s="170">
        <v>270000</v>
      </c>
      <c r="N271" s="198">
        <v>213963.3600000001</v>
      </c>
      <c r="O271" s="14">
        <f t="shared" ref="O271:Q271" si="238">SUM(C271,F271,I271,L271)</f>
        <v>47</v>
      </c>
      <c r="P271" s="11">
        <f t="shared" si="238"/>
        <v>860000</v>
      </c>
      <c r="Q271" s="10">
        <f t="shared" si="238"/>
        <v>573067.72000000009</v>
      </c>
    </row>
    <row r="272" spans="1:26" x14ac:dyDescent="0.25">
      <c r="A272" s="292" t="s">
        <v>16</v>
      </c>
      <c r="B272" s="97" t="s">
        <v>305</v>
      </c>
      <c r="C272" s="200"/>
      <c r="D272" s="86">
        <v>0</v>
      </c>
      <c r="E272" s="177">
        <v>-8250</v>
      </c>
      <c r="F272" s="200"/>
      <c r="G272" s="137">
        <v>0</v>
      </c>
      <c r="H272" s="177">
        <v>-9000</v>
      </c>
      <c r="I272" s="85"/>
      <c r="J272" s="137">
        <v>0</v>
      </c>
      <c r="K272" s="178">
        <v>-13750</v>
      </c>
      <c r="L272" s="200"/>
      <c r="M272" s="137">
        <v>0</v>
      </c>
      <c r="N272" s="178">
        <v>-13500</v>
      </c>
      <c r="O272" s="14">
        <f t="shared" ref="O272:Q272" si="239">SUM(C272,F272,I272,L272)</f>
        <v>0</v>
      </c>
      <c r="P272" s="11">
        <f t="shared" si="239"/>
        <v>0</v>
      </c>
      <c r="Q272" s="10">
        <f t="shared" si="239"/>
        <v>-44500</v>
      </c>
    </row>
    <row r="273" spans="1:17" x14ac:dyDescent="0.25">
      <c r="A273" s="292" t="s">
        <v>38</v>
      </c>
      <c r="B273" s="97" t="s">
        <v>306</v>
      </c>
      <c r="C273" s="200"/>
      <c r="D273" s="86">
        <v>0</v>
      </c>
      <c r="E273" s="177">
        <v>0</v>
      </c>
      <c r="F273" s="200"/>
      <c r="G273" s="137">
        <v>0</v>
      </c>
      <c r="H273" s="177">
        <v>0</v>
      </c>
      <c r="I273" s="85"/>
      <c r="J273" s="137">
        <v>0</v>
      </c>
      <c r="K273" s="178">
        <v>0</v>
      </c>
      <c r="L273" s="200"/>
      <c r="M273" s="137">
        <v>0</v>
      </c>
      <c r="N273" s="178">
        <v>-39400</v>
      </c>
      <c r="O273" s="14">
        <f t="shared" ref="O273:Q273" si="240">SUM(C273,F273,I273,L273)</f>
        <v>0</v>
      </c>
      <c r="P273" s="11">
        <f t="shared" si="240"/>
        <v>0</v>
      </c>
      <c r="Q273" s="10">
        <f t="shared" si="240"/>
        <v>-39400</v>
      </c>
    </row>
    <row r="274" spans="1:17" x14ac:dyDescent="0.25">
      <c r="A274" s="293"/>
      <c r="B274" s="294"/>
      <c r="C274" s="264"/>
      <c r="D274" s="183"/>
      <c r="E274" s="185"/>
      <c r="F274" s="264"/>
      <c r="G274" s="183"/>
      <c r="H274" s="185"/>
      <c r="I274" s="182"/>
      <c r="J274" s="183"/>
      <c r="K274" s="186"/>
      <c r="L274" s="264"/>
      <c r="M274" s="183"/>
      <c r="N274" s="186"/>
      <c r="O274" s="295">
        <f t="shared" ref="O274:Q274" si="241">SUM(C274,F274,I274,L274)</f>
        <v>0</v>
      </c>
      <c r="P274" s="296">
        <f t="shared" si="241"/>
        <v>0</v>
      </c>
      <c r="Q274" s="102">
        <f t="shared" si="241"/>
        <v>0</v>
      </c>
    </row>
    <row r="275" spans="1:17" x14ac:dyDescent="0.25">
      <c r="B275" s="48" t="s">
        <v>9</v>
      </c>
      <c r="C275" s="247">
        <f t="shared" ref="C275:Q275" si="242">SUM(C271:C274)</f>
        <v>4</v>
      </c>
      <c r="D275" s="56">
        <f t="shared" si="242"/>
        <v>50000</v>
      </c>
      <c r="E275" s="248">
        <f>SUM(E271:E274)</f>
        <v>11202.400000000001</v>
      </c>
      <c r="F275" s="247">
        <f t="shared" si="242"/>
        <v>11</v>
      </c>
      <c r="G275" s="56">
        <f t="shared" si="242"/>
        <v>270000</v>
      </c>
      <c r="H275" s="248">
        <f t="shared" si="242"/>
        <v>194405.81</v>
      </c>
      <c r="I275" s="247">
        <f t="shared" si="242"/>
        <v>19</v>
      </c>
      <c r="J275" s="56">
        <f t="shared" si="242"/>
        <v>270000</v>
      </c>
      <c r="K275" s="248">
        <f t="shared" si="242"/>
        <v>122496.15</v>
      </c>
      <c r="L275" s="247">
        <f t="shared" si="242"/>
        <v>13</v>
      </c>
      <c r="M275" s="56">
        <f t="shared" si="242"/>
        <v>270000</v>
      </c>
      <c r="N275" s="283">
        <f t="shared" si="242"/>
        <v>161063.3600000001</v>
      </c>
      <c r="O275" s="297">
        <f t="shared" si="242"/>
        <v>47</v>
      </c>
      <c r="P275" s="298">
        <f t="shared" si="242"/>
        <v>860000</v>
      </c>
      <c r="Q275" s="299">
        <f t="shared" si="242"/>
        <v>489167.72000000009</v>
      </c>
    </row>
    <row r="276" spans="1:17" x14ac:dyDescent="0.25">
      <c r="A276" s="63"/>
      <c r="D276" s="21"/>
      <c r="E276" s="21"/>
    </row>
    <row r="277" spans="1:17" x14ac:dyDescent="0.25">
      <c r="A277" s="63"/>
      <c r="D277" s="21"/>
      <c r="E277" s="21"/>
      <c r="Q277" s="1" t="s">
        <v>307</v>
      </c>
    </row>
    <row r="278" spans="1:17" ht="30" x14ac:dyDescent="0.25">
      <c r="B278" s="192" t="s">
        <v>102</v>
      </c>
      <c r="D278" s="21"/>
      <c r="E278" s="21"/>
    </row>
    <row r="279" spans="1:17" x14ac:dyDescent="0.25">
      <c r="A279" s="67" t="s">
        <v>3</v>
      </c>
      <c r="B279" s="2" t="s">
        <v>32</v>
      </c>
      <c r="C279" s="309" t="s">
        <v>5</v>
      </c>
      <c r="D279" s="310"/>
      <c r="E279" s="310"/>
      <c r="F279" s="311" t="s">
        <v>6</v>
      </c>
      <c r="G279" s="310"/>
      <c r="H279" s="312"/>
      <c r="I279" s="311" t="s">
        <v>7</v>
      </c>
      <c r="J279" s="310"/>
      <c r="K279" s="312"/>
      <c r="L279" s="309" t="s">
        <v>103</v>
      </c>
      <c r="M279" s="310"/>
      <c r="N279" s="310"/>
      <c r="O279" s="311" t="s">
        <v>9</v>
      </c>
      <c r="P279" s="310"/>
      <c r="Q279" s="312"/>
    </row>
    <row r="280" spans="1:17" x14ac:dyDescent="0.25">
      <c r="A280" s="193"/>
      <c r="B280" s="291" t="s">
        <v>308</v>
      </c>
      <c r="C280" s="195" t="s">
        <v>27</v>
      </c>
      <c r="D280" s="162" t="s">
        <v>28</v>
      </c>
      <c r="E280" s="163" t="s">
        <v>29</v>
      </c>
      <c r="F280" s="195" t="s">
        <v>27</v>
      </c>
      <c r="G280" s="164" t="s">
        <v>28</v>
      </c>
      <c r="H280" s="165" t="s">
        <v>29</v>
      </c>
      <c r="I280" s="195" t="s">
        <v>27</v>
      </c>
      <c r="J280" s="164" t="s">
        <v>28</v>
      </c>
      <c r="K280" s="165" t="s">
        <v>29</v>
      </c>
      <c r="L280" s="195" t="s">
        <v>27</v>
      </c>
      <c r="M280" s="164" t="s">
        <v>309</v>
      </c>
      <c r="N280" s="165" t="s">
        <v>29</v>
      </c>
      <c r="O280" s="195" t="s">
        <v>27</v>
      </c>
      <c r="P280" s="164" t="s">
        <v>309</v>
      </c>
      <c r="Q280" s="165" t="s">
        <v>29</v>
      </c>
    </row>
    <row r="281" spans="1:17" x14ac:dyDescent="0.25">
      <c r="A281" s="292" t="s">
        <v>14</v>
      </c>
      <c r="B281" s="196" t="s">
        <v>310</v>
      </c>
      <c r="C281" s="197"/>
      <c r="D281" s="45">
        <v>0</v>
      </c>
      <c r="E281" s="288">
        <v>0</v>
      </c>
      <c r="F281" s="197"/>
      <c r="G281" s="137">
        <v>0</v>
      </c>
      <c r="H281" s="171">
        <v>0</v>
      </c>
      <c r="I281" s="197">
        <v>7</v>
      </c>
      <c r="J281" s="170">
        <v>200000</v>
      </c>
      <c r="K281" s="171">
        <v>73294.280000000013</v>
      </c>
      <c r="L281" s="197">
        <v>5</v>
      </c>
      <c r="M281" s="170">
        <v>150000</v>
      </c>
      <c r="N281" s="171">
        <v>125593.43000000002</v>
      </c>
      <c r="O281">
        <f t="shared" ref="O281:Q281" si="243">SUM(C281,F281,I281,L281)</f>
        <v>12</v>
      </c>
      <c r="P281" s="300">
        <f t="shared" si="243"/>
        <v>350000</v>
      </c>
      <c r="Q281" s="13">
        <f t="shared" si="243"/>
        <v>198887.71000000002</v>
      </c>
    </row>
    <row r="282" spans="1:17" ht="30" x14ac:dyDescent="0.25">
      <c r="A282" s="301" t="s">
        <v>16</v>
      </c>
      <c r="B282" s="202" t="s">
        <v>311</v>
      </c>
      <c r="C282" s="200"/>
      <c r="D282" s="170">
        <v>0</v>
      </c>
      <c r="E282" s="87">
        <v>0</v>
      </c>
      <c r="F282" s="200"/>
      <c r="G282" s="137">
        <v>0</v>
      </c>
      <c r="H282" s="177">
        <v>0</v>
      </c>
      <c r="I282" s="200"/>
      <c r="J282" s="137">
        <v>0</v>
      </c>
      <c r="K282" s="177">
        <v>-24000</v>
      </c>
      <c r="L282" s="137">
        <v>0</v>
      </c>
      <c r="M282" s="137">
        <v>0</v>
      </c>
      <c r="N282" s="217">
        <v>-24000</v>
      </c>
      <c r="O282">
        <f>SUM(C282,F282,I282,L282)</f>
        <v>0</v>
      </c>
      <c r="P282" s="11"/>
      <c r="Q282" s="10"/>
    </row>
    <row r="283" spans="1:17" x14ac:dyDescent="0.25">
      <c r="A283" s="293"/>
      <c r="B283" s="294"/>
      <c r="C283" s="264"/>
      <c r="D283" s="302"/>
      <c r="E283" s="184"/>
      <c r="F283" s="264"/>
      <c r="G283" s="183"/>
      <c r="H283" s="185"/>
      <c r="I283" s="264"/>
      <c r="J283" s="183"/>
      <c r="K283" s="185"/>
      <c r="L283" s="137"/>
      <c r="M283" s="137"/>
      <c r="N283" s="217"/>
      <c r="O283" s="14"/>
      <c r="P283" s="11"/>
      <c r="Q283" s="10"/>
    </row>
    <row r="284" spans="1:17" x14ac:dyDescent="0.25">
      <c r="B284" s="48" t="s">
        <v>9</v>
      </c>
      <c r="C284" s="247">
        <f>SUM(C281:C283)</f>
        <v>0</v>
      </c>
      <c r="D284" s="303">
        <v>0</v>
      </c>
      <c r="E284" s="289">
        <f>SUM(E281:E283)</f>
        <v>0</v>
      </c>
      <c r="F284" s="247">
        <f t="shared" ref="F284:Q284" si="244">SUM(F281:F283)</f>
        <v>0</v>
      </c>
      <c r="G284" s="56">
        <f t="shared" si="244"/>
        <v>0</v>
      </c>
      <c r="H284" s="248">
        <f t="shared" si="244"/>
        <v>0</v>
      </c>
      <c r="I284" s="247">
        <f t="shared" si="244"/>
        <v>7</v>
      </c>
      <c r="J284" s="56">
        <f t="shared" si="244"/>
        <v>200000</v>
      </c>
      <c r="K284" s="248">
        <f t="shared" si="244"/>
        <v>49294.280000000013</v>
      </c>
      <c r="L284" s="265">
        <f t="shared" si="244"/>
        <v>5</v>
      </c>
      <c r="M284" s="149">
        <f t="shared" si="244"/>
        <v>150000</v>
      </c>
      <c r="N284" s="190">
        <f t="shared" si="244"/>
        <v>101593.43000000002</v>
      </c>
      <c r="O284" s="304">
        <f t="shared" si="244"/>
        <v>12</v>
      </c>
      <c r="P284" s="157">
        <f t="shared" si="244"/>
        <v>350000</v>
      </c>
      <c r="Q284" s="305">
        <f t="shared" si="244"/>
        <v>198887.71000000002</v>
      </c>
    </row>
    <row r="285" spans="1:17" x14ac:dyDescent="0.25">
      <c r="D285" s="21"/>
      <c r="E285" s="21"/>
    </row>
    <row r="286" spans="1:17" x14ac:dyDescent="0.25">
      <c r="D286" s="21"/>
      <c r="E286" s="21"/>
    </row>
    <row r="287" spans="1:17" x14ac:dyDescent="0.25">
      <c r="B287" s="267" t="s">
        <v>312</v>
      </c>
      <c r="C287" s="267">
        <f t="shared" ref="C287:Q287" si="245">C131+C165+C233+C265+C275+C284</f>
        <v>175</v>
      </c>
      <c r="D287" s="267">
        <f t="shared" si="245"/>
        <v>5693750</v>
      </c>
      <c r="E287" s="267">
        <f t="shared" si="245"/>
        <v>4783867.83</v>
      </c>
      <c r="F287" s="267">
        <f t="shared" si="245"/>
        <v>248</v>
      </c>
      <c r="G287" s="267">
        <f t="shared" si="245"/>
        <v>8774372.1699999999</v>
      </c>
      <c r="H287" s="267">
        <f t="shared" si="245"/>
        <v>8173329.3399999999</v>
      </c>
      <c r="I287" s="267">
        <f t="shared" si="245"/>
        <v>250</v>
      </c>
      <c r="J287" s="267">
        <f t="shared" si="245"/>
        <v>12424135</v>
      </c>
      <c r="K287" s="267">
        <f t="shared" si="245"/>
        <v>7690585.2000000002</v>
      </c>
      <c r="L287" s="267">
        <f t="shared" si="245"/>
        <v>272</v>
      </c>
      <c r="M287" s="267">
        <f t="shared" si="245"/>
        <v>14996132</v>
      </c>
      <c r="N287" s="267">
        <f t="shared" si="245"/>
        <v>12618446.189999999</v>
      </c>
      <c r="O287" s="267">
        <f t="shared" si="245"/>
        <v>943</v>
      </c>
      <c r="P287" s="267">
        <f t="shared" si="245"/>
        <v>41888389.170000002</v>
      </c>
      <c r="Q287" s="267">
        <f t="shared" si="245"/>
        <v>33314228.559999995</v>
      </c>
    </row>
    <row r="288" spans="1:17" x14ac:dyDescent="0.25">
      <c r="B288" s="21"/>
      <c r="C288" s="21"/>
    </row>
    <row r="289" spans="4:5" x14ac:dyDescent="0.25">
      <c r="D289" s="21"/>
      <c r="E289" s="21"/>
    </row>
  </sheetData>
  <mergeCells count="35">
    <mergeCell ref="C9:E9"/>
    <mergeCell ref="C169:E169"/>
    <mergeCell ref="C135:E135"/>
    <mergeCell ref="C21:E21"/>
    <mergeCell ref="C237:E237"/>
    <mergeCell ref="F237:H237"/>
    <mergeCell ref="I21:K21"/>
    <mergeCell ref="O21:Q21"/>
    <mergeCell ref="O169:Q169"/>
    <mergeCell ref="L169:N169"/>
    <mergeCell ref="O237:Q237"/>
    <mergeCell ref="I135:K135"/>
    <mergeCell ref="O135:Q135"/>
    <mergeCell ref="L135:N135"/>
    <mergeCell ref="I169:K169"/>
    <mergeCell ref="I237:K237"/>
    <mergeCell ref="L237:N237"/>
    <mergeCell ref="F9:H9"/>
    <mergeCell ref="I9:K9"/>
    <mergeCell ref="F21:H21"/>
    <mergeCell ref="F135:H135"/>
    <mergeCell ref="F169:H169"/>
    <mergeCell ref="O279:Q279"/>
    <mergeCell ref="L269:N269"/>
    <mergeCell ref="O9:Q9"/>
    <mergeCell ref="L21:N21"/>
    <mergeCell ref="L9:N9"/>
    <mergeCell ref="O269:Q269"/>
    <mergeCell ref="I269:K269"/>
    <mergeCell ref="C269:E269"/>
    <mergeCell ref="F269:H269"/>
    <mergeCell ref="I279:K279"/>
    <mergeCell ref="L279:N279"/>
    <mergeCell ref="F279:H279"/>
    <mergeCell ref="C279:E2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opLeftCell="L1" workbookViewId="0">
      <selection activeCell="W19" sqref="W19"/>
    </sheetView>
  </sheetViews>
  <sheetFormatPr defaultColWidth="14.42578125" defaultRowHeight="15" customHeight="1" x14ac:dyDescent="0.25"/>
  <cols>
    <col min="1" max="1" width="4.28515625" customWidth="1"/>
    <col min="2" max="2" width="48.85546875" customWidth="1"/>
    <col min="3" max="3" width="10" customWidth="1"/>
    <col min="4" max="4" width="12" customWidth="1"/>
    <col min="5" max="5" width="8.5703125" customWidth="1"/>
    <col min="6" max="6" width="11.7109375" customWidth="1"/>
    <col min="7" max="7" width="11.42578125" customWidth="1"/>
    <col min="8" max="8" width="12.5703125" customWidth="1"/>
    <col min="9" max="9" width="8.7109375" customWidth="1"/>
    <col min="10" max="10" width="13" customWidth="1"/>
    <col min="11" max="11" width="13.28515625" customWidth="1"/>
    <col min="12" max="12" width="11.7109375" customWidth="1"/>
    <col min="13" max="13" width="10.7109375" customWidth="1"/>
    <col min="14" max="14" width="13.85546875" customWidth="1"/>
    <col min="15" max="15" width="13.140625" customWidth="1"/>
    <col min="16" max="16" width="14" customWidth="1"/>
    <col min="17" max="17" width="10.28515625" customWidth="1"/>
    <col min="18" max="18" width="14.140625" customWidth="1"/>
    <col min="19" max="19" width="13.85546875" customWidth="1"/>
    <col min="20" max="20" width="12.5703125" customWidth="1"/>
    <col min="21" max="21" width="9.5703125" customWidth="1"/>
    <col min="22" max="22" width="14.140625" customWidth="1"/>
    <col min="23" max="23" width="14" customWidth="1"/>
    <col min="24" max="27" width="8.7109375" customWidth="1"/>
  </cols>
  <sheetData>
    <row r="1" spans="1:27" x14ac:dyDescent="0.25">
      <c r="A1" s="1" t="s">
        <v>22</v>
      </c>
      <c r="C1" s="24"/>
      <c r="D1" s="25"/>
      <c r="H1" s="26"/>
      <c r="V1" s="21"/>
      <c r="W1" s="21"/>
    </row>
    <row r="2" spans="1:27" x14ac:dyDescent="0.25">
      <c r="A2" s="1" t="s">
        <v>23</v>
      </c>
      <c r="C2" s="24"/>
      <c r="D2" s="25"/>
      <c r="H2" s="26"/>
      <c r="V2" s="21"/>
      <c r="W2" s="21"/>
    </row>
    <row r="3" spans="1:27" x14ac:dyDescent="0.25">
      <c r="A3" s="1"/>
      <c r="C3" s="24"/>
      <c r="D3" s="25"/>
      <c r="H3" s="26"/>
      <c r="K3" s="1" t="s">
        <v>24</v>
      </c>
      <c r="L3" s="1"/>
      <c r="M3" s="1"/>
      <c r="V3" s="21"/>
      <c r="W3" s="21"/>
    </row>
    <row r="4" spans="1:27" x14ac:dyDescent="0.25">
      <c r="A4" s="1" t="s">
        <v>25</v>
      </c>
      <c r="C4" s="24"/>
      <c r="D4" s="25"/>
      <c r="H4" s="26"/>
      <c r="V4" s="21"/>
      <c r="W4" s="21"/>
    </row>
    <row r="5" spans="1:27" x14ac:dyDescent="0.25">
      <c r="C5" s="24"/>
      <c r="D5" s="25"/>
      <c r="H5" s="26"/>
      <c r="V5" s="21"/>
      <c r="W5" s="21"/>
    </row>
    <row r="6" spans="1:27" x14ac:dyDescent="0.25">
      <c r="A6" s="2" t="s">
        <v>3</v>
      </c>
      <c r="B6" s="2" t="s">
        <v>4</v>
      </c>
      <c r="C6" s="2"/>
      <c r="D6" s="311" t="s">
        <v>5</v>
      </c>
      <c r="E6" s="310"/>
      <c r="F6" s="310"/>
      <c r="G6" s="312"/>
      <c r="H6" s="317" t="s">
        <v>6</v>
      </c>
      <c r="I6" s="310"/>
      <c r="J6" s="310"/>
      <c r="K6" s="312"/>
      <c r="L6" s="309" t="s">
        <v>7</v>
      </c>
      <c r="M6" s="310"/>
      <c r="N6" s="310"/>
      <c r="O6" s="312"/>
      <c r="P6" s="311" t="s">
        <v>8</v>
      </c>
      <c r="Q6" s="310"/>
      <c r="R6" s="310"/>
      <c r="S6" s="310"/>
      <c r="T6" s="311" t="s">
        <v>9</v>
      </c>
      <c r="U6" s="310"/>
      <c r="V6" s="310"/>
      <c r="W6" s="312"/>
    </row>
    <row r="7" spans="1:27" ht="30" x14ac:dyDescent="0.25">
      <c r="A7" s="28"/>
      <c r="B7" s="28"/>
      <c r="C7" s="28"/>
      <c r="D7" s="29" t="s">
        <v>26</v>
      </c>
      <c r="E7" s="30" t="s">
        <v>27</v>
      </c>
      <c r="F7" s="31" t="s">
        <v>28</v>
      </c>
      <c r="G7" s="32" t="s">
        <v>29</v>
      </c>
      <c r="H7" s="29" t="s">
        <v>26</v>
      </c>
      <c r="I7" s="30" t="s">
        <v>27</v>
      </c>
      <c r="J7" s="31" t="s">
        <v>28</v>
      </c>
      <c r="K7" s="30" t="s">
        <v>29</v>
      </c>
      <c r="L7" s="29" t="s">
        <v>26</v>
      </c>
      <c r="M7" s="30" t="s">
        <v>27</v>
      </c>
      <c r="N7" s="31" t="s">
        <v>28</v>
      </c>
      <c r="O7" s="30" t="s">
        <v>29</v>
      </c>
      <c r="P7" s="29" t="s">
        <v>26</v>
      </c>
      <c r="Q7" s="30" t="s">
        <v>27</v>
      </c>
      <c r="R7" s="31" t="s">
        <v>28</v>
      </c>
      <c r="S7" s="30" t="s">
        <v>29</v>
      </c>
      <c r="T7" s="29" t="s">
        <v>26</v>
      </c>
      <c r="U7" s="28" t="s">
        <v>27</v>
      </c>
      <c r="V7" s="33" t="s">
        <v>28</v>
      </c>
      <c r="W7" s="28" t="s">
        <v>29</v>
      </c>
      <c r="X7" s="34"/>
      <c r="Y7" s="34"/>
      <c r="Z7" s="34"/>
      <c r="AA7" s="34"/>
    </row>
    <row r="8" spans="1:27" x14ac:dyDescent="0.25">
      <c r="A8" s="35" t="s">
        <v>14</v>
      </c>
      <c r="B8" s="36" t="s">
        <v>30</v>
      </c>
      <c r="C8" s="37"/>
      <c r="D8" s="38">
        <f t="shared" ref="D8:S8" si="0">SUM(D42)</f>
        <v>25456</v>
      </c>
      <c r="E8" s="39">
        <f t="shared" si="0"/>
        <v>12</v>
      </c>
      <c r="F8" s="40">
        <f t="shared" si="0"/>
        <v>559000</v>
      </c>
      <c r="G8" s="41">
        <f t="shared" si="0"/>
        <v>336999.08</v>
      </c>
      <c r="H8" s="42">
        <f t="shared" si="0"/>
        <v>416328</v>
      </c>
      <c r="I8" s="39">
        <f t="shared" si="0"/>
        <v>14</v>
      </c>
      <c r="J8" s="43">
        <f t="shared" si="0"/>
        <v>2997712.17</v>
      </c>
      <c r="K8" s="41">
        <f t="shared" si="0"/>
        <v>3782822.73</v>
      </c>
      <c r="L8" s="44">
        <f t="shared" si="0"/>
        <v>425288</v>
      </c>
      <c r="M8" s="39">
        <f t="shared" si="0"/>
        <v>12</v>
      </c>
      <c r="N8" s="40">
        <f t="shared" si="0"/>
        <v>2096000</v>
      </c>
      <c r="O8" s="41">
        <f t="shared" si="0"/>
        <v>1925569.9100000001</v>
      </c>
      <c r="P8" s="44">
        <f t="shared" si="0"/>
        <v>1141883</v>
      </c>
      <c r="Q8" s="39">
        <f t="shared" si="0"/>
        <v>12</v>
      </c>
      <c r="R8" s="45">
        <f t="shared" si="0"/>
        <v>4594000</v>
      </c>
      <c r="S8" s="46">
        <f t="shared" si="0"/>
        <v>5010244.5100000007</v>
      </c>
      <c r="T8" s="11">
        <f t="shared" ref="T8:V8" si="1">SUM(D8,H8,L8,P8)</f>
        <v>2008955</v>
      </c>
      <c r="U8" s="11">
        <f t="shared" si="1"/>
        <v>50</v>
      </c>
      <c r="V8" s="11">
        <f t="shared" si="1"/>
        <v>10246712.17</v>
      </c>
      <c r="W8" s="11">
        <f>SUM(G8,K8,O8,S8)</f>
        <v>11055636.23</v>
      </c>
    </row>
    <row r="9" spans="1:27" x14ac:dyDescent="0.25">
      <c r="A9" s="47"/>
      <c r="B9" s="48" t="s">
        <v>9</v>
      </c>
      <c r="C9" s="49"/>
      <c r="D9" s="50">
        <f t="shared" ref="D9:S9" si="2">SUM(D8)</f>
        <v>25456</v>
      </c>
      <c r="E9" s="51">
        <f t="shared" si="2"/>
        <v>12</v>
      </c>
      <c r="F9" s="52">
        <f t="shared" si="2"/>
        <v>559000</v>
      </c>
      <c r="G9" s="53">
        <f t="shared" si="2"/>
        <v>336999.08</v>
      </c>
      <c r="H9" s="54">
        <f t="shared" si="2"/>
        <v>416328</v>
      </c>
      <c r="I9" s="51">
        <f t="shared" si="2"/>
        <v>14</v>
      </c>
      <c r="J9" s="52">
        <f t="shared" si="2"/>
        <v>2997712.17</v>
      </c>
      <c r="K9" s="53">
        <f t="shared" si="2"/>
        <v>3782822.73</v>
      </c>
      <c r="L9" s="55">
        <f t="shared" si="2"/>
        <v>425288</v>
      </c>
      <c r="M9" s="51">
        <f t="shared" si="2"/>
        <v>12</v>
      </c>
      <c r="N9" s="52">
        <f t="shared" si="2"/>
        <v>2096000</v>
      </c>
      <c r="O9" s="53">
        <f t="shared" si="2"/>
        <v>1925569.9100000001</v>
      </c>
      <c r="P9" s="55">
        <f t="shared" si="2"/>
        <v>1141883</v>
      </c>
      <c r="Q9" s="51">
        <f t="shared" si="2"/>
        <v>12</v>
      </c>
      <c r="R9" s="56">
        <f t="shared" si="2"/>
        <v>4594000</v>
      </c>
      <c r="S9" s="57">
        <f t="shared" si="2"/>
        <v>5010244.5100000007</v>
      </c>
      <c r="T9" s="58">
        <f t="shared" ref="T9:W9" si="3">SUM(D9,H9,L9,P9)</f>
        <v>2008955</v>
      </c>
      <c r="U9" s="58">
        <f t="shared" si="3"/>
        <v>50</v>
      </c>
      <c r="V9" s="58">
        <f t="shared" si="3"/>
        <v>10246712.17</v>
      </c>
      <c r="W9" s="58">
        <f t="shared" si="3"/>
        <v>11055636.23</v>
      </c>
      <c r="X9" s="1"/>
      <c r="Y9" s="1"/>
      <c r="Z9" s="1"/>
      <c r="AA9" s="1"/>
    </row>
    <row r="10" spans="1:27" x14ac:dyDescent="0.25">
      <c r="B10" s="59"/>
      <c r="C10" s="60"/>
      <c r="D10" s="61"/>
      <c r="E10" s="59"/>
      <c r="F10" s="1"/>
      <c r="G10" s="1"/>
      <c r="H10" s="62"/>
      <c r="I10" s="1"/>
      <c r="J10" s="59"/>
      <c r="K10" s="1"/>
      <c r="L10" s="1"/>
      <c r="M10" s="1"/>
      <c r="N10" s="1"/>
      <c r="O10" s="59"/>
      <c r="P10" s="59"/>
      <c r="Q10" s="1"/>
      <c r="R10" s="1"/>
      <c r="S10" s="59"/>
      <c r="T10" s="1"/>
      <c r="U10" s="1"/>
      <c r="V10" s="21"/>
      <c r="W10" s="21"/>
    </row>
    <row r="11" spans="1:27" x14ac:dyDescent="0.25">
      <c r="A11" s="63"/>
      <c r="B11" s="63"/>
      <c r="C11" s="64"/>
      <c r="D11" s="65"/>
      <c r="E11" s="63"/>
      <c r="F11" s="63"/>
      <c r="G11" s="63"/>
      <c r="H11" s="66"/>
      <c r="I11" s="63"/>
      <c r="J11" s="63"/>
      <c r="K11" s="1" t="s">
        <v>31</v>
      </c>
      <c r="L11" s="1"/>
      <c r="M11" s="1"/>
      <c r="N11" s="63"/>
      <c r="O11" s="63"/>
      <c r="P11" s="63"/>
      <c r="Q11" s="63"/>
      <c r="R11" s="63"/>
      <c r="S11" s="63"/>
      <c r="T11" s="63"/>
      <c r="U11" s="63"/>
      <c r="V11" s="21"/>
      <c r="W11" s="21"/>
    </row>
    <row r="12" spans="1:27" x14ac:dyDescent="0.25">
      <c r="A12" s="63"/>
      <c r="B12" s="63"/>
      <c r="C12" s="64"/>
      <c r="D12" s="65"/>
      <c r="E12" s="63"/>
      <c r="F12" s="63"/>
      <c r="G12" s="63"/>
      <c r="H12" s="66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21"/>
      <c r="W12" s="21"/>
    </row>
    <row r="13" spans="1:27" x14ac:dyDescent="0.25">
      <c r="A13" s="67" t="s">
        <v>3</v>
      </c>
      <c r="B13" s="2" t="s">
        <v>32</v>
      </c>
      <c r="C13" s="68"/>
      <c r="D13" s="311" t="s">
        <v>5</v>
      </c>
      <c r="E13" s="310"/>
      <c r="F13" s="310"/>
      <c r="G13" s="312"/>
      <c r="H13" s="318" t="s">
        <v>6</v>
      </c>
      <c r="I13" s="310"/>
      <c r="J13" s="310"/>
      <c r="K13" s="312"/>
      <c r="L13" s="309" t="s">
        <v>7</v>
      </c>
      <c r="M13" s="310"/>
      <c r="N13" s="310"/>
      <c r="O13" s="312"/>
      <c r="P13" s="311" t="s">
        <v>8</v>
      </c>
      <c r="Q13" s="310"/>
      <c r="R13" s="310"/>
      <c r="S13" s="310"/>
      <c r="T13" s="316" t="s">
        <v>9</v>
      </c>
      <c r="U13" s="310"/>
      <c r="V13" s="310"/>
      <c r="W13" s="312"/>
      <c r="X13" s="24"/>
      <c r="Y13" s="24"/>
      <c r="Z13" s="24"/>
      <c r="AA13" s="24"/>
    </row>
    <row r="14" spans="1:27" ht="32.25" customHeight="1" x14ac:dyDescent="0.25">
      <c r="A14" s="69"/>
      <c r="B14" s="70" t="s">
        <v>33</v>
      </c>
      <c r="C14" s="71"/>
      <c r="D14" s="29" t="s">
        <v>26</v>
      </c>
      <c r="E14" s="72" t="s">
        <v>27</v>
      </c>
      <c r="F14" s="73" t="s">
        <v>28</v>
      </c>
      <c r="G14" s="74" t="s">
        <v>29</v>
      </c>
      <c r="H14" s="29" t="s">
        <v>26</v>
      </c>
      <c r="I14" s="75" t="s">
        <v>27</v>
      </c>
      <c r="J14" s="76" t="s">
        <v>28</v>
      </c>
      <c r="K14" s="77" t="s">
        <v>29</v>
      </c>
      <c r="L14" s="307" t="s">
        <v>26</v>
      </c>
      <c r="M14" s="75" t="s">
        <v>27</v>
      </c>
      <c r="N14" s="76" t="s">
        <v>28</v>
      </c>
      <c r="O14" s="77" t="s">
        <v>29</v>
      </c>
      <c r="P14" s="29" t="s">
        <v>26</v>
      </c>
      <c r="Q14" s="75" t="s">
        <v>27</v>
      </c>
      <c r="R14" s="76" t="s">
        <v>28</v>
      </c>
      <c r="S14" s="77" t="s">
        <v>29</v>
      </c>
      <c r="T14" s="29" t="s">
        <v>26</v>
      </c>
      <c r="U14" s="78" t="s">
        <v>27</v>
      </c>
      <c r="V14" s="79" t="s">
        <v>28</v>
      </c>
      <c r="W14" s="78" t="s">
        <v>29</v>
      </c>
      <c r="X14" s="80"/>
      <c r="Y14" s="80"/>
      <c r="Z14" s="80"/>
      <c r="AA14" s="80"/>
    </row>
    <row r="15" spans="1:27" x14ac:dyDescent="0.25">
      <c r="A15" s="81" t="s">
        <v>14</v>
      </c>
      <c r="B15" s="82" t="s">
        <v>34</v>
      </c>
      <c r="C15" s="83" t="s">
        <v>35</v>
      </c>
      <c r="D15" s="84">
        <v>12066</v>
      </c>
      <c r="E15" s="85">
        <v>1</v>
      </c>
      <c r="F15" s="86">
        <v>120000</v>
      </c>
      <c r="G15" s="87">
        <v>105320.63</v>
      </c>
      <c r="H15" s="88">
        <v>17313</v>
      </c>
      <c r="I15" s="89">
        <v>1</v>
      </c>
      <c r="J15" s="90">
        <v>156000</v>
      </c>
      <c r="K15" s="91">
        <v>135181.51999999999</v>
      </c>
      <c r="L15" s="92">
        <v>22029</v>
      </c>
      <c r="M15" s="89">
        <v>1</v>
      </c>
      <c r="N15" s="90">
        <v>156000</v>
      </c>
      <c r="O15" s="91">
        <v>157167.48000000001</v>
      </c>
      <c r="P15" s="93">
        <v>6683</v>
      </c>
      <c r="Q15" s="94">
        <v>1</v>
      </c>
      <c r="R15" s="95">
        <v>180000</v>
      </c>
      <c r="S15" s="96">
        <v>91096.19</v>
      </c>
      <c r="T15" s="11">
        <f t="shared" ref="T15:W15" si="4">SUM(D15,H15,L15,P15)</f>
        <v>58091</v>
      </c>
      <c r="U15" s="11">
        <f t="shared" si="4"/>
        <v>4</v>
      </c>
      <c r="V15" s="10">
        <f t="shared" si="4"/>
        <v>612000</v>
      </c>
      <c r="W15" s="10">
        <f t="shared" si="4"/>
        <v>488765.82</v>
      </c>
    </row>
    <row r="16" spans="1:27" x14ac:dyDescent="0.25">
      <c r="A16" s="81" t="s">
        <v>16</v>
      </c>
      <c r="B16" s="97" t="s">
        <v>36</v>
      </c>
      <c r="C16" s="83" t="s">
        <v>37</v>
      </c>
      <c r="D16" s="98" t="s">
        <v>37</v>
      </c>
      <c r="E16" s="85">
        <v>1</v>
      </c>
      <c r="F16" s="86">
        <v>10000</v>
      </c>
      <c r="G16" s="87">
        <v>6202</v>
      </c>
      <c r="H16" s="99" t="s">
        <v>37</v>
      </c>
      <c r="I16" s="85">
        <v>1</v>
      </c>
      <c r="J16" s="10">
        <v>10000</v>
      </c>
      <c r="K16" s="100">
        <v>52550</v>
      </c>
      <c r="L16" s="101" t="s">
        <v>37</v>
      </c>
      <c r="M16" s="85">
        <v>1</v>
      </c>
      <c r="N16" s="10">
        <v>110000</v>
      </c>
      <c r="O16" s="100">
        <v>46260</v>
      </c>
      <c r="P16" s="84" t="s">
        <v>37</v>
      </c>
      <c r="Q16" s="85">
        <v>1</v>
      </c>
      <c r="R16" s="10">
        <v>50000</v>
      </c>
      <c r="S16" s="12">
        <v>5300</v>
      </c>
      <c r="T16" s="11">
        <f t="shared" ref="T16:W16" si="5">SUM(D16,H16,L16,P16)</f>
        <v>0</v>
      </c>
      <c r="U16" s="11">
        <f t="shared" si="5"/>
        <v>4</v>
      </c>
      <c r="V16" s="10">
        <f t="shared" si="5"/>
        <v>180000</v>
      </c>
      <c r="W16" s="10">
        <f t="shared" si="5"/>
        <v>110312</v>
      </c>
    </row>
    <row r="17" spans="1:27" x14ac:dyDescent="0.25">
      <c r="A17" s="81" t="s">
        <v>38</v>
      </c>
      <c r="B17" s="97" t="s">
        <v>39</v>
      </c>
      <c r="C17" s="83" t="s">
        <v>40</v>
      </c>
      <c r="D17" s="98">
        <v>750</v>
      </c>
      <c r="E17" s="85">
        <v>1</v>
      </c>
      <c r="F17" s="86">
        <v>120000</v>
      </c>
      <c r="G17" s="87">
        <v>106379.15</v>
      </c>
      <c r="H17" s="99">
        <v>1000</v>
      </c>
      <c r="I17" s="85">
        <v>1</v>
      </c>
      <c r="J17" s="10">
        <v>120000</v>
      </c>
      <c r="K17" s="100">
        <v>125000</v>
      </c>
      <c r="L17" s="101">
        <v>2500</v>
      </c>
      <c r="M17" s="85">
        <v>1</v>
      </c>
      <c r="N17" s="10">
        <v>130000</v>
      </c>
      <c r="O17" s="100">
        <v>125000</v>
      </c>
      <c r="P17" s="84"/>
      <c r="Q17" s="85"/>
      <c r="R17" s="102">
        <v>0</v>
      </c>
      <c r="S17" s="12">
        <v>0</v>
      </c>
      <c r="T17" s="11">
        <f t="shared" ref="T17:W17" si="6">SUM(D17,H17,L17,P17)</f>
        <v>4250</v>
      </c>
      <c r="U17" s="11">
        <f t="shared" si="6"/>
        <v>3</v>
      </c>
      <c r="V17" s="10">
        <f t="shared" si="6"/>
        <v>370000</v>
      </c>
      <c r="W17" s="10">
        <f t="shared" si="6"/>
        <v>356379.15</v>
      </c>
    </row>
    <row r="18" spans="1:27" x14ac:dyDescent="0.25">
      <c r="A18" s="81" t="s">
        <v>41</v>
      </c>
      <c r="B18" s="97" t="s">
        <v>42</v>
      </c>
      <c r="C18" s="83" t="s">
        <v>40</v>
      </c>
      <c r="D18" s="98">
        <v>240</v>
      </c>
      <c r="E18" s="85">
        <v>1</v>
      </c>
      <c r="F18" s="86">
        <v>20000</v>
      </c>
      <c r="G18" s="87">
        <v>20000</v>
      </c>
      <c r="H18" s="99">
        <v>600</v>
      </c>
      <c r="I18" s="85">
        <v>1</v>
      </c>
      <c r="J18" s="10">
        <v>20000</v>
      </c>
      <c r="K18" s="100">
        <v>20000</v>
      </c>
      <c r="L18" s="101">
        <v>3000</v>
      </c>
      <c r="M18" s="85">
        <v>1</v>
      </c>
      <c r="N18" s="10">
        <v>30000</v>
      </c>
      <c r="O18" s="100">
        <v>20000</v>
      </c>
      <c r="P18" s="84">
        <v>1200</v>
      </c>
      <c r="Q18" s="85">
        <v>1</v>
      </c>
      <c r="R18" s="10">
        <v>30000</v>
      </c>
      <c r="S18" s="12">
        <v>20000</v>
      </c>
      <c r="T18" s="11">
        <f t="shared" ref="T18:W18" si="7">SUM(D18,H18,L18,P18)</f>
        <v>5040</v>
      </c>
      <c r="U18" s="11">
        <f t="shared" si="7"/>
        <v>4</v>
      </c>
      <c r="V18" s="10">
        <f t="shared" si="7"/>
        <v>100000</v>
      </c>
      <c r="W18" s="10">
        <f t="shared" si="7"/>
        <v>80000</v>
      </c>
    </row>
    <row r="19" spans="1:27" x14ac:dyDescent="0.25">
      <c r="A19" s="103" t="s">
        <v>43</v>
      </c>
      <c r="B19" s="104" t="s">
        <v>44</v>
      </c>
      <c r="C19" s="105" t="s">
        <v>40</v>
      </c>
      <c r="D19" s="106">
        <v>0</v>
      </c>
      <c r="E19" s="107"/>
      <c r="F19" s="108">
        <v>120000</v>
      </c>
      <c r="G19" s="109">
        <v>0</v>
      </c>
      <c r="H19" s="99"/>
      <c r="I19" s="85"/>
      <c r="J19" s="102">
        <v>0</v>
      </c>
      <c r="K19" s="100">
        <v>0</v>
      </c>
      <c r="L19" s="101"/>
      <c r="M19" s="85"/>
      <c r="N19" s="102">
        <v>0</v>
      </c>
      <c r="O19" s="100">
        <v>0</v>
      </c>
      <c r="P19" s="84"/>
      <c r="Q19" s="85"/>
      <c r="R19" s="102">
        <v>0</v>
      </c>
      <c r="S19" s="12">
        <v>0</v>
      </c>
      <c r="T19" s="11">
        <f t="shared" ref="T19:W19" si="8">SUM(D19,H19,L19,P19)</f>
        <v>0</v>
      </c>
      <c r="U19" s="11">
        <f t="shared" si="8"/>
        <v>0</v>
      </c>
      <c r="V19" s="10">
        <f t="shared" si="8"/>
        <v>120000</v>
      </c>
      <c r="W19" s="10">
        <f t="shared" si="8"/>
        <v>0</v>
      </c>
    </row>
    <row r="20" spans="1:27" x14ac:dyDescent="0.25">
      <c r="A20" s="81" t="s">
        <v>45</v>
      </c>
      <c r="B20" s="97" t="s">
        <v>46</v>
      </c>
      <c r="C20" s="83" t="s">
        <v>47</v>
      </c>
      <c r="D20" s="84">
        <v>6800</v>
      </c>
      <c r="E20" s="85">
        <v>1</v>
      </c>
      <c r="F20" s="86">
        <v>50000</v>
      </c>
      <c r="G20" s="87">
        <v>30000</v>
      </c>
      <c r="H20" s="99"/>
      <c r="I20" s="85"/>
      <c r="J20" s="102">
        <v>0</v>
      </c>
      <c r="K20" s="100">
        <v>0</v>
      </c>
      <c r="L20" s="101"/>
      <c r="M20" s="85"/>
      <c r="N20" s="102">
        <v>0</v>
      </c>
      <c r="O20" s="100">
        <v>0</v>
      </c>
      <c r="P20" s="84"/>
      <c r="Q20" s="85"/>
      <c r="R20" s="102">
        <v>0</v>
      </c>
      <c r="S20" s="12">
        <v>0</v>
      </c>
      <c r="T20" s="11">
        <f t="shared" ref="T20:W20" si="9">SUM(D20,H20,L20,P20)</f>
        <v>6800</v>
      </c>
      <c r="U20" s="11">
        <f t="shared" si="9"/>
        <v>1</v>
      </c>
      <c r="V20" s="10">
        <f t="shared" si="9"/>
        <v>50000</v>
      </c>
      <c r="W20" s="10">
        <f t="shared" si="9"/>
        <v>30000</v>
      </c>
    </row>
    <row r="21" spans="1:27" x14ac:dyDescent="0.25">
      <c r="A21" s="81" t="s">
        <v>48</v>
      </c>
      <c r="B21" s="97" t="s">
        <v>49</v>
      </c>
      <c r="C21" s="83" t="s">
        <v>47</v>
      </c>
      <c r="D21" s="98">
        <v>5500</v>
      </c>
      <c r="E21" s="85">
        <v>1</v>
      </c>
      <c r="F21" s="86">
        <v>50000</v>
      </c>
      <c r="G21" s="87">
        <v>30000</v>
      </c>
      <c r="H21" s="99">
        <v>4925</v>
      </c>
      <c r="I21" s="110">
        <v>1</v>
      </c>
      <c r="J21" s="102">
        <v>30000</v>
      </c>
      <c r="K21" s="111">
        <v>30000</v>
      </c>
      <c r="L21" s="306">
        <v>4759</v>
      </c>
      <c r="M21" s="85">
        <v>1</v>
      </c>
      <c r="N21" s="102">
        <v>20000</v>
      </c>
      <c r="O21" s="100">
        <v>30000</v>
      </c>
      <c r="P21" s="308" t="s">
        <v>37</v>
      </c>
      <c r="Q21" s="85"/>
      <c r="R21" s="102">
        <v>0</v>
      </c>
      <c r="S21" s="12">
        <v>0</v>
      </c>
      <c r="T21" s="11">
        <f t="shared" ref="T21:W21" si="10">SUM(D21,H21,L21,P21)</f>
        <v>15184</v>
      </c>
      <c r="U21" s="11">
        <f t="shared" si="10"/>
        <v>3</v>
      </c>
      <c r="V21" s="10">
        <f t="shared" si="10"/>
        <v>100000</v>
      </c>
      <c r="W21" s="10">
        <f t="shared" si="10"/>
        <v>90000</v>
      </c>
    </row>
    <row r="22" spans="1:27" x14ac:dyDescent="0.25">
      <c r="A22" s="81" t="s">
        <v>50</v>
      </c>
      <c r="B22" s="97" t="s">
        <v>51</v>
      </c>
      <c r="C22" s="83" t="s">
        <v>35</v>
      </c>
      <c r="D22" s="98" t="s">
        <v>37</v>
      </c>
      <c r="E22" s="85">
        <v>1</v>
      </c>
      <c r="F22" s="86">
        <v>4000</v>
      </c>
      <c r="G22" s="87">
        <v>3800</v>
      </c>
      <c r="H22" s="99" t="s">
        <v>37</v>
      </c>
      <c r="I22" s="85">
        <v>1</v>
      </c>
      <c r="J22" s="10">
        <v>4000</v>
      </c>
      <c r="K22" s="100">
        <v>2600</v>
      </c>
      <c r="L22" s="101" t="s">
        <v>37</v>
      </c>
      <c r="M22" s="85">
        <v>1</v>
      </c>
      <c r="N22" s="102">
        <v>0</v>
      </c>
      <c r="O22" s="100">
        <v>2400</v>
      </c>
      <c r="P22" s="84" t="s">
        <v>37</v>
      </c>
      <c r="Q22" s="85">
        <v>1</v>
      </c>
      <c r="R22" s="10">
        <v>4000</v>
      </c>
      <c r="S22" s="12">
        <v>3100</v>
      </c>
      <c r="T22" s="11">
        <f t="shared" ref="T22:W22" si="11">SUM(D22,H22,L22,P22)</f>
        <v>0</v>
      </c>
      <c r="U22" s="11">
        <f t="shared" si="11"/>
        <v>4</v>
      </c>
      <c r="V22" s="10">
        <f t="shared" si="11"/>
        <v>12000</v>
      </c>
      <c r="W22" s="10">
        <f t="shared" si="11"/>
        <v>11900</v>
      </c>
    </row>
    <row r="23" spans="1:27" x14ac:dyDescent="0.25">
      <c r="A23" s="81" t="s">
        <v>52</v>
      </c>
      <c r="B23" s="97" t="s">
        <v>53</v>
      </c>
      <c r="C23" s="83" t="s">
        <v>54</v>
      </c>
      <c r="D23" s="98" t="s">
        <v>37</v>
      </c>
      <c r="E23" s="85">
        <v>1</v>
      </c>
      <c r="F23" s="86">
        <v>10000</v>
      </c>
      <c r="G23" s="87">
        <v>5385.89</v>
      </c>
      <c r="H23" s="99"/>
      <c r="I23" s="85"/>
      <c r="J23" s="102">
        <v>0</v>
      </c>
      <c r="K23" s="100">
        <v>0</v>
      </c>
      <c r="L23" s="101"/>
      <c r="M23" s="85"/>
      <c r="N23" s="102">
        <v>0</v>
      </c>
      <c r="O23" s="100">
        <v>0</v>
      </c>
      <c r="P23" s="84"/>
      <c r="Q23" s="85"/>
      <c r="R23" s="102">
        <v>0</v>
      </c>
      <c r="S23" s="12">
        <v>0</v>
      </c>
      <c r="T23" s="11">
        <f t="shared" ref="T23:W23" si="12">SUM(D23,H23,L23,P23)</f>
        <v>0</v>
      </c>
      <c r="U23" s="11">
        <f t="shared" si="12"/>
        <v>1</v>
      </c>
      <c r="V23" s="10">
        <f t="shared" si="12"/>
        <v>10000</v>
      </c>
      <c r="W23" s="10">
        <f t="shared" si="12"/>
        <v>5385.89</v>
      </c>
    </row>
    <row r="24" spans="1:27" x14ac:dyDescent="0.25">
      <c r="A24" s="81" t="s">
        <v>55</v>
      </c>
      <c r="B24" s="97" t="s">
        <v>56</v>
      </c>
      <c r="C24" s="83" t="s">
        <v>54</v>
      </c>
      <c r="D24" s="98" t="s">
        <v>37</v>
      </c>
      <c r="E24" s="85">
        <v>1</v>
      </c>
      <c r="F24" s="86">
        <v>10000</v>
      </c>
      <c r="G24" s="87">
        <v>9857</v>
      </c>
      <c r="H24" s="99"/>
      <c r="I24" s="85"/>
      <c r="J24" s="102">
        <v>0</v>
      </c>
      <c r="K24" s="100">
        <v>0</v>
      </c>
      <c r="L24" s="101"/>
      <c r="M24" s="85"/>
      <c r="N24" s="102">
        <v>0</v>
      </c>
      <c r="O24" s="100">
        <v>0</v>
      </c>
      <c r="P24" s="84"/>
      <c r="Q24" s="85"/>
      <c r="R24" s="102">
        <v>0</v>
      </c>
      <c r="S24" s="12">
        <v>0</v>
      </c>
      <c r="T24" s="11">
        <f t="shared" ref="T24:W24" si="13">SUM(D24,H24,L24,P24)</f>
        <v>0</v>
      </c>
      <c r="U24" s="11">
        <f t="shared" si="13"/>
        <v>1</v>
      </c>
      <c r="V24" s="10">
        <f t="shared" si="13"/>
        <v>10000</v>
      </c>
      <c r="W24" s="10">
        <f t="shared" si="13"/>
        <v>9857</v>
      </c>
    </row>
    <row r="25" spans="1:27" x14ac:dyDescent="0.25">
      <c r="A25" s="103" t="s">
        <v>57</v>
      </c>
      <c r="B25" s="104" t="s">
        <v>58</v>
      </c>
      <c r="C25" s="105" t="s">
        <v>35</v>
      </c>
      <c r="D25" s="112" t="s">
        <v>37</v>
      </c>
      <c r="E25" s="107">
        <v>1</v>
      </c>
      <c r="F25" s="113">
        <v>0</v>
      </c>
      <c r="G25" s="114">
        <v>7710.31</v>
      </c>
      <c r="H25" s="99" t="s">
        <v>37</v>
      </c>
      <c r="I25" s="85">
        <v>1</v>
      </c>
      <c r="J25" s="10">
        <v>30000</v>
      </c>
      <c r="K25" s="100">
        <v>22984.9</v>
      </c>
      <c r="L25" s="101" t="s">
        <v>37</v>
      </c>
      <c r="M25" s="85">
        <v>1</v>
      </c>
      <c r="N25" s="10">
        <v>30000</v>
      </c>
      <c r="O25" s="100">
        <v>1130.33</v>
      </c>
      <c r="P25" s="84" t="s">
        <v>37</v>
      </c>
      <c r="Q25" s="85">
        <v>1</v>
      </c>
      <c r="R25" s="10">
        <v>30000</v>
      </c>
      <c r="S25" s="12">
        <v>16227.14</v>
      </c>
      <c r="T25" s="11">
        <f t="shared" ref="T25:W25" si="14">SUM(D25,H25,L25,P25)</f>
        <v>0</v>
      </c>
      <c r="U25" s="11">
        <f t="shared" si="14"/>
        <v>4</v>
      </c>
      <c r="V25" s="10">
        <f t="shared" si="14"/>
        <v>90000</v>
      </c>
      <c r="W25" s="10">
        <f t="shared" si="14"/>
        <v>48052.68</v>
      </c>
    </row>
    <row r="26" spans="1:27" x14ac:dyDescent="0.25">
      <c r="A26" s="81" t="s">
        <v>59</v>
      </c>
      <c r="B26" s="97" t="s">
        <v>60</v>
      </c>
      <c r="C26" s="83" t="s">
        <v>47</v>
      </c>
      <c r="D26" s="98" t="s">
        <v>37</v>
      </c>
      <c r="E26" s="85"/>
      <c r="F26" s="86">
        <v>0</v>
      </c>
      <c r="G26" s="115">
        <v>0</v>
      </c>
      <c r="H26" s="116" t="s">
        <v>37</v>
      </c>
      <c r="I26" s="85"/>
      <c r="J26" s="102">
        <v>0</v>
      </c>
      <c r="K26" s="111">
        <v>0</v>
      </c>
      <c r="L26" s="118" t="s">
        <v>37</v>
      </c>
      <c r="M26" s="85">
        <v>1</v>
      </c>
      <c r="N26" s="10">
        <v>20000</v>
      </c>
      <c r="O26" s="100">
        <v>11140.46</v>
      </c>
      <c r="P26" s="84" t="s">
        <v>37</v>
      </c>
      <c r="Q26" s="85"/>
      <c r="R26" s="102">
        <v>0</v>
      </c>
      <c r="S26" s="117">
        <v>0</v>
      </c>
      <c r="T26" s="11">
        <f t="shared" ref="T26:W26" si="15">SUM(D26,H26,L26,P26)</f>
        <v>0</v>
      </c>
      <c r="U26" s="11">
        <f t="shared" si="15"/>
        <v>1</v>
      </c>
      <c r="V26" s="10">
        <f t="shared" si="15"/>
        <v>20000</v>
      </c>
      <c r="W26" s="10">
        <f t="shared" si="15"/>
        <v>11140.46</v>
      </c>
    </row>
    <row r="27" spans="1:27" x14ac:dyDescent="0.25">
      <c r="A27" s="103" t="s">
        <v>61</v>
      </c>
      <c r="B27" s="104" t="s">
        <v>62</v>
      </c>
      <c r="C27" s="105" t="s">
        <v>63</v>
      </c>
      <c r="D27" s="112" t="s">
        <v>37</v>
      </c>
      <c r="E27" s="107">
        <v>1</v>
      </c>
      <c r="F27" s="113">
        <v>0</v>
      </c>
      <c r="G27" s="114">
        <v>4780</v>
      </c>
      <c r="H27" s="99"/>
      <c r="I27" s="85"/>
      <c r="J27" s="102">
        <v>0</v>
      </c>
      <c r="K27" s="100">
        <v>0</v>
      </c>
      <c r="L27" s="101"/>
      <c r="M27" s="85"/>
      <c r="N27" s="102">
        <v>0</v>
      </c>
      <c r="O27" s="100">
        <v>0</v>
      </c>
      <c r="P27" s="84"/>
      <c r="Q27" s="85"/>
      <c r="R27" s="102">
        <v>0</v>
      </c>
      <c r="S27" s="12">
        <v>0</v>
      </c>
      <c r="T27" s="11">
        <f t="shared" ref="T27:W27" si="16">SUM(D27,H27,L27,P27)</f>
        <v>0</v>
      </c>
      <c r="U27" s="11">
        <f t="shared" si="16"/>
        <v>1</v>
      </c>
      <c r="V27" s="10">
        <f t="shared" si="16"/>
        <v>0</v>
      </c>
      <c r="W27" s="10">
        <f t="shared" si="16"/>
        <v>4780</v>
      </c>
    </row>
    <row r="28" spans="1:27" x14ac:dyDescent="0.25">
      <c r="A28" s="103" t="s">
        <v>64</v>
      </c>
      <c r="B28" s="104" t="s">
        <v>65</v>
      </c>
      <c r="C28" s="119" t="s">
        <v>40</v>
      </c>
      <c r="D28" s="120">
        <v>100</v>
      </c>
      <c r="E28" s="121">
        <v>1</v>
      </c>
      <c r="F28" s="113">
        <v>0</v>
      </c>
      <c r="G28" s="122">
        <v>7564.1</v>
      </c>
      <c r="H28" s="116"/>
      <c r="I28" s="85"/>
      <c r="J28" s="102">
        <v>0</v>
      </c>
      <c r="K28" s="100">
        <v>0</v>
      </c>
      <c r="L28" s="101"/>
      <c r="M28" s="85"/>
      <c r="N28" s="102">
        <v>0</v>
      </c>
      <c r="O28" s="100">
        <v>0</v>
      </c>
      <c r="P28" s="84"/>
      <c r="Q28" s="85"/>
      <c r="R28" s="102">
        <v>0</v>
      </c>
      <c r="S28" s="12">
        <v>0</v>
      </c>
      <c r="T28" s="11">
        <f t="shared" ref="T28:W28" si="17">SUM(D28,H28,L28,P28)</f>
        <v>100</v>
      </c>
      <c r="U28" s="11">
        <f t="shared" si="17"/>
        <v>1</v>
      </c>
      <c r="V28" s="10">
        <f t="shared" si="17"/>
        <v>0</v>
      </c>
      <c r="W28" s="10">
        <f t="shared" si="17"/>
        <v>7564.1</v>
      </c>
    </row>
    <row r="29" spans="1:27" x14ac:dyDescent="0.25">
      <c r="A29" s="103" t="s">
        <v>66</v>
      </c>
      <c r="B29" s="104" t="s">
        <v>67</v>
      </c>
      <c r="C29" s="105" t="s">
        <v>37</v>
      </c>
      <c r="D29" s="112" t="s">
        <v>37</v>
      </c>
      <c r="E29" s="107"/>
      <c r="F29" s="108">
        <v>45000</v>
      </c>
      <c r="G29" s="114">
        <v>0</v>
      </c>
      <c r="H29" s="123"/>
      <c r="I29" s="107"/>
      <c r="J29" s="124">
        <v>20000</v>
      </c>
      <c r="K29" s="125">
        <v>0</v>
      </c>
      <c r="L29" s="126"/>
      <c r="M29" s="107"/>
      <c r="N29" s="127">
        <v>0</v>
      </c>
      <c r="O29" s="125">
        <v>0</v>
      </c>
      <c r="P29" s="128"/>
      <c r="Q29" s="107"/>
      <c r="R29" s="127">
        <v>0</v>
      </c>
      <c r="S29" s="129">
        <v>0</v>
      </c>
      <c r="T29" s="130">
        <f t="shared" ref="T29:W29" si="18">SUM(D29,H29,L29,P29)</f>
        <v>0</v>
      </c>
      <c r="U29" s="130">
        <f t="shared" si="18"/>
        <v>0</v>
      </c>
      <c r="V29" s="124">
        <f t="shared" si="18"/>
        <v>65000</v>
      </c>
      <c r="W29" s="124">
        <f t="shared" si="18"/>
        <v>0</v>
      </c>
      <c r="X29" s="131"/>
      <c r="Y29" s="131"/>
      <c r="Z29" s="131"/>
      <c r="AA29" s="131"/>
    </row>
    <row r="30" spans="1:27" x14ac:dyDescent="0.25">
      <c r="A30" s="81" t="s">
        <v>68</v>
      </c>
      <c r="B30" s="132" t="s">
        <v>69</v>
      </c>
      <c r="C30" s="133"/>
      <c r="D30" s="134"/>
      <c r="E30" s="135"/>
      <c r="F30" s="136">
        <v>0</v>
      </c>
      <c r="G30" s="122">
        <v>0</v>
      </c>
      <c r="H30" s="138" t="s">
        <v>37</v>
      </c>
      <c r="I30" s="107">
        <v>1</v>
      </c>
      <c r="J30" s="127">
        <v>0</v>
      </c>
      <c r="K30" s="125">
        <v>19960</v>
      </c>
      <c r="L30" s="101"/>
      <c r="M30" s="85"/>
      <c r="N30" s="102">
        <v>0</v>
      </c>
      <c r="O30" s="100">
        <v>0</v>
      </c>
      <c r="P30" s="84"/>
      <c r="Q30" s="85"/>
      <c r="R30" s="102">
        <v>0</v>
      </c>
      <c r="S30" s="12">
        <v>0</v>
      </c>
      <c r="T30" s="11">
        <f t="shared" ref="T30:W30" si="19">SUM(D30,H30,L30,P30)</f>
        <v>0</v>
      </c>
      <c r="U30" s="11">
        <f t="shared" si="19"/>
        <v>1</v>
      </c>
      <c r="V30" s="10">
        <f t="shared" si="19"/>
        <v>0</v>
      </c>
      <c r="W30" s="10">
        <f t="shared" si="19"/>
        <v>19960</v>
      </c>
    </row>
    <row r="31" spans="1:27" x14ac:dyDescent="0.25">
      <c r="A31" s="81" t="s">
        <v>70</v>
      </c>
      <c r="B31" s="97" t="s">
        <v>71</v>
      </c>
      <c r="C31" s="83" t="s">
        <v>47</v>
      </c>
      <c r="D31" s="98"/>
      <c r="E31" s="85"/>
      <c r="F31" s="137">
        <v>0</v>
      </c>
      <c r="G31" s="115">
        <v>0</v>
      </c>
      <c r="H31" s="116">
        <v>25000</v>
      </c>
      <c r="I31" s="85">
        <v>1</v>
      </c>
      <c r="J31" s="10">
        <v>500000</v>
      </c>
      <c r="K31" s="100">
        <v>505387.38</v>
      </c>
      <c r="L31" s="101">
        <v>38000</v>
      </c>
      <c r="M31" s="85">
        <v>1</v>
      </c>
      <c r="N31" s="10">
        <v>600000</v>
      </c>
      <c r="O31" s="100">
        <v>588335.98</v>
      </c>
      <c r="P31" s="84">
        <v>42000</v>
      </c>
      <c r="Q31" s="85">
        <v>1</v>
      </c>
      <c r="R31" s="10">
        <v>700000</v>
      </c>
      <c r="S31" s="12">
        <v>550013.32999999996</v>
      </c>
      <c r="T31" s="11">
        <f t="shared" ref="T31:W31" si="20">SUM(D31,H31,L31,P31)</f>
        <v>105000</v>
      </c>
      <c r="U31" s="11">
        <f t="shared" si="20"/>
        <v>3</v>
      </c>
      <c r="V31" s="10">
        <f t="shared" si="20"/>
        <v>1800000</v>
      </c>
      <c r="W31" s="10">
        <f t="shared" si="20"/>
        <v>1643736.69</v>
      </c>
    </row>
    <row r="32" spans="1:27" x14ac:dyDescent="0.25">
      <c r="A32" s="81" t="s">
        <v>72</v>
      </c>
      <c r="B32" s="97" t="s">
        <v>73</v>
      </c>
      <c r="C32" s="83" t="s">
        <v>35</v>
      </c>
      <c r="D32" s="98"/>
      <c r="E32" s="85"/>
      <c r="F32" s="137">
        <v>0</v>
      </c>
      <c r="G32" s="115">
        <v>0</v>
      </c>
      <c r="H32" s="116">
        <v>100000</v>
      </c>
      <c r="I32" s="85">
        <v>1</v>
      </c>
      <c r="J32" s="10">
        <v>600000</v>
      </c>
      <c r="K32" s="100">
        <v>613494.66</v>
      </c>
      <c r="L32" s="101">
        <v>95000</v>
      </c>
      <c r="M32" s="85">
        <v>1</v>
      </c>
      <c r="N32" s="10">
        <v>1000000</v>
      </c>
      <c r="O32" s="100">
        <v>833571.08</v>
      </c>
      <c r="P32" s="84">
        <v>170000</v>
      </c>
      <c r="Q32" s="85">
        <v>1</v>
      </c>
      <c r="R32" s="10">
        <v>930000</v>
      </c>
      <c r="S32" s="12">
        <v>788318.18</v>
      </c>
      <c r="T32" s="11">
        <f t="shared" ref="T32:W32" si="21">SUM(D32,H32,L32,P32)</f>
        <v>365000</v>
      </c>
      <c r="U32" s="11">
        <f t="shared" si="21"/>
        <v>3</v>
      </c>
      <c r="V32" s="10">
        <f t="shared" si="21"/>
        <v>2530000</v>
      </c>
      <c r="W32" s="10">
        <f t="shared" si="21"/>
        <v>2235383.92</v>
      </c>
    </row>
    <row r="33" spans="1:23" x14ac:dyDescent="0.25">
      <c r="A33" s="103" t="s">
        <v>74</v>
      </c>
      <c r="B33" s="104" t="s">
        <v>75</v>
      </c>
      <c r="C33" s="105" t="s">
        <v>35</v>
      </c>
      <c r="D33" s="112"/>
      <c r="E33" s="107"/>
      <c r="F33" s="136">
        <v>0</v>
      </c>
      <c r="G33" s="122">
        <v>0</v>
      </c>
      <c r="H33" s="138">
        <v>5000</v>
      </c>
      <c r="I33" s="107">
        <v>1</v>
      </c>
      <c r="J33" s="127">
        <v>0</v>
      </c>
      <c r="K33" s="125">
        <v>49170.02</v>
      </c>
      <c r="L33" s="118">
        <v>10000</v>
      </c>
      <c r="M33" s="85">
        <v>1</v>
      </c>
      <c r="N33" s="102">
        <v>0</v>
      </c>
      <c r="O33" s="100">
        <v>15210</v>
      </c>
      <c r="P33" s="84">
        <v>10000</v>
      </c>
      <c r="Q33" s="85">
        <v>1</v>
      </c>
      <c r="R33" s="102">
        <v>70000</v>
      </c>
      <c r="S33" s="12">
        <v>42032.87</v>
      </c>
      <c r="T33" s="11">
        <f t="shared" ref="T33:W33" si="22">SUM(D33,H33,L33,P33)</f>
        <v>25000</v>
      </c>
      <c r="U33" s="11">
        <f t="shared" si="22"/>
        <v>3</v>
      </c>
      <c r="V33" s="10">
        <f t="shared" si="22"/>
        <v>70000</v>
      </c>
      <c r="W33" s="10">
        <f t="shared" si="22"/>
        <v>106412.89</v>
      </c>
    </row>
    <row r="34" spans="1:23" x14ac:dyDescent="0.25">
      <c r="A34" s="81" t="s">
        <v>76</v>
      </c>
      <c r="B34" s="97" t="s">
        <v>77</v>
      </c>
      <c r="C34" s="139" t="s">
        <v>78</v>
      </c>
      <c r="D34" s="84"/>
      <c r="E34" s="85"/>
      <c r="F34" s="137">
        <v>0</v>
      </c>
      <c r="G34" s="115">
        <v>0</v>
      </c>
      <c r="H34" s="84">
        <v>30200</v>
      </c>
      <c r="I34" s="110">
        <v>1</v>
      </c>
      <c r="J34" s="102">
        <v>800000</v>
      </c>
      <c r="K34" s="111">
        <v>1493865.23</v>
      </c>
      <c r="L34" s="101"/>
      <c r="M34" s="85"/>
      <c r="N34" s="102">
        <v>0</v>
      </c>
      <c r="O34" s="100">
        <v>0</v>
      </c>
      <c r="P34" s="84"/>
      <c r="Q34" s="85"/>
      <c r="R34" s="102">
        <v>0</v>
      </c>
      <c r="S34" s="12">
        <v>0</v>
      </c>
      <c r="T34" s="11">
        <f t="shared" ref="T34:W34" si="23">SUM(D34,H34,L34,P34)</f>
        <v>30200</v>
      </c>
      <c r="U34" s="11">
        <f t="shared" si="23"/>
        <v>1</v>
      </c>
      <c r="V34" s="10">
        <f t="shared" si="23"/>
        <v>800000</v>
      </c>
      <c r="W34" s="10">
        <f t="shared" si="23"/>
        <v>1493865.23</v>
      </c>
    </row>
    <row r="35" spans="1:23" x14ac:dyDescent="0.25">
      <c r="A35" s="81" t="s">
        <v>79</v>
      </c>
      <c r="B35" s="97" t="s">
        <v>80</v>
      </c>
      <c r="C35" s="140" t="s">
        <v>78</v>
      </c>
      <c r="D35" s="141"/>
      <c r="E35" s="110"/>
      <c r="F35" s="137">
        <v>0</v>
      </c>
      <c r="G35" s="115">
        <v>0</v>
      </c>
      <c r="H35" s="116"/>
      <c r="I35" s="110"/>
      <c r="J35" s="102">
        <v>0</v>
      </c>
      <c r="K35" s="111">
        <v>0</v>
      </c>
      <c r="L35" s="118"/>
      <c r="M35" s="110"/>
      <c r="N35" s="102">
        <v>0</v>
      </c>
      <c r="O35" s="111">
        <v>0</v>
      </c>
      <c r="P35" s="142">
        <v>32000</v>
      </c>
      <c r="Q35" s="110">
        <v>1</v>
      </c>
      <c r="R35" s="102">
        <v>0</v>
      </c>
      <c r="S35" s="117">
        <v>950400.35</v>
      </c>
      <c r="T35" s="11">
        <f t="shared" ref="T35:W35" si="24">SUM(D35,H35,L35,P35)</f>
        <v>32000</v>
      </c>
      <c r="U35" s="11">
        <f t="shared" si="24"/>
        <v>1</v>
      </c>
      <c r="V35" s="10">
        <f t="shared" si="24"/>
        <v>0</v>
      </c>
      <c r="W35" s="10">
        <f t="shared" si="24"/>
        <v>950400.35</v>
      </c>
    </row>
    <row r="36" spans="1:23" x14ac:dyDescent="0.25">
      <c r="A36" s="81" t="s">
        <v>81</v>
      </c>
      <c r="B36" s="97" t="s">
        <v>82</v>
      </c>
      <c r="C36" s="140" t="s">
        <v>47</v>
      </c>
      <c r="D36" s="141"/>
      <c r="E36" s="110"/>
      <c r="F36" s="137"/>
      <c r="G36" s="115"/>
      <c r="H36" s="143">
        <v>232290</v>
      </c>
      <c r="I36" s="110">
        <v>1</v>
      </c>
      <c r="J36" s="102">
        <v>707712.17</v>
      </c>
      <c r="K36" s="111">
        <v>707712.17</v>
      </c>
      <c r="L36" s="118"/>
      <c r="M36" s="110"/>
      <c r="N36" s="102"/>
      <c r="O36" s="111"/>
      <c r="P36" s="142"/>
      <c r="Q36" s="110"/>
      <c r="R36" s="102"/>
      <c r="S36" s="117"/>
      <c r="T36" s="11">
        <f t="shared" ref="T36:W36" si="25">SUM(D36,H36,L36,P36)</f>
        <v>232290</v>
      </c>
      <c r="U36" s="11">
        <f t="shared" si="25"/>
        <v>1</v>
      </c>
      <c r="V36" s="10">
        <f t="shared" si="25"/>
        <v>707712.17</v>
      </c>
      <c r="W36" s="10">
        <f t="shared" si="25"/>
        <v>707712.17</v>
      </c>
    </row>
    <row r="37" spans="1:23" x14ac:dyDescent="0.25">
      <c r="A37" s="103" t="s">
        <v>83</v>
      </c>
      <c r="B37" s="104" t="s">
        <v>84</v>
      </c>
      <c r="C37" s="119" t="s">
        <v>47</v>
      </c>
      <c r="D37" s="120"/>
      <c r="E37" s="121"/>
      <c r="F37" s="136"/>
      <c r="G37" s="122"/>
      <c r="H37" s="138" t="s">
        <v>37</v>
      </c>
      <c r="I37" s="121">
        <v>1</v>
      </c>
      <c r="J37" s="127">
        <v>0</v>
      </c>
      <c r="K37" s="144">
        <v>4916.8500000000004</v>
      </c>
      <c r="L37" s="118"/>
      <c r="M37" s="110"/>
      <c r="N37" s="102"/>
      <c r="O37" s="111"/>
      <c r="P37" s="142"/>
      <c r="Q37" s="110"/>
      <c r="R37" s="102">
        <v>0</v>
      </c>
      <c r="S37" s="117">
        <v>0</v>
      </c>
      <c r="T37" s="11">
        <f t="shared" ref="T37:W37" si="26">SUM(D37,H37,L37,P37)</f>
        <v>0</v>
      </c>
      <c r="U37" s="11">
        <f t="shared" si="26"/>
        <v>1</v>
      </c>
      <c r="V37" s="10">
        <f t="shared" si="26"/>
        <v>0</v>
      </c>
      <c r="W37" s="10">
        <f t="shared" si="26"/>
        <v>4916.8500000000004</v>
      </c>
    </row>
    <row r="38" spans="1:23" x14ac:dyDescent="0.25">
      <c r="A38" s="81" t="s">
        <v>85</v>
      </c>
      <c r="B38" s="97" t="s">
        <v>86</v>
      </c>
      <c r="C38" s="140" t="s">
        <v>35</v>
      </c>
      <c r="D38" s="141"/>
      <c r="E38" s="110"/>
      <c r="F38" s="137">
        <v>0</v>
      </c>
      <c r="G38" s="115">
        <v>0</v>
      </c>
      <c r="H38" s="116"/>
      <c r="I38" s="110"/>
      <c r="J38" s="102">
        <v>0</v>
      </c>
      <c r="K38" s="100">
        <v>0</v>
      </c>
      <c r="L38" s="118">
        <v>250000</v>
      </c>
      <c r="M38" s="110">
        <v>1</v>
      </c>
      <c r="N38" s="127">
        <v>0</v>
      </c>
      <c r="O38" s="111">
        <v>95354.58</v>
      </c>
      <c r="P38" s="142"/>
      <c r="Q38" s="110"/>
      <c r="R38" s="102">
        <v>0</v>
      </c>
      <c r="S38" s="117">
        <v>0</v>
      </c>
      <c r="T38" s="11">
        <f t="shared" ref="T38:W38" si="27">SUM(D38,H38,L38,P38)</f>
        <v>250000</v>
      </c>
      <c r="U38" s="11">
        <f t="shared" si="27"/>
        <v>1</v>
      </c>
      <c r="V38" s="10">
        <f t="shared" si="27"/>
        <v>0</v>
      </c>
      <c r="W38" s="10">
        <f t="shared" si="27"/>
        <v>95354.58</v>
      </c>
    </row>
    <row r="39" spans="1:23" x14ac:dyDescent="0.25">
      <c r="A39" s="81" t="s">
        <v>87</v>
      </c>
      <c r="B39" s="97" t="s">
        <v>88</v>
      </c>
      <c r="C39" s="140" t="s">
        <v>78</v>
      </c>
      <c r="D39" s="141"/>
      <c r="E39" s="110"/>
      <c r="F39" s="137"/>
      <c r="G39" s="115"/>
      <c r="H39" s="116"/>
      <c r="I39" s="110"/>
      <c r="J39" s="102"/>
      <c r="K39" s="111"/>
      <c r="L39" s="118"/>
      <c r="M39" s="110"/>
      <c r="N39" s="102"/>
      <c r="O39" s="111"/>
      <c r="P39" s="142">
        <v>340000</v>
      </c>
      <c r="Q39" s="110">
        <v>1</v>
      </c>
      <c r="R39" s="102">
        <v>1500000</v>
      </c>
      <c r="S39" s="117">
        <v>1480291.6300000001</v>
      </c>
      <c r="T39" s="11">
        <f t="shared" ref="T39:W39" si="28">SUM(D39,H39,L39,P39)</f>
        <v>340000</v>
      </c>
      <c r="U39" s="11">
        <f t="shared" si="28"/>
        <v>1</v>
      </c>
      <c r="V39" s="10">
        <f t="shared" si="28"/>
        <v>1500000</v>
      </c>
      <c r="W39" s="10">
        <f t="shared" si="28"/>
        <v>1480291.6300000001</v>
      </c>
    </row>
    <row r="40" spans="1:23" x14ac:dyDescent="0.25">
      <c r="A40" s="81" t="s">
        <v>89</v>
      </c>
      <c r="B40" s="97" t="s">
        <v>90</v>
      </c>
      <c r="C40" s="140" t="s">
        <v>35</v>
      </c>
      <c r="D40" s="141"/>
      <c r="E40" s="110"/>
      <c r="F40" s="137"/>
      <c r="G40" s="115"/>
      <c r="H40" s="116"/>
      <c r="I40" s="110"/>
      <c r="J40" s="102"/>
      <c r="K40" s="111"/>
      <c r="L40" s="118"/>
      <c r="M40" s="110"/>
      <c r="N40" s="102"/>
      <c r="O40" s="111"/>
      <c r="P40" s="142">
        <v>300000</v>
      </c>
      <c r="Q40" s="110">
        <v>1</v>
      </c>
      <c r="R40" s="102">
        <v>800000</v>
      </c>
      <c r="S40" s="117">
        <v>766664.82</v>
      </c>
      <c r="T40" s="11">
        <f t="shared" ref="T40:W40" si="29">SUM(D40,H40,L40,P40)</f>
        <v>300000</v>
      </c>
      <c r="U40" s="11">
        <f t="shared" si="29"/>
        <v>1</v>
      </c>
      <c r="V40" s="10">
        <f t="shared" si="29"/>
        <v>800000</v>
      </c>
      <c r="W40" s="10">
        <f t="shared" si="29"/>
        <v>766664.82</v>
      </c>
    </row>
    <row r="41" spans="1:23" x14ac:dyDescent="0.25">
      <c r="A41" s="81" t="s">
        <v>91</v>
      </c>
      <c r="B41" s="97" t="s">
        <v>92</v>
      </c>
      <c r="C41" s="140" t="s">
        <v>78</v>
      </c>
      <c r="D41" s="141"/>
      <c r="E41" s="110"/>
      <c r="F41" s="137"/>
      <c r="G41" s="115"/>
      <c r="H41" s="116"/>
      <c r="I41" s="110"/>
      <c r="J41" s="102"/>
      <c r="K41" s="111"/>
      <c r="L41" s="118"/>
      <c r="M41" s="110"/>
      <c r="N41" s="102"/>
      <c r="O41" s="111"/>
      <c r="P41" s="142">
        <v>240000</v>
      </c>
      <c r="Q41" s="110">
        <v>1</v>
      </c>
      <c r="R41" s="102">
        <v>300000</v>
      </c>
      <c r="S41" s="117">
        <v>296800</v>
      </c>
      <c r="T41" s="11">
        <f t="shared" ref="T41:W41" si="30">SUM(D41,H41,L41,P41)</f>
        <v>240000</v>
      </c>
      <c r="U41" s="11">
        <f t="shared" si="30"/>
        <v>1</v>
      </c>
      <c r="V41" s="10">
        <f t="shared" si="30"/>
        <v>300000</v>
      </c>
      <c r="W41" s="10">
        <f t="shared" si="30"/>
        <v>296800</v>
      </c>
    </row>
    <row r="42" spans="1:23" x14ac:dyDescent="0.25">
      <c r="A42" s="63"/>
      <c r="B42" s="145" t="s">
        <v>9</v>
      </c>
      <c r="C42" s="146"/>
      <c r="D42" s="147">
        <f t="shared" ref="D42:W42" si="31">SUM(D15:D41)</f>
        <v>25456</v>
      </c>
      <c r="E42" s="148">
        <f t="shared" si="31"/>
        <v>12</v>
      </c>
      <c r="F42" s="149">
        <f t="shared" si="31"/>
        <v>559000</v>
      </c>
      <c r="G42" s="150">
        <f t="shared" si="31"/>
        <v>336999.08</v>
      </c>
      <c r="H42" s="151">
        <f t="shared" si="31"/>
        <v>416328</v>
      </c>
      <c r="I42" s="148">
        <f t="shared" si="31"/>
        <v>14</v>
      </c>
      <c r="J42" s="152">
        <f t="shared" si="31"/>
        <v>2997712.17</v>
      </c>
      <c r="K42" s="153">
        <f t="shared" si="31"/>
        <v>3782822.73</v>
      </c>
      <c r="L42" s="154">
        <f t="shared" si="31"/>
        <v>425288</v>
      </c>
      <c r="M42" s="148">
        <f t="shared" si="31"/>
        <v>12</v>
      </c>
      <c r="N42" s="152">
        <f t="shared" si="31"/>
        <v>2096000</v>
      </c>
      <c r="O42" s="153">
        <f t="shared" si="31"/>
        <v>1925569.9100000001</v>
      </c>
      <c r="P42" s="155">
        <f t="shared" si="31"/>
        <v>1141883</v>
      </c>
      <c r="Q42" s="148">
        <f t="shared" si="31"/>
        <v>12</v>
      </c>
      <c r="R42" s="152">
        <f t="shared" si="31"/>
        <v>4594000</v>
      </c>
      <c r="S42" s="156">
        <f t="shared" si="31"/>
        <v>5010244.5100000007</v>
      </c>
      <c r="T42" s="157">
        <f t="shared" si="31"/>
        <v>2008955</v>
      </c>
      <c r="U42" s="157">
        <f t="shared" si="31"/>
        <v>50</v>
      </c>
      <c r="V42" s="158">
        <f t="shared" si="31"/>
        <v>10246712.17</v>
      </c>
      <c r="W42" s="158">
        <f t="shared" si="31"/>
        <v>11055636.23</v>
      </c>
    </row>
    <row r="43" spans="1:23" x14ac:dyDescent="0.25">
      <c r="C43" s="24"/>
      <c r="D43" s="25"/>
      <c r="H43" s="26"/>
      <c r="V43" s="21"/>
      <c r="W43" s="21"/>
    </row>
    <row r="44" spans="1:23" x14ac:dyDescent="0.25">
      <c r="C44" s="24"/>
      <c r="D44" s="25"/>
      <c r="H44" s="26"/>
      <c r="J44" s="159"/>
      <c r="V44" s="21"/>
      <c r="W44" s="21"/>
    </row>
    <row r="45" spans="1:23" x14ac:dyDescent="0.25">
      <c r="C45" s="24"/>
      <c r="D45" s="25"/>
      <c r="H45" s="26"/>
      <c r="V45" s="21"/>
      <c r="W45" s="21"/>
    </row>
    <row r="46" spans="1:23" x14ac:dyDescent="0.25">
      <c r="V46" s="21"/>
      <c r="W46" s="21"/>
    </row>
    <row r="47" spans="1:23" x14ac:dyDescent="0.25">
      <c r="V47" s="21"/>
      <c r="W47" s="21"/>
    </row>
    <row r="48" spans="1:23" x14ac:dyDescent="0.25">
      <c r="V48" s="21"/>
      <c r="W48" s="21"/>
    </row>
    <row r="49" spans="22:23" x14ac:dyDescent="0.25">
      <c r="V49" s="21"/>
      <c r="W49" s="21"/>
    </row>
    <row r="50" spans="22:23" x14ac:dyDescent="0.25">
      <c r="V50" s="21"/>
      <c r="W50" s="21"/>
    </row>
    <row r="51" spans="22:23" x14ac:dyDescent="0.25">
      <c r="V51" s="21"/>
      <c r="W51" s="21"/>
    </row>
    <row r="52" spans="22:23" x14ac:dyDescent="0.25">
      <c r="V52" s="21"/>
      <c r="W52" s="21"/>
    </row>
    <row r="53" spans="22:23" x14ac:dyDescent="0.25">
      <c r="V53" s="21"/>
      <c r="W53" s="21"/>
    </row>
    <row r="54" spans="22:23" x14ac:dyDescent="0.25">
      <c r="V54" s="21"/>
      <c r="W54" s="21"/>
    </row>
    <row r="55" spans="22:23" x14ac:dyDescent="0.25">
      <c r="V55" s="21"/>
      <c r="W55" s="21"/>
    </row>
    <row r="56" spans="22:23" x14ac:dyDescent="0.25">
      <c r="V56" s="21"/>
      <c r="W56" s="21"/>
    </row>
    <row r="57" spans="22:23" x14ac:dyDescent="0.25">
      <c r="V57" s="21"/>
      <c r="W57" s="21"/>
    </row>
    <row r="58" spans="22:23" x14ac:dyDescent="0.25">
      <c r="V58" s="21"/>
      <c r="W58" s="21"/>
    </row>
    <row r="59" spans="22:23" x14ac:dyDescent="0.25">
      <c r="V59" s="21"/>
      <c r="W59" s="21"/>
    </row>
    <row r="60" spans="22:23" x14ac:dyDescent="0.25">
      <c r="V60" s="21"/>
      <c r="W60" s="21"/>
    </row>
    <row r="61" spans="22:23" x14ac:dyDescent="0.25">
      <c r="V61" s="21"/>
      <c r="W61" s="21"/>
    </row>
    <row r="62" spans="22:23" x14ac:dyDescent="0.25">
      <c r="V62" s="21"/>
      <c r="W62" s="21"/>
    </row>
    <row r="63" spans="22:23" x14ac:dyDescent="0.25">
      <c r="V63" s="21"/>
      <c r="W63" s="21"/>
    </row>
    <row r="64" spans="22:23" x14ac:dyDescent="0.25">
      <c r="V64" s="21"/>
      <c r="W64" s="21"/>
    </row>
    <row r="65" spans="22:23" x14ac:dyDescent="0.25">
      <c r="V65" s="21"/>
      <c r="W65" s="21"/>
    </row>
    <row r="66" spans="22:23" x14ac:dyDescent="0.25">
      <c r="V66" s="21"/>
      <c r="W66" s="21"/>
    </row>
    <row r="67" spans="22:23" x14ac:dyDescent="0.25">
      <c r="V67" s="21"/>
      <c r="W67" s="21"/>
    </row>
    <row r="68" spans="22:23" x14ac:dyDescent="0.25">
      <c r="V68" s="21"/>
      <c r="W68" s="21"/>
    </row>
    <row r="69" spans="22:23" x14ac:dyDescent="0.25">
      <c r="V69" s="21"/>
      <c r="W69" s="21"/>
    </row>
    <row r="70" spans="22:23" x14ac:dyDescent="0.25">
      <c r="V70" s="21"/>
      <c r="W70" s="21"/>
    </row>
    <row r="71" spans="22:23" x14ac:dyDescent="0.25">
      <c r="V71" s="21"/>
      <c r="W71" s="21"/>
    </row>
    <row r="72" spans="22:23" x14ac:dyDescent="0.25">
      <c r="V72" s="21"/>
      <c r="W72" s="21"/>
    </row>
    <row r="73" spans="22:23" x14ac:dyDescent="0.25">
      <c r="V73" s="21"/>
      <c r="W73" s="21"/>
    </row>
    <row r="74" spans="22:23" x14ac:dyDescent="0.25">
      <c r="V74" s="21"/>
      <c r="W74" s="21"/>
    </row>
    <row r="75" spans="22:23" x14ac:dyDescent="0.25">
      <c r="V75" s="21"/>
      <c r="W75" s="21"/>
    </row>
    <row r="76" spans="22:23" x14ac:dyDescent="0.25">
      <c r="V76" s="21"/>
      <c r="W76" s="21"/>
    </row>
    <row r="77" spans="22:23" x14ac:dyDescent="0.25">
      <c r="V77" s="21"/>
      <c r="W77" s="21"/>
    </row>
    <row r="78" spans="22:23" x14ac:dyDescent="0.25">
      <c r="V78" s="21"/>
      <c r="W78" s="21"/>
    </row>
    <row r="79" spans="22:23" x14ac:dyDescent="0.25">
      <c r="V79" s="21"/>
      <c r="W79" s="21"/>
    </row>
    <row r="80" spans="22:23" x14ac:dyDescent="0.25">
      <c r="V80" s="21"/>
      <c r="W80" s="21"/>
    </row>
    <row r="81" spans="22:23" x14ac:dyDescent="0.25">
      <c r="V81" s="21"/>
      <c r="W81" s="21"/>
    </row>
    <row r="82" spans="22:23" x14ac:dyDescent="0.25">
      <c r="V82" s="21"/>
      <c r="W82" s="21"/>
    </row>
    <row r="83" spans="22:23" x14ac:dyDescent="0.25">
      <c r="V83" s="21"/>
      <c r="W83" s="21"/>
    </row>
    <row r="84" spans="22:23" x14ac:dyDescent="0.25">
      <c r="V84" s="21"/>
      <c r="W84" s="21"/>
    </row>
    <row r="85" spans="22:23" x14ac:dyDescent="0.25">
      <c r="V85" s="21"/>
      <c r="W85" s="21"/>
    </row>
    <row r="86" spans="22:23" x14ac:dyDescent="0.25">
      <c r="V86" s="21"/>
      <c r="W86" s="21"/>
    </row>
    <row r="87" spans="22:23" x14ac:dyDescent="0.25">
      <c r="V87" s="21"/>
      <c r="W87" s="21"/>
    </row>
    <row r="88" spans="22:23" x14ac:dyDescent="0.25">
      <c r="V88" s="21"/>
      <c r="W88" s="21"/>
    </row>
    <row r="89" spans="22:23" x14ac:dyDescent="0.25">
      <c r="V89" s="21"/>
      <c r="W89" s="21"/>
    </row>
    <row r="90" spans="22:23" x14ac:dyDescent="0.25">
      <c r="V90" s="21"/>
      <c r="W90" s="21"/>
    </row>
    <row r="91" spans="22:23" x14ac:dyDescent="0.25">
      <c r="V91" s="21"/>
      <c r="W91" s="21"/>
    </row>
    <row r="92" spans="22:23" x14ac:dyDescent="0.25">
      <c r="V92" s="21"/>
      <c r="W92" s="21"/>
    </row>
    <row r="93" spans="22:23" x14ac:dyDescent="0.25">
      <c r="V93" s="21"/>
      <c r="W93" s="21"/>
    </row>
    <row r="94" spans="22:23" x14ac:dyDescent="0.25">
      <c r="V94" s="21"/>
      <c r="W94" s="21"/>
    </row>
    <row r="95" spans="22:23" x14ac:dyDescent="0.25">
      <c r="V95" s="21"/>
      <c r="W95" s="21"/>
    </row>
    <row r="96" spans="22:23" x14ac:dyDescent="0.25">
      <c r="V96" s="21"/>
      <c r="W96" s="21"/>
    </row>
    <row r="97" spans="22:23" x14ac:dyDescent="0.25">
      <c r="V97" s="21"/>
      <c r="W97" s="21"/>
    </row>
    <row r="98" spans="22:23" x14ac:dyDescent="0.25">
      <c r="V98" s="21"/>
      <c r="W98" s="21"/>
    </row>
    <row r="99" spans="22:23" x14ac:dyDescent="0.25">
      <c r="V99" s="21"/>
      <c r="W99" s="21"/>
    </row>
    <row r="100" spans="22:23" x14ac:dyDescent="0.25">
      <c r="V100" s="21"/>
      <c r="W100" s="21"/>
    </row>
    <row r="101" spans="22:23" x14ac:dyDescent="0.25">
      <c r="V101" s="21"/>
      <c r="W101" s="21"/>
    </row>
    <row r="102" spans="22:23" x14ac:dyDescent="0.25">
      <c r="V102" s="21"/>
      <c r="W102" s="21"/>
    </row>
    <row r="103" spans="22:23" x14ac:dyDescent="0.25">
      <c r="V103" s="21"/>
      <c r="W103" s="21"/>
    </row>
    <row r="104" spans="22:23" x14ac:dyDescent="0.25">
      <c r="V104" s="21"/>
      <c r="W104" s="21"/>
    </row>
    <row r="105" spans="22:23" x14ac:dyDescent="0.25">
      <c r="V105" s="21"/>
      <c r="W105" s="21"/>
    </row>
    <row r="106" spans="22:23" x14ac:dyDescent="0.25">
      <c r="V106" s="21"/>
      <c r="W106" s="21"/>
    </row>
    <row r="107" spans="22:23" x14ac:dyDescent="0.25">
      <c r="V107" s="21"/>
      <c r="W107" s="21"/>
    </row>
    <row r="108" spans="22:23" x14ac:dyDescent="0.25">
      <c r="V108" s="21"/>
      <c r="W108" s="21"/>
    </row>
    <row r="109" spans="22:23" x14ac:dyDescent="0.25">
      <c r="V109" s="21"/>
      <c r="W109" s="21"/>
    </row>
    <row r="110" spans="22:23" x14ac:dyDescent="0.25">
      <c r="V110" s="21"/>
      <c r="W110" s="21"/>
    </row>
    <row r="111" spans="22:23" x14ac:dyDescent="0.25">
      <c r="V111" s="21"/>
      <c r="W111" s="21"/>
    </row>
    <row r="112" spans="22:23" x14ac:dyDescent="0.25">
      <c r="V112" s="21"/>
      <c r="W112" s="21"/>
    </row>
    <row r="113" spans="22:23" x14ac:dyDescent="0.25">
      <c r="V113" s="21"/>
      <c r="W113" s="21"/>
    </row>
    <row r="114" spans="22:23" x14ac:dyDescent="0.25">
      <c r="V114" s="21"/>
      <c r="W114" s="21"/>
    </row>
    <row r="115" spans="22:23" x14ac:dyDescent="0.25">
      <c r="V115" s="21"/>
      <c r="W115" s="21"/>
    </row>
    <row r="116" spans="22:23" x14ac:dyDescent="0.25">
      <c r="V116" s="21"/>
      <c r="W116" s="21"/>
    </row>
    <row r="117" spans="22:23" x14ac:dyDescent="0.25">
      <c r="V117" s="21"/>
      <c r="W117" s="21"/>
    </row>
    <row r="118" spans="22:23" x14ac:dyDescent="0.25">
      <c r="V118" s="21"/>
      <c r="W118" s="21"/>
    </row>
    <row r="119" spans="22:23" x14ac:dyDescent="0.25">
      <c r="V119" s="21"/>
      <c r="W119" s="21"/>
    </row>
    <row r="120" spans="22:23" x14ac:dyDescent="0.25">
      <c r="V120" s="21"/>
      <c r="W120" s="21"/>
    </row>
    <row r="121" spans="22:23" x14ac:dyDescent="0.25">
      <c r="V121" s="21"/>
      <c r="W121" s="21"/>
    </row>
    <row r="122" spans="22:23" x14ac:dyDescent="0.25">
      <c r="V122" s="21"/>
      <c r="W122" s="21"/>
    </row>
    <row r="123" spans="22:23" x14ac:dyDescent="0.25">
      <c r="V123" s="21"/>
      <c r="W123" s="21"/>
    </row>
    <row r="124" spans="22:23" x14ac:dyDescent="0.25">
      <c r="V124" s="21"/>
      <c r="W124" s="21"/>
    </row>
    <row r="125" spans="22:23" x14ac:dyDescent="0.25">
      <c r="V125" s="21"/>
      <c r="W125" s="21"/>
    </row>
    <row r="126" spans="22:23" x14ac:dyDescent="0.25">
      <c r="V126" s="21"/>
      <c r="W126" s="21"/>
    </row>
    <row r="127" spans="22:23" x14ac:dyDescent="0.25">
      <c r="V127" s="21"/>
      <c r="W127" s="21"/>
    </row>
    <row r="128" spans="22:23" x14ac:dyDescent="0.25">
      <c r="V128" s="21"/>
      <c r="W128" s="21"/>
    </row>
    <row r="129" spans="22:23" x14ac:dyDescent="0.25">
      <c r="V129" s="21"/>
      <c r="W129" s="21"/>
    </row>
    <row r="130" spans="22:23" x14ac:dyDescent="0.25">
      <c r="V130" s="21"/>
      <c r="W130" s="21"/>
    </row>
    <row r="131" spans="22:23" x14ac:dyDescent="0.25">
      <c r="V131" s="21"/>
      <c r="W131" s="21"/>
    </row>
    <row r="132" spans="22:23" x14ac:dyDescent="0.25">
      <c r="V132" s="21"/>
      <c r="W132" s="21"/>
    </row>
    <row r="133" spans="22:23" x14ac:dyDescent="0.25">
      <c r="V133" s="21"/>
      <c r="W133" s="21"/>
    </row>
    <row r="134" spans="22:23" x14ac:dyDescent="0.25">
      <c r="V134" s="21"/>
      <c r="W134" s="21"/>
    </row>
    <row r="135" spans="22:23" x14ac:dyDescent="0.25">
      <c r="V135" s="21"/>
      <c r="W135" s="21"/>
    </row>
    <row r="136" spans="22:23" x14ac:dyDescent="0.25">
      <c r="V136" s="21"/>
      <c r="W136" s="21"/>
    </row>
    <row r="137" spans="22:23" x14ac:dyDescent="0.25">
      <c r="V137" s="21"/>
      <c r="W137" s="21"/>
    </row>
    <row r="138" spans="22:23" x14ac:dyDescent="0.25">
      <c r="V138" s="21"/>
      <c r="W138" s="21"/>
    </row>
    <row r="139" spans="22:23" x14ac:dyDescent="0.25">
      <c r="V139" s="21"/>
      <c r="W139" s="21"/>
    </row>
    <row r="140" spans="22:23" x14ac:dyDescent="0.25">
      <c r="V140" s="21"/>
      <c r="W140" s="21"/>
    </row>
    <row r="141" spans="22:23" x14ac:dyDescent="0.25">
      <c r="V141" s="21"/>
      <c r="W141" s="21"/>
    </row>
    <row r="142" spans="22:23" x14ac:dyDescent="0.25">
      <c r="V142" s="21"/>
      <c r="W142" s="21"/>
    </row>
    <row r="143" spans="22:23" x14ac:dyDescent="0.25">
      <c r="V143" s="21"/>
      <c r="W143" s="21"/>
    </row>
    <row r="144" spans="22:23" x14ac:dyDescent="0.25">
      <c r="V144" s="21"/>
      <c r="W144" s="21"/>
    </row>
    <row r="145" spans="22:23" x14ac:dyDescent="0.25">
      <c r="V145" s="21"/>
      <c r="W145" s="21"/>
    </row>
    <row r="146" spans="22:23" x14ac:dyDescent="0.25">
      <c r="V146" s="21"/>
      <c r="W146" s="21"/>
    </row>
    <row r="147" spans="22:23" x14ac:dyDescent="0.25">
      <c r="V147" s="21"/>
      <c r="W147" s="21"/>
    </row>
    <row r="148" spans="22:23" x14ac:dyDescent="0.25">
      <c r="V148" s="21"/>
      <c r="W148" s="21"/>
    </row>
    <row r="149" spans="22:23" x14ac:dyDescent="0.25">
      <c r="V149" s="21"/>
      <c r="W149" s="21"/>
    </row>
    <row r="150" spans="22:23" x14ac:dyDescent="0.25">
      <c r="V150" s="21"/>
      <c r="W150" s="21"/>
    </row>
    <row r="151" spans="22:23" x14ac:dyDescent="0.25">
      <c r="V151" s="21"/>
      <c r="W151" s="21"/>
    </row>
    <row r="152" spans="22:23" x14ac:dyDescent="0.25">
      <c r="V152" s="21"/>
      <c r="W152" s="21"/>
    </row>
    <row r="153" spans="22:23" x14ac:dyDescent="0.25">
      <c r="V153" s="21"/>
      <c r="W153" s="21"/>
    </row>
    <row r="154" spans="22:23" x14ac:dyDescent="0.25">
      <c r="V154" s="21"/>
      <c r="W154" s="21"/>
    </row>
    <row r="155" spans="22:23" x14ac:dyDescent="0.25">
      <c r="V155" s="21"/>
      <c r="W155" s="21"/>
    </row>
    <row r="156" spans="22:23" x14ac:dyDescent="0.25">
      <c r="V156" s="21"/>
      <c r="W156" s="21"/>
    </row>
    <row r="157" spans="22:23" x14ac:dyDescent="0.25">
      <c r="V157" s="21"/>
      <c r="W157" s="21"/>
    </row>
    <row r="158" spans="22:23" x14ac:dyDescent="0.25">
      <c r="V158" s="21"/>
      <c r="W158" s="21"/>
    </row>
    <row r="159" spans="22:23" x14ac:dyDescent="0.25">
      <c r="V159" s="21"/>
      <c r="W159" s="21"/>
    </row>
    <row r="160" spans="22:23" x14ac:dyDescent="0.25">
      <c r="V160" s="21"/>
      <c r="W160" s="21"/>
    </row>
    <row r="161" spans="22:23" x14ac:dyDescent="0.25">
      <c r="V161" s="21"/>
      <c r="W161" s="21"/>
    </row>
    <row r="162" spans="22:23" x14ac:dyDescent="0.25">
      <c r="V162" s="21"/>
      <c r="W162" s="21"/>
    </row>
    <row r="163" spans="22:23" x14ac:dyDescent="0.25">
      <c r="V163" s="21"/>
      <c r="W163" s="21"/>
    </row>
    <row r="164" spans="22:23" x14ac:dyDescent="0.25">
      <c r="V164" s="21"/>
      <c r="W164" s="21"/>
    </row>
    <row r="165" spans="22:23" x14ac:dyDescent="0.25">
      <c r="V165" s="21"/>
      <c r="W165" s="21"/>
    </row>
    <row r="166" spans="22:23" x14ac:dyDescent="0.25">
      <c r="V166" s="21"/>
      <c r="W166" s="21"/>
    </row>
    <row r="167" spans="22:23" x14ac:dyDescent="0.25">
      <c r="V167" s="21"/>
      <c r="W167" s="21"/>
    </row>
    <row r="168" spans="22:23" x14ac:dyDescent="0.25">
      <c r="V168" s="21"/>
      <c r="W168" s="21"/>
    </row>
    <row r="169" spans="22:23" x14ac:dyDescent="0.25">
      <c r="V169" s="21"/>
      <c r="W169" s="21"/>
    </row>
    <row r="170" spans="22:23" x14ac:dyDescent="0.25">
      <c r="V170" s="21"/>
      <c r="W170" s="21"/>
    </row>
    <row r="171" spans="22:23" x14ac:dyDescent="0.25">
      <c r="V171" s="21"/>
      <c r="W171" s="21"/>
    </row>
    <row r="172" spans="22:23" x14ac:dyDescent="0.25">
      <c r="V172" s="21"/>
      <c r="W172" s="21"/>
    </row>
    <row r="173" spans="22:23" x14ac:dyDescent="0.25">
      <c r="V173" s="21"/>
      <c r="W173" s="21"/>
    </row>
    <row r="174" spans="22:23" x14ac:dyDescent="0.25">
      <c r="V174" s="21"/>
      <c r="W174" s="21"/>
    </row>
    <row r="175" spans="22:23" x14ac:dyDescent="0.25">
      <c r="V175" s="21"/>
      <c r="W175" s="21"/>
    </row>
    <row r="176" spans="22:23" x14ac:dyDescent="0.25">
      <c r="V176" s="21"/>
      <c r="W176" s="21"/>
    </row>
    <row r="177" spans="22:23" x14ac:dyDescent="0.25">
      <c r="V177" s="21"/>
      <c r="W177" s="21"/>
    </row>
    <row r="178" spans="22:23" x14ac:dyDescent="0.25">
      <c r="V178" s="21"/>
      <c r="W178" s="21"/>
    </row>
    <row r="179" spans="22:23" x14ac:dyDescent="0.25">
      <c r="V179" s="21"/>
      <c r="W179" s="21"/>
    </row>
    <row r="180" spans="22:23" x14ac:dyDescent="0.25">
      <c r="V180" s="21"/>
      <c r="W180" s="21"/>
    </row>
    <row r="181" spans="22:23" x14ac:dyDescent="0.25">
      <c r="V181" s="21"/>
      <c r="W181" s="21"/>
    </row>
    <row r="182" spans="22:23" x14ac:dyDescent="0.25">
      <c r="V182" s="21"/>
      <c r="W182" s="21"/>
    </row>
    <row r="183" spans="22:23" x14ac:dyDescent="0.25">
      <c r="V183" s="21"/>
      <c r="W183" s="21"/>
    </row>
    <row r="184" spans="22:23" x14ac:dyDescent="0.25">
      <c r="V184" s="21"/>
      <c r="W184" s="21"/>
    </row>
    <row r="185" spans="22:23" x14ac:dyDescent="0.25">
      <c r="V185" s="21"/>
      <c r="W185" s="21"/>
    </row>
    <row r="186" spans="22:23" x14ac:dyDescent="0.25">
      <c r="V186" s="21"/>
      <c r="W186" s="21"/>
    </row>
    <row r="187" spans="22:23" x14ac:dyDescent="0.25">
      <c r="V187" s="21"/>
      <c r="W187" s="21"/>
    </row>
    <row r="188" spans="22:23" x14ac:dyDescent="0.25">
      <c r="V188" s="21"/>
      <c r="W188" s="21"/>
    </row>
    <row r="189" spans="22:23" x14ac:dyDescent="0.25">
      <c r="V189" s="21"/>
      <c r="W189" s="21"/>
    </row>
    <row r="190" spans="22:23" x14ac:dyDescent="0.25">
      <c r="V190" s="21"/>
      <c r="W190" s="21"/>
    </row>
    <row r="191" spans="22:23" x14ac:dyDescent="0.25">
      <c r="V191" s="21"/>
      <c r="W191" s="21"/>
    </row>
    <row r="192" spans="22:23" x14ac:dyDescent="0.25">
      <c r="V192" s="21"/>
      <c r="W192" s="21"/>
    </row>
    <row r="193" spans="22:23" x14ac:dyDescent="0.25">
      <c r="V193" s="21"/>
      <c r="W193" s="21"/>
    </row>
    <row r="194" spans="22:23" x14ac:dyDescent="0.25">
      <c r="V194" s="21"/>
      <c r="W194" s="21"/>
    </row>
    <row r="195" spans="22:23" x14ac:dyDescent="0.25">
      <c r="V195" s="21"/>
      <c r="W195" s="21"/>
    </row>
    <row r="196" spans="22:23" x14ac:dyDescent="0.25">
      <c r="V196" s="21"/>
      <c r="W196" s="21"/>
    </row>
    <row r="197" spans="22:23" x14ac:dyDescent="0.25">
      <c r="V197" s="21"/>
      <c r="W197" s="21"/>
    </row>
    <row r="198" spans="22:23" x14ac:dyDescent="0.25">
      <c r="V198" s="21"/>
      <c r="W198" s="21"/>
    </row>
    <row r="199" spans="22:23" x14ac:dyDescent="0.25">
      <c r="V199" s="21"/>
      <c r="W199" s="21"/>
    </row>
    <row r="200" spans="22:23" x14ac:dyDescent="0.25">
      <c r="V200" s="21"/>
      <c r="W200" s="21"/>
    </row>
    <row r="201" spans="22:23" x14ac:dyDescent="0.25">
      <c r="V201" s="21"/>
      <c r="W201" s="21"/>
    </row>
    <row r="202" spans="22:23" x14ac:dyDescent="0.25">
      <c r="V202" s="21"/>
      <c r="W202" s="21"/>
    </row>
    <row r="203" spans="22:23" x14ac:dyDescent="0.25">
      <c r="V203" s="21"/>
      <c r="W203" s="21"/>
    </row>
    <row r="204" spans="22:23" x14ac:dyDescent="0.25">
      <c r="V204" s="21"/>
      <c r="W204" s="21"/>
    </row>
    <row r="205" spans="22:23" x14ac:dyDescent="0.25">
      <c r="V205" s="21"/>
      <c r="W205" s="21"/>
    </row>
    <row r="206" spans="22:23" x14ac:dyDescent="0.25">
      <c r="V206" s="21"/>
      <c r="W206" s="21"/>
    </row>
    <row r="207" spans="22:23" x14ac:dyDescent="0.25">
      <c r="V207" s="21"/>
      <c r="W207" s="21"/>
    </row>
    <row r="208" spans="22:23" x14ac:dyDescent="0.25">
      <c r="V208" s="21"/>
      <c r="W208" s="21"/>
    </row>
    <row r="209" spans="22:23" x14ac:dyDescent="0.25">
      <c r="V209" s="21"/>
      <c r="W209" s="21"/>
    </row>
    <row r="210" spans="22:23" x14ac:dyDescent="0.25">
      <c r="V210" s="21"/>
      <c r="W210" s="21"/>
    </row>
    <row r="211" spans="22:23" x14ac:dyDescent="0.25">
      <c r="V211" s="21"/>
      <c r="W211" s="21"/>
    </row>
    <row r="212" spans="22:23" x14ac:dyDescent="0.25">
      <c r="V212" s="21"/>
      <c r="W212" s="21"/>
    </row>
    <row r="213" spans="22:23" x14ac:dyDescent="0.25">
      <c r="V213" s="21"/>
      <c r="W213" s="21"/>
    </row>
    <row r="214" spans="22:23" x14ac:dyDescent="0.25">
      <c r="V214" s="21"/>
      <c r="W214" s="21"/>
    </row>
    <row r="215" spans="22:23" x14ac:dyDescent="0.25">
      <c r="V215" s="21"/>
      <c r="W215" s="21"/>
    </row>
    <row r="216" spans="22:23" x14ac:dyDescent="0.25">
      <c r="V216" s="21"/>
      <c r="W216" s="21"/>
    </row>
    <row r="217" spans="22:23" x14ac:dyDescent="0.25">
      <c r="V217" s="21"/>
      <c r="W217" s="21"/>
    </row>
    <row r="218" spans="22:23" x14ac:dyDescent="0.25">
      <c r="V218" s="21"/>
      <c r="W218" s="21"/>
    </row>
    <row r="219" spans="22:23" x14ac:dyDescent="0.25">
      <c r="V219" s="21"/>
      <c r="W219" s="21"/>
    </row>
    <row r="220" spans="22:23" x14ac:dyDescent="0.25">
      <c r="V220" s="21"/>
      <c r="W220" s="21"/>
    </row>
    <row r="221" spans="22:23" x14ac:dyDescent="0.25">
      <c r="V221" s="21"/>
      <c r="W221" s="21"/>
    </row>
    <row r="222" spans="22:23" x14ac:dyDescent="0.25">
      <c r="V222" s="21"/>
      <c r="W222" s="21"/>
    </row>
    <row r="223" spans="22:23" x14ac:dyDescent="0.25">
      <c r="V223" s="21"/>
      <c r="W223" s="21"/>
    </row>
    <row r="224" spans="22:23" x14ac:dyDescent="0.25">
      <c r="V224" s="21"/>
      <c r="W224" s="21"/>
    </row>
    <row r="225" spans="22:23" x14ac:dyDescent="0.25">
      <c r="V225" s="21"/>
      <c r="W225" s="21"/>
    </row>
    <row r="226" spans="22:23" x14ac:dyDescent="0.25">
      <c r="V226" s="21"/>
      <c r="W226" s="21"/>
    </row>
    <row r="227" spans="22:23" x14ac:dyDescent="0.25">
      <c r="V227" s="21"/>
      <c r="W227" s="21"/>
    </row>
    <row r="228" spans="22:23" x14ac:dyDescent="0.25">
      <c r="V228" s="21"/>
      <c r="W228" s="21"/>
    </row>
    <row r="229" spans="22:23" x14ac:dyDescent="0.25">
      <c r="V229" s="21"/>
      <c r="W229" s="21"/>
    </row>
    <row r="230" spans="22:23" x14ac:dyDescent="0.25">
      <c r="V230" s="21"/>
      <c r="W230" s="21"/>
    </row>
    <row r="231" spans="22:23" x14ac:dyDescent="0.25">
      <c r="V231" s="21"/>
      <c r="W231" s="21"/>
    </row>
    <row r="232" spans="22:23" x14ac:dyDescent="0.25">
      <c r="V232" s="21"/>
      <c r="W232" s="21"/>
    </row>
    <row r="233" spans="22:23" x14ac:dyDescent="0.25">
      <c r="V233" s="21"/>
      <c r="W233" s="21"/>
    </row>
    <row r="234" spans="22:23" x14ac:dyDescent="0.25">
      <c r="V234" s="21"/>
      <c r="W234" s="21"/>
    </row>
    <row r="235" spans="22:23" x14ac:dyDescent="0.25">
      <c r="V235" s="21"/>
      <c r="W235" s="21"/>
    </row>
    <row r="236" spans="22:23" x14ac:dyDescent="0.25">
      <c r="V236" s="21"/>
      <c r="W236" s="21"/>
    </row>
    <row r="237" spans="22:23" x14ac:dyDescent="0.25">
      <c r="V237" s="21"/>
      <c r="W237" s="21"/>
    </row>
    <row r="238" spans="22:23" x14ac:dyDescent="0.25">
      <c r="V238" s="21"/>
      <c r="W238" s="21"/>
    </row>
    <row r="239" spans="22:23" x14ac:dyDescent="0.25">
      <c r="V239" s="21"/>
      <c r="W239" s="21"/>
    </row>
    <row r="240" spans="22:23" x14ac:dyDescent="0.25">
      <c r="V240" s="21"/>
      <c r="W240" s="21"/>
    </row>
    <row r="241" spans="22:23" x14ac:dyDescent="0.25">
      <c r="V241" s="21"/>
      <c r="W241" s="21"/>
    </row>
    <row r="242" spans="22:23" x14ac:dyDescent="0.25">
      <c r="V242" s="21"/>
      <c r="W242" s="21"/>
    </row>
    <row r="243" spans="22:23" x14ac:dyDescent="0.25">
      <c r="V243" s="21"/>
      <c r="W243" s="21"/>
    </row>
    <row r="244" spans="22:23" x14ac:dyDescent="0.25">
      <c r="V244" s="21"/>
      <c r="W244" s="21"/>
    </row>
    <row r="245" spans="22:23" x14ac:dyDescent="0.25">
      <c r="V245" s="21"/>
      <c r="W245" s="21"/>
    </row>
    <row r="246" spans="22:23" x14ac:dyDescent="0.25">
      <c r="V246" s="21"/>
      <c r="W246" s="21"/>
    </row>
    <row r="247" spans="22:23" x14ac:dyDescent="0.25">
      <c r="V247" s="21"/>
      <c r="W247" s="21"/>
    </row>
    <row r="248" spans="22:23" x14ac:dyDescent="0.25">
      <c r="V248" s="21"/>
      <c r="W248" s="21"/>
    </row>
    <row r="249" spans="22:23" x14ac:dyDescent="0.25">
      <c r="V249" s="21"/>
      <c r="W249" s="21"/>
    </row>
    <row r="250" spans="22:23" x14ac:dyDescent="0.25">
      <c r="V250" s="21"/>
      <c r="W250" s="21"/>
    </row>
    <row r="251" spans="22:23" x14ac:dyDescent="0.25">
      <c r="V251" s="21"/>
      <c r="W251" s="21"/>
    </row>
    <row r="252" spans="22:23" x14ac:dyDescent="0.25">
      <c r="V252" s="21"/>
      <c r="W252" s="21"/>
    </row>
    <row r="253" spans="22:23" x14ac:dyDescent="0.25">
      <c r="V253" s="21"/>
      <c r="W253" s="21"/>
    </row>
    <row r="254" spans="22:23" x14ac:dyDescent="0.25">
      <c r="V254" s="21"/>
      <c r="W254" s="21"/>
    </row>
    <row r="255" spans="22:23" x14ac:dyDescent="0.25">
      <c r="V255" s="21"/>
      <c r="W255" s="21"/>
    </row>
    <row r="256" spans="22:23" x14ac:dyDescent="0.25">
      <c r="V256" s="21"/>
      <c r="W256" s="21"/>
    </row>
    <row r="257" spans="22:23" x14ac:dyDescent="0.25">
      <c r="V257" s="21"/>
      <c r="W257" s="21"/>
    </row>
    <row r="258" spans="22:23" x14ac:dyDescent="0.25">
      <c r="V258" s="21"/>
      <c r="W258" s="21"/>
    </row>
    <row r="259" spans="22:23" x14ac:dyDescent="0.25">
      <c r="V259" s="21"/>
      <c r="W259" s="21"/>
    </row>
    <row r="260" spans="22:23" x14ac:dyDescent="0.25">
      <c r="V260" s="21"/>
      <c r="W260" s="21"/>
    </row>
    <row r="261" spans="22:23" x14ac:dyDescent="0.25">
      <c r="V261" s="21"/>
      <c r="W261" s="21"/>
    </row>
    <row r="262" spans="22:23" x14ac:dyDescent="0.25">
      <c r="V262" s="21"/>
      <c r="W262" s="21"/>
    </row>
    <row r="263" spans="22:23" x14ac:dyDescent="0.25">
      <c r="V263" s="21"/>
      <c r="W263" s="21"/>
    </row>
    <row r="264" spans="22:23" x14ac:dyDescent="0.25">
      <c r="V264" s="21"/>
      <c r="W264" s="21"/>
    </row>
    <row r="265" spans="22:23" x14ac:dyDescent="0.25">
      <c r="V265" s="21"/>
      <c r="W265" s="21"/>
    </row>
    <row r="266" spans="22:23" x14ac:dyDescent="0.25">
      <c r="V266" s="21"/>
      <c r="W266" s="21"/>
    </row>
    <row r="267" spans="22:23" x14ac:dyDescent="0.25">
      <c r="V267" s="21"/>
      <c r="W267" s="21"/>
    </row>
    <row r="268" spans="22:23" x14ac:dyDescent="0.25">
      <c r="V268" s="21"/>
      <c r="W268" s="21"/>
    </row>
    <row r="269" spans="22:23" x14ac:dyDescent="0.25">
      <c r="V269" s="21"/>
      <c r="W269" s="21"/>
    </row>
    <row r="270" spans="22:23" x14ac:dyDescent="0.25">
      <c r="V270" s="21"/>
      <c r="W270" s="21"/>
    </row>
    <row r="271" spans="22:23" x14ac:dyDescent="0.25">
      <c r="V271" s="21"/>
      <c r="W271" s="21"/>
    </row>
    <row r="272" spans="22:23" x14ac:dyDescent="0.25">
      <c r="V272" s="21"/>
      <c r="W272" s="21"/>
    </row>
    <row r="273" spans="22:23" x14ac:dyDescent="0.25">
      <c r="V273" s="21"/>
      <c r="W273" s="21"/>
    </row>
    <row r="274" spans="22:23" x14ac:dyDescent="0.25">
      <c r="V274" s="21"/>
      <c r="W274" s="21"/>
    </row>
    <row r="275" spans="22:23" x14ac:dyDescent="0.25">
      <c r="V275" s="21"/>
      <c r="W275" s="21"/>
    </row>
    <row r="276" spans="22:23" x14ac:dyDescent="0.25">
      <c r="V276" s="21"/>
      <c r="W276" s="21"/>
    </row>
    <row r="277" spans="22:23" x14ac:dyDescent="0.25">
      <c r="V277" s="21"/>
      <c r="W277" s="21"/>
    </row>
    <row r="278" spans="22:23" x14ac:dyDescent="0.25">
      <c r="V278" s="21"/>
      <c r="W278" s="21"/>
    </row>
    <row r="279" spans="22:23" x14ac:dyDescent="0.25">
      <c r="V279" s="21"/>
      <c r="W279" s="21"/>
    </row>
    <row r="280" spans="22:23" x14ac:dyDescent="0.25">
      <c r="V280" s="21"/>
      <c r="W280" s="21"/>
    </row>
    <row r="281" spans="22:23" x14ac:dyDescent="0.25">
      <c r="V281" s="21"/>
      <c r="W281" s="21"/>
    </row>
    <row r="282" spans="22:23" x14ac:dyDescent="0.25">
      <c r="V282" s="21"/>
      <c r="W282" s="21"/>
    </row>
    <row r="283" spans="22:23" x14ac:dyDescent="0.25">
      <c r="V283" s="21"/>
      <c r="W283" s="21"/>
    </row>
    <row r="284" spans="22:23" x14ac:dyDescent="0.25">
      <c r="V284" s="21"/>
      <c r="W284" s="21"/>
    </row>
    <row r="285" spans="22:23" x14ac:dyDescent="0.25">
      <c r="V285" s="21"/>
      <c r="W285" s="21"/>
    </row>
    <row r="286" spans="22:23" x14ac:dyDescent="0.25">
      <c r="V286" s="21"/>
      <c r="W286" s="21"/>
    </row>
    <row r="287" spans="22:23" x14ac:dyDescent="0.25">
      <c r="V287" s="21"/>
      <c r="W287" s="21"/>
    </row>
    <row r="288" spans="22:23" x14ac:dyDescent="0.25">
      <c r="V288" s="21"/>
      <c r="W288" s="21"/>
    </row>
    <row r="289" spans="22:23" x14ac:dyDescent="0.25">
      <c r="V289" s="21"/>
      <c r="W289" s="21"/>
    </row>
    <row r="290" spans="22:23" x14ac:dyDescent="0.25">
      <c r="V290" s="21"/>
      <c r="W290" s="21"/>
    </row>
    <row r="291" spans="22:23" x14ac:dyDescent="0.25">
      <c r="V291" s="21"/>
      <c r="W291" s="21"/>
    </row>
    <row r="292" spans="22:23" x14ac:dyDescent="0.25">
      <c r="V292" s="21"/>
      <c r="W292" s="21"/>
    </row>
    <row r="293" spans="22:23" x14ac:dyDescent="0.25">
      <c r="V293" s="21"/>
      <c r="W293" s="21"/>
    </row>
    <row r="294" spans="22:23" x14ac:dyDescent="0.25">
      <c r="V294" s="21"/>
      <c r="W294" s="21"/>
    </row>
    <row r="295" spans="22:23" x14ac:dyDescent="0.25">
      <c r="V295" s="21"/>
      <c r="W295" s="21"/>
    </row>
    <row r="296" spans="22:23" x14ac:dyDescent="0.25">
      <c r="V296" s="21"/>
      <c r="W296" s="21"/>
    </row>
    <row r="297" spans="22:23" x14ac:dyDescent="0.25">
      <c r="V297" s="21"/>
      <c r="W297" s="21"/>
    </row>
    <row r="298" spans="22:23" x14ac:dyDescent="0.25">
      <c r="V298" s="21"/>
      <c r="W298" s="21"/>
    </row>
    <row r="299" spans="22:23" x14ac:dyDescent="0.25">
      <c r="V299" s="21"/>
      <c r="W299" s="21"/>
    </row>
    <row r="300" spans="22:23" x14ac:dyDescent="0.25">
      <c r="V300" s="21"/>
      <c r="W300" s="21"/>
    </row>
    <row r="301" spans="22:23" x14ac:dyDescent="0.25">
      <c r="V301" s="21"/>
      <c r="W301" s="21"/>
    </row>
    <row r="302" spans="22:23" x14ac:dyDescent="0.25">
      <c r="V302" s="21"/>
      <c r="W302" s="21"/>
    </row>
    <row r="303" spans="22:23" x14ac:dyDescent="0.25">
      <c r="V303" s="21"/>
      <c r="W303" s="21"/>
    </row>
    <row r="304" spans="22:23" x14ac:dyDescent="0.25">
      <c r="V304" s="21"/>
      <c r="W304" s="21"/>
    </row>
    <row r="305" spans="22:23" x14ac:dyDescent="0.25">
      <c r="V305" s="21"/>
      <c r="W305" s="21"/>
    </row>
    <row r="306" spans="22:23" x14ac:dyDescent="0.25">
      <c r="V306" s="21"/>
      <c r="W306" s="21"/>
    </row>
    <row r="307" spans="22:23" x14ac:dyDescent="0.25">
      <c r="V307" s="21"/>
      <c r="W307" s="21"/>
    </row>
    <row r="308" spans="22:23" x14ac:dyDescent="0.25">
      <c r="V308" s="21"/>
      <c r="W308" s="21"/>
    </row>
    <row r="309" spans="22:23" x14ac:dyDescent="0.25">
      <c r="V309" s="21"/>
      <c r="W309" s="21"/>
    </row>
    <row r="310" spans="22:23" x14ac:dyDescent="0.25">
      <c r="V310" s="21"/>
      <c r="W310" s="21"/>
    </row>
    <row r="311" spans="22:23" x14ac:dyDescent="0.25">
      <c r="V311" s="21"/>
      <c r="W311" s="21"/>
    </row>
    <row r="312" spans="22:23" x14ac:dyDescent="0.25">
      <c r="V312" s="21"/>
      <c r="W312" s="21"/>
    </row>
    <row r="313" spans="22:23" x14ac:dyDescent="0.25">
      <c r="V313" s="21"/>
      <c r="W313" s="21"/>
    </row>
    <row r="314" spans="22:23" x14ac:dyDescent="0.25">
      <c r="V314" s="21"/>
      <c r="W314" s="21"/>
    </row>
    <row r="315" spans="22:23" x14ac:dyDescent="0.25">
      <c r="V315" s="21"/>
      <c r="W315" s="21"/>
    </row>
    <row r="316" spans="22:23" x14ac:dyDescent="0.25">
      <c r="V316" s="21"/>
      <c r="W316" s="21"/>
    </row>
    <row r="317" spans="22:23" x14ac:dyDescent="0.25">
      <c r="V317" s="21"/>
      <c r="W317" s="21"/>
    </row>
    <row r="318" spans="22:23" x14ac:dyDescent="0.25">
      <c r="V318" s="21"/>
      <c r="W318" s="21"/>
    </row>
    <row r="319" spans="22:23" x14ac:dyDescent="0.25">
      <c r="V319" s="21"/>
      <c r="W319" s="21"/>
    </row>
    <row r="320" spans="22:23" x14ac:dyDescent="0.25">
      <c r="V320" s="21"/>
      <c r="W320" s="21"/>
    </row>
    <row r="321" spans="22:23" x14ac:dyDescent="0.25">
      <c r="V321" s="21"/>
      <c r="W321" s="21"/>
    </row>
    <row r="322" spans="22:23" x14ac:dyDescent="0.25">
      <c r="V322" s="21"/>
      <c r="W322" s="21"/>
    </row>
    <row r="323" spans="22:23" x14ac:dyDescent="0.25">
      <c r="V323" s="21"/>
      <c r="W323" s="21"/>
    </row>
    <row r="324" spans="22:23" x14ac:dyDescent="0.25">
      <c r="V324" s="21"/>
      <c r="W324" s="21"/>
    </row>
    <row r="325" spans="22:23" x14ac:dyDescent="0.25">
      <c r="V325" s="21"/>
      <c r="W325" s="21"/>
    </row>
    <row r="326" spans="22:23" x14ac:dyDescent="0.25">
      <c r="V326" s="21"/>
      <c r="W326" s="21"/>
    </row>
    <row r="327" spans="22:23" x14ac:dyDescent="0.25">
      <c r="V327" s="21"/>
      <c r="W327" s="21"/>
    </row>
    <row r="328" spans="22:23" x14ac:dyDescent="0.25">
      <c r="V328" s="21"/>
      <c r="W328" s="21"/>
    </row>
    <row r="329" spans="22:23" x14ac:dyDescent="0.25">
      <c r="V329" s="21"/>
      <c r="W329" s="21"/>
    </row>
    <row r="330" spans="22:23" x14ac:dyDescent="0.25">
      <c r="V330" s="21"/>
      <c r="W330" s="21"/>
    </row>
    <row r="331" spans="22:23" x14ac:dyDescent="0.25">
      <c r="V331" s="21"/>
      <c r="W331" s="21"/>
    </row>
    <row r="332" spans="22:23" x14ac:dyDescent="0.25">
      <c r="V332" s="21"/>
      <c r="W332" s="21"/>
    </row>
    <row r="333" spans="22:23" x14ac:dyDescent="0.25">
      <c r="V333" s="21"/>
      <c r="W333" s="21"/>
    </row>
    <row r="334" spans="22:23" x14ac:dyDescent="0.25">
      <c r="V334" s="21"/>
      <c r="W334" s="21"/>
    </row>
    <row r="335" spans="22:23" x14ac:dyDescent="0.25">
      <c r="V335" s="21"/>
      <c r="W335" s="21"/>
    </row>
    <row r="336" spans="22:23" x14ac:dyDescent="0.25">
      <c r="V336" s="21"/>
      <c r="W336" s="21"/>
    </row>
    <row r="337" spans="22:23" x14ac:dyDescent="0.25">
      <c r="V337" s="21"/>
      <c r="W337" s="21"/>
    </row>
    <row r="338" spans="22:23" x14ac:dyDescent="0.25">
      <c r="V338" s="21"/>
      <c r="W338" s="21"/>
    </row>
    <row r="339" spans="22:23" x14ac:dyDescent="0.25">
      <c r="V339" s="21"/>
      <c r="W339" s="21"/>
    </row>
    <row r="340" spans="22:23" x14ac:dyDescent="0.25">
      <c r="V340" s="21"/>
      <c r="W340" s="21"/>
    </row>
    <row r="341" spans="22:23" x14ac:dyDescent="0.25">
      <c r="V341" s="21"/>
      <c r="W341" s="21"/>
    </row>
    <row r="342" spans="22:23" x14ac:dyDescent="0.25">
      <c r="V342" s="21"/>
      <c r="W342" s="21"/>
    </row>
    <row r="343" spans="22:23" x14ac:dyDescent="0.25">
      <c r="V343" s="21"/>
      <c r="W343" s="21"/>
    </row>
    <row r="344" spans="22:23" x14ac:dyDescent="0.25">
      <c r="V344" s="21"/>
      <c r="W344" s="21"/>
    </row>
    <row r="345" spans="22:23" x14ac:dyDescent="0.25">
      <c r="V345" s="21"/>
      <c r="W345" s="21"/>
    </row>
    <row r="346" spans="22:23" x14ac:dyDescent="0.25">
      <c r="V346" s="21"/>
      <c r="W346" s="21"/>
    </row>
    <row r="347" spans="22:23" x14ac:dyDescent="0.25">
      <c r="V347" s="21"/>
      <c r="W347" s="21"/>
    </row>
    <row r="348" spans="22:23" x14ac:dyDescent="0.25">
      <c r="V348" s="21"/>
      <c r="W348" s="21"/>
    </row>
    <row r="349" spans="22:23" x14ac:dyDescent="0.25">
      <c r="V349" s="21"/>
      <c r="W349" s="21"/>
    </row>
    <row r="350" spans="22:23" x14ac:dyDescent="0.25">
      <c r="V350" s="21"/>
      <c r="W350" s="21"/>
    </row>
    <row r="351" spans="22:23" x14ac:dyDescent="0.25">
      <c r="V351" s="21"/>
      <c r="W351" s="21"/>
    </row>
    <row r="352" spans="22:23" x14ac:dyDescent="0.25">
      <c r="V352" s="21"/>
      <c r="W352" s="21"/>
    </row>
    <row r="353" spans="22:23" x14ac:dyDescent="0.25">
      <c r="V353" s="21"/>
      <c r="W353" s="21"/>
    </row>
    <row r="354" spans="22:23" x14ac:dyDescent="0.25">
      <c r="V354" s="21"/>
      <c r="W354" s="21"/>
    </row>
    <row r="355" spans="22:23" x14ac:dyDescent="0.25">
      <c r="V355" s="21"/>
      <c r="W355" s="21"/>
    </row>
    <row r="356" spans="22:23" x14ac:dyDescent="0.25">
      <c r="V356" s="21"/>
      <c r="W356" s="21"/>
    </row>
    <row r="357" spans="22:23" x14ac:dyDescent="0.25">
      <c r="V357" s="21"/>
      <c r="W357" s="21"/>
    </row>
    <row r="358" spans="22:23" x14ac:dyDescent="0.25">
      <c r="V358" s="21"/>
      <c r="W358" s="21"/>
    </row>
    <row r="359" spans="22:23" x14ac:dyDescent="0.25">
      <c r="V359" s="21"/>
      <c r="W359" s="21"/>
    </row>
    <row r="360" spans="22:23" x14ac:dyDescent="0.25">
      <c r="V360" s="21"/>
      <c r="W360" s="21"/>
    </row>
    <row r="361" spans="22:23" x14ac:dyDescent="0.25">
      <c r="V361" s="21"/>
      <c r="W361" s="21"/>
    </row>
    <row r="362" spans="22:23" x14ac:dyDescent="0.25">
      <c r="V362" s="21"/>
      <c r="W362" s="21"/>
    </row>
    <row r="363" spans="22:23" x14ac:dyDescent="0.25">
      <c r="V363" s="21"/>
      <c r="W363" s="21"/>
    </row>
    <row r="364" spans="22:23" x14ac:dyDescent="0.25">
      <c r="V364" s="21"/>
      <c r="W364" s="21"/>
    </row>
    <row r="365" spans="22:23" x14ac:dyDescent="0.25">
      <c r="V365" s="21"/>
      <c r="W365" s="21"/>
    </row>
    <row r="366" spans="22:23" x14ac:dyDescent="0.25">
      <c r="V366" s="21"/>
      <c r="W366" s="21"/>
    </row>
    <row r="367" spans="22:23" x14ac:dyDescent="0.25">
      <c r="V367" s="21"/>
      <c r="W367" s="21"/>
    </row>
    <row r="368" spans="22:23" x14ac:dyDescent="0.25">
      <c r="V368" s="21"/>
      <c r="W368" s="21"/>
    </row>
    <row r="369" spans="22:23" x14ac:dyDescent="0.25">
      <c r="V369" s="21"/>
      <c r="W369" s="21"/>
    </row>
    <row r="370" spans="22:23" x14ac:dyDescent="0.25">
      <c r="V370" s="21"/>
      <c r="W370" s="21"/>
    </row>
    <row r="371" spans="22:23" x14ac:dyDescent="0.25">
      <c r="V371" s="21"/>
      <c r="W371" s="21"/>
    </row>
    <row r="372" spans="22:23" x14ac:dyDescent="0.25">
      <c r="V372" s="21"/>
      <c r="W372" s="21"/>
    </row>
    <row r="373" spans="22:23" x14ac:dyDescent="0.25">
      <c r="V373" s="21"/>
      <c r="W373" s="21"/>
    </row>
    <row r="374" spans="22:23" x14ac:dyDescent="0.25">
      <c r="V374" s="21"/>
      <c r="W374" s="21"/>
    </row>
    <row r="375" spans="22:23" x14ac:dyDescent="0.25">
      <c r="V375" s="21"/>
      <c r="W375" s="21"/>
    </row>
    <row r="376" spans="22:23" x14ac:dyDescent="0.25">
      <c r="V376" s="21"/>
      <c r="W376" s="21"/>
    </row>
    <row r="377" spans="22:23" x14ac:dyDescent="0.25">
      <c r="V377" s="21"/>
      <c r="W377" s="21"/>
    </row>
    <row r="378" spans="22:23" x14ac:dyDescent="0.25">
      <c r="V378" s="21"/>
      <c r="W378" s="21"/>
    </row>
    <row r="379" spans="22:23" x14ac:dyDescent="0.25">
      <c r="V379" s="21"/>
      <c r="W379" s="21"/>
    </row>
    <row r="380" spans="22:23" x14ac:dyDescent="0.25">
      <c r="V380" s="21"/>
      <c r="W380" s="21"/>
    </row>
    <row r="381" spans="22:23" x14ac:dyDescent="0.25">
      <c r="V381" s="21"/>
      <c r="W381" s="21"/>
    </row>
    <row r="382" spans="22:23" x14ac:dyDescent="0.25">
      <c r="V382" s="21"/>
      <c r="W382" s="21"/>
    </row>
    <row r="383" spans="22:23" x14ac:dyDescent="0.25">
      <c r="V383" s="21"/>
      <c r="W383" s="21"/>
    </row>
    <row r="384" spans="22:23" x14ac:dyDescent="0.25">
      <c r="V384" s="21"/>
      <c r="W384" s="21"/>
    </row>
    <row r="385" spans="22:23" x14ac:dyDescent="0.25">
      <c r="V385" s="21"/>
      <c r="W385" s="21"/>
    </row>
    <row r="386" spans="22:23" x14ac:dyDescent="0.25">
      <c r="V386" s="21"/>
      <c r="W386" s="21"/>
    </row>
    <row r="387" spans="22:23" x14ac:dyDescent="0.25">
      <c r="V387" s="21"/>
      <c r="W387" s="21"/>
    </row>
    <row r="388" spans="22:23" x14ac:dyDescent="0.25">
      <c r="V388" s="21"/>
      <c r="W388" s="21"/>
    </row>
    <row r="389" spans="22:23" x14ac:dyDescent="0.25">
      <c r="V389" s="21"/>
      <c r="W389" s="21"/>
    </row>
    <row r="390" spans="22:23" x14ac:dyDescent="0.25">
      <c r="V390" s="21"/>
      <c r="W390" s="21"/>
    </row>
    <row r="391" spans="22:23" x14ac:dyDescent="0.25">
      <c r="V391" s="21"/>
      <c r="W391" s="21"/>
    </row>
    <row r="392" spans="22:23" x14ac:dyDescent="0.25">
      <c r="V392" s="21"/>
      <c r="W392" s="21"/>
    </row>
    <row r="393" spans="22:23" x14ac:dyDescent="0.25">
      <c r="V393" s="21"/>
      <c r="W393" s="21"/>
    </row>
    <row r="394" spans="22:23" x14ac:dyDescent="0.25">
      <c r="V394" s="21"/>
      <c r="W394" s="21"/>
    </row>
    <row r="395" spans="22:23" x14ac:dyDescent="0.25">
      <c r="V395" s="21"/>
      <c r="W395" s="21"/>
    </row>
    <row r="396" spans="22:23" x14ac:dyDescent="0.25">
      <c r="V396" s="21"/>
      <c r="W396" s="21"/>
    </row>
    <row r="397" spans="22:23" x14ac:dyDescent="0.25">
      <c r="V397" s="21"/>
      <c r="W397" s="21"/>
    </row>
    <row r="398" spans="22:23" x14ac:dyDescent="0.25">
      <c r="V398" s="21"/>
      <c r="W398" s="21"/>
    </row>
    <row r="399" spans="22:23" x14ac:dyDescent="0.25">
      <c r="V399" s="21"/>
      <c r="W399" s="21"/>
    </row>
    <row r="400" spans="22:23" x14ac:dyDescent="0.25">
      <c r="V400" s="21"/>
      <c r="W400" s="21"/>
    </row>
    <row r="401" spans="22:23" x14ac:dyDescent="0.25">
      <c r="V401" s="21"/>
      <c r="W401" s="21"/>
    </row>
    <row r="402" spans="22:23" x14ac:dyDescent="0.25">
      <c r="V402" s="21"/>
      <c r="W402" s="21"/>
    </row>
    <row r="403" spans="22:23" x14ac:dyDescent="0.25">
      <c r="V403" s="21"/>
      <c r="W403" s="21"/>
    </row>
    <row r="404" spans="22:23" x14ac:dyDescent="0.25">
      <c r="V404" s="21"/>
      <c r="W404" s="21"/>
    </row>
    <row r="405" spans="22:23" x14ac:dyDescent="0.25">
      <c r="V405" s="21"/>
      <c r="W405" s="21"/>
    </row>
    <row r="406" spans="22:23" x14ac:dyDescent="0.25">
      <c r="V406" s="21"/>
      <c r="W406" s="21"/>
    </row>
    <row r="407" spans="22:23" x14ac:dyDescent="0.25">
      <c r="V407" s="21"/>
      <c r="W407" s="21"/>
    </row>
    <row r="408" spans="22:23" x14ac:dyDescent="0.25">
      <c r="V408" s="21"/>
      <c r="W408" s="21"/>
    </row>
    <row r="409" spans="22:23" x14ac:dyDescent="0.25">
      <c r="V409" s="21"/>
      <c r="W409" s="21"/>
    </row>
    <row r="410" spans="22:23" x14ac:dyDescent="0.25">
      <c r="V410" s="21"/>
      <c r="W410" s="21"/>
    </row>
    <row r="411" spans="22:23" x14ac:dyDescent="0.25">
      <c r="V411" s="21"/>
      <c r="W411" s="21"/>
    </row>
    <row r="412" spans="22:23" x14ac:dyDescent="0.25">
      <c r="V412" s="21"/>
      <c r="W412" s="21"/>
    </row>
    <row r="413" spans="22:23" x14ac:dyDescent="0.25">
      <c r="V413" s="21"/>
      <c r="W413" s="21"/>
    </row>
    <row r="414" spans="22:23" x14ac:dyDescent="0.25">
      <c r="V414" s="21"/>
      <c r="W414" s="21"/>
    </row>
    <row r="415" spans="22:23" x14ac:dyDescent="0.25">
      <c r="V415" s="21"/>
      <c r="W415" s="21"/>
    </row>
    <row r="416" spans="22:23" x14ac:dyDescent="0.25">
      <c r="V416" s="21"/>
      <c r="W416" s="21"/>
    </row>
    <row r="417" spans="22:23" x14ac:dyDescent="0.25">
      <c r="V417" s="21"/>
      <c r="W417" s="21"/>
    </row>
    <row r="418" spans="22:23" x14ac:dyDescent="0.25">
      <c r="V418" s="21"/>
      <c r="W418" s="21"/>
    </row>
    <row r="419" spans="22:23" x14ac:dyDescent="0.25">
      <c r="V419" s="21"/>
      <c r="W419" s="21"/>
    </row>
    <row r="420" spans="22:23" x14ac:dyDescent="0.25">
      <c r="V420" s="21"/>
      <c r="W420" s="21"/>
    </row>
    <row r="421" spans="22:23" x14ac:dyDescent="0.25">
      <c r="V421" s="21"/>
      <c r="W421" s="21"/>
    </row>
    <row r="422" spans="22:23" x14ac:dyDescent="0.25">
      <c r="V422" s="21"/>
      <c r="W422" s="21"/>
    </row>
    <row r="423" spans="22:23" x14ac:dyDescent="0.25">
      <c r="V423" s="21"/>
      <c r="W423" s="21"/>
    </row>
    <row r="424" spans="22:23" x14ac:dyDescent="0.25">
      <c r="V424" s="21"/>
      <c r="W424" s="21"/>
    </row>
    <row r="425" spans="22:23" x14ac:dyDescent="0.25">
      <c r="V425" s="21"/>
      <c r="W425" s="21"/>
    </row>
    <row r="426" spans="22:23" x14ac:dyDescent="0.25">
      <c r="V426" s="21"/>
      <c r="W426" s="21"/>
    </row>
    <row r="427" spans="22:23" x14ac:dyDescent="0.25">
      <c r="V427" s="21"/>
      <c r="W427" s="21"/>
    </row>
    <row r="428" spans="22:23" x14ac:dyDescent="0.25">
      <c r="V428" s="21"/>
      <c r="W428" s="21"/>
    </row>
    <row r="429" spans="22:23" x14ac:dyDescent="0.25">
      <c r="V429" s="21"/>
      <c r="W429" s="21"/>
    </row>
    <row r="430" spans="22:23" x14ac:dyDescent="0.25">
      <c r="V430" s="21"/>
      <c r="W430" s="21"/>
    </row>
    <row r="431" spans="22:23" x14ac:dyDescent="0.25">
      <c r="V431" s="21"/>
      <c r="W431" s="21"/>
    </row>
    <row r="432" spans="22:23" x14ac:dyDescent="0.25">
      <c r="V432" s="21"/>
      <c r="W432" s="21"/>
    </row>
    <row r="433" spans="22:23" x14ac:dyDescent="0.25">
      <c r="V433" s="21"/>
      <c r="W433" s="21"/>
    </row>
    <row r="434" spans="22:23" x14ac:dyDescent="0.25">
      <c r="V434" s="21"/>
      <c r="W434" s="21"/>
    </row>
    <row r="435" spans="22:23" x14ac:dyDescent="0.25">
      <c r="V435" s="21"/>
      <c r="W435" s="21"/>
    </row>
    <row r="436" spans="22:23" x14ac:dyDescent="0.25">
      <c r="V436" s="21"/>
      <c r="W436" s="21"/>
    </row>
    <row r="437" spans="22:23" x14ac:dyDescent="0.25">
      <c r="V437" s="21"/>
      <c r="W437" s="21"/>
    </row>
    <row r="438" spans="22:23" x14ac:dyDescent="0.25">
      <c r="V438" s="21"/>
      <c r="W438" s="21"/>
    </row>
    <row r="439" spans="22:23" x14ac:dyDescent="0.25">
      <c r="V439" s="21"/>
      <c r="W439" s="21"/>
    </row>
    <row r="440" spans="22:23" x14ac:dyDescent="0.25">
      <c r="V440" s="21"/>
      <c r="W440" s="21"/>
    </row>
    <row r="441" spans="22:23" x14ac:dyDescent="0.25">
      <c r="V441" s="21"/>
      <c r="W441" s="21"/>
    </row>
    <row r="442" spans="22:23" x14ac:dyDescent="0.25">
      <c r="V442" s="21"/>
      <c r="W442" s="21"/>
    </row>
    <row r="443" spans="22:23" x14ac:dyDescent="0.25">
      <c r="V443" s="21"/>
      <c r="W443" s="21"/>
    </row>
    <row r="444" spans="22:23" x14ac:dyDescent="0.25">
      <c r="V444" s="21"/>
      <c r="W444" s="21"/>
    </row>
    <row r="445" spans="22:23" x14ac:dyDescent="0.25">
      <c r="V445" s="21"/>
      <c r="W445" s="21"/>
    </row>
    <row r="446" spans="22:23" x14ac:dyDescent="0.25">
      <c r="V446" s="21"/>
      <c r="W446" s="21"/>
    </row>
    <row r="447" spans="22:23" x14ac:dyDescent="0.25">
      <c r="V447" s="21"/>
      <c r="W447" s="21"/>
    </row>
    <row r="448" spans="22:23" x14ac:dyDescent="0.25">
      <c r="V448" s="21"/>
      <c r="W448" s="21"/>
    </row>
    <row r="449" spans="22:23" x14ac:dyDescent="0.25">
      <c r="V449" s="21"/>
      <c r="W449" s="21"/>
    </row>
    <row r="450" spans="22:23" x14ac:dyDescent="0.25">
      <c r="V450" s="21"/>
      <c r="W450" s="21"/>
    </row>
    <row r="451" spans="22:23" x14ac:dyDescent="0.25">
      <c r="V451" s="21"/>
      <c r="W451" s="21"/>
    </row>
    <row r="452" spans="22:23" x14ac:dyDescent="0.25">
      <c r="V452" s="21"/>
      <c r="W452" s="21"/>
    </row>
    <row r="453" spans="22:23" x14ac:dyDescent="0.25">
      <c r="V453" s="21"/>
      <c r="W453" s="21"/>
    </row>
    <row r="454" spans="22:23" x14ac:dyDescent="0.25">
      <c r="V454" s="21"/>
      <c r="W454" s="21"/>
    </row>
    <row r="455" spans="22:23" x14ac:dyDescent="0.25">
      <c r="V455" s="21"/>
      <c r="W455" s="21"/>
    </row>
    <row r="456" spans="22:23" x14ac:dyDescent="0.25">
      <c r="V456" s="21"/>
      <c r="W456" s="21"/>
    </row>
    <row r="457" spans="22:23" x14ac:dyDescent="0.25">
      <c r="V457" s="21"/>
      <c r="W457" s="21"/>
    </row>
    <row r="458" spans="22:23" x14ac:dyDescent="0.25">
      <c r="V458" s="21"/>
      <c r="W458" s="21"/>
    </row>
    <row r="459" spans="22:23" x14ac:dyDescent="0.25">
      <c r="V459" s="21"/>
      <c r="W459" s="21"/>
    </row>
    <row r="460" spans="22:23" x14ac:dyDescent="0.25">
      <c r="V460" s="21"/>
      <c r="W460" s="21"/>
    </row>
    <row r="461" spans="22:23" x14ac:dyDescent="0.25">
      <c r="V461" s="21"/>
      <c r="W461" s="21"/>
    </row>
    <row r="462" spans="22:23" x14ac:dyDescent="0.25">
      <c r="V462" s="21"/>
      <c r="W462" s="21"/>
    </row>
    <row r="463" spans="22:23" x14ac:dyDescent="0.25">
      <c r="V463" s="21"/>
      <c r="W463" s="21"/>
    </row>
    <row r="464" spans="22:23" x14ac:dyDescent="0.25">
      <c r="V464" s="21"/>
      <c r="W464" s="21"/>
    </row>
    <row r="465" spans="22:23" x14ac:dyDescent="0.25">
      <c r="V465" s="21"/>
      <c r="W465" s="21"/>
    </row>
    <row r="466" spans="22:23" x14ac:dyDescent="0.25">
      <c r="V466" s="21"/>
      <c r="W466" s="21"/>
    </row>
    <row r="467" spans="22:23" x14ac:dyDescent="0.25">
      <c r="V467" s="21"/>
      <c r="W467" s="21"/>
    </row>
    <row r="468" spans="22:23" x14ac:dyDescent="0.25">
      <c r="V468" s="21"/>
      <c r="W468" s="21"/>
    </row>
    <row r="469" spans="22:23" x14ac:dyDescent="0.25">
      <c r="V469" s="21"/>
      <c r="W469" s="21"/>
    </row>
    <row r="470" spans="22:23" x14ac:dyDescent="0.25">
      <c r="V470" s="21"/>
      <c r="W470" s="21"/>
    </row>
    <row r="471" spans="22:23" x14ac:dyDescent="0.25">
      <c r="V471" s="21"/>
      <c r="W471" s="21"/>
    </row>
    <row r="472" spans="22:23" x14ac:dyDescent="0.25">
      <c r="V472" s="21"/>
      <c r="W472" s="21"/>
    </row>
    <row r="473" spans="22:23" x14ac:dyDescent="0.25">
      <c r="V473" s="21"/>
      <c r="W473" s="21"/>
    </row>
    <row r="474" spans="22:23" x14ac:dyDescent="0.25">
      <c r="V474" s="21"/>
      <c r="W474" s="21"/>
    </row>
    <row r="475" spans="22:23" x14ac:dyDescent="0.25">
      <c r="V475" s="21"/>
      <c r="W475" s="21"/>
    </row>
    <row r="476" spans="22:23" x14ac:dyDescent="0.25">
      <c r="V476" s="21"/>
      <c r="W476" s="21"/>
    </row>
    <row r="477" spans="22:23" x14ac:dyDescent="0.25">
      <c r="V477" s="21"/>
      <c r="W477" s="21"/>
    </row>
    <row r="478" spans="22:23" x14ac:dyDescent="0.25">
      <c r="V478" s="21"/>
      <c r="W478" s="21"/>
    </row>
    <row r="479" spans="22:23" x14ac:dyDescent="0.25">
      <c r="V479" s="21"/>
      <c r="W479" s="21"/>
    </row>
    <row r="480" spans="22:23" x14ac:dyDescent="0.25">
      <c r="V480" s="21"/>
      <c r="W480" s="21"/>
    </row>
    <row r="481" spans="22:23" x14ac:dyDescent="0.25">
      <c r="V481" s="21"/>
      <c r="W481" s="21"/>
    </row>
    <row r="482" spans="22:23" x14ac:dyDescent="0.25">
      <c r="V482" s="21"/>
      <c r="W482" s="21"/>
    </row>
    <row r="483" spans="22:23" x14ac:dyDescent="0.25">
      <c r="V483" s="21"/>
      <c r="W483" s="21"/>
    </row>
    <row r="484" spans="22:23" x14ac:dyDescent="0.25">
      <c r="V484" s="21"/>
      <c r="W484" s="21"/>
    </row>
    <row r="485" spans="22:23" x14ac:dyDescent="0.25">
      <c r="V485" s="21"/>
      <c r="W485" s="21"/>
    </row>
    <row r="486" spans="22:23" x14ac:dyDescent="0.25">
      <c r="V486" s="21"/>
      <c r="W486" s="21"/>
    </row>
    <row r="487" spans="22:23" x14ac:dyDescent="0.25">
      <c r="V487" s="21"/>
      <c r="W487" s="21"/>
    </row>
    <row r="488" spans="22:23" x14ac:dyDescent="0.25">
      <c r="V488" s="21"/>
      <c r="W488" s="21"/>
    </row>
    <row r="489" spans="22:23" x14ac:dyDescent="0.25">
      <c r="V489" s="21"/>
      <c r="W489" s="21"/>
    </row>
    <row r="490" spans="22:23" x14ac:dyDescent="0.25">
      <c r="V490" s="21"/>
      <c r="W490" s="21"/>
    </row>
    <row r="491" spans="22:23" x14ac:dyDescent="0.25">
      <c r="V491" s="21"/>
      <c r="W491" s="21"/>
    </row>
    <row r="492" spans="22:23" x14ac:dyDescent="0.25">
      <c r="V492" s="21"/>
      <c r="W492" s="21"/>
    </row>
    <row r="493" spans="22:23" x14ac:dyDescent="0.25">
      <c r="V493" s="21"/>
      <c r="W493" s="21"/>
    </row>
    <row r="494" spans="22:23" x14ac:dyDescent="0.25">
      <c r="V494" s="21"/>
      <c r="W494" s="21"/>
    </row>
    <row r="495" spans="22:23" x14ac:dyDescent="0.25">
      <c r="V495" s="21"/>
      <c r="W495" s="21"/>
    </row>
    <row r="496" spans="22:23" x14ac:dyDescent="0.25">
      <c r="V496" s="21"/>
      <c r="W496" s="21"/>
    </row>
    <row r="497" spans="22:23" x14ac:dyDescent="0.25">
      <c r="V497" s="21"/>
      <c r="W497" s="21"/>
    </row>
    <row r="498" spans="22:23" x14ac:dyDescent="0.25">
      <c r="V498" s="21"/>
      <c r="W498" s="21"/>
    </row>
    <row r="499" spans="22:23" x14ac:dyDescent="0.25">
      <c r="V499" s="21"/>
      <c r="W499" s="21"/>
    </row>
    <row r="500" spans="22:23" x14ac:dyDescent="0.25">
      <c r="V500" s="21"/>
      <c r="W500" s="21"/>
    </row>
    <row r="501" spans="22:23" x14ac:dyDescent="0.25">
      <c r="V501" s="21"/>
      <c r="W501" s="21"/>
    </row>
    <row r="502" spans="22:23" x14ac:dyDescent="0.25">
      <c r="V502" s="21"/>
      <c r="W502" s="21"/>
    </row>
    <row r="503" spans="22:23" x14ac:dyDescent="0.25">
      <c r="V503" s="21"/>
      <c r="W503" s="21"/>
    </row>
    <row r="504" spans="22:23" x14ac:dyDescent="0.25">
      <c r="V504" s="21"/>
      <c r="W504" s="21"/>
    </row>
    <row r="505" spans="22:23" x14ac:dyDescent="0.25">
      <c r="V505" s="21"/>
      <c r="W505" s="21"/>
    </row>
    <row r="506" spans="22:23" x14ac:dyDescent="0.25">
      <c r="V506" s="21"/>
      <c r="W506" s="21"/>
    </row>
    <row r="507" spans="22:23" x14ac:dyDescent="0.25">
      <c r="V507" s="21"/>
      <c r="W507" s="21"/>
    </row>
    <row r="508" spans="22:23" x14ac:dyDescent="0.25">
      <c r="V508" s="21"/>
      <c r="W508" s="21"/>
    </row>
    <row r="509" spans="22:23" x14ac:dyDescent="0.25">
      <c r="V509" s="21"/>
      <c r="W509" s="21"/>
    </row>
    <row r="510" spans="22:23" x14ac:dyDescent="0.25">
      <c r="V510" s="21"/>
      <c r="W510" s="21"/>
    </row>
    <row r="511" spans="22:23" x14ac:dyDescent="0.25">
      <c r="V511" s="21"/>
      <c r="W511" s="21"/>
    </row>
    <row r="512" spans="22:23" x14ac:dyDescent="0.25">
      <c r="V512" s="21"/>
      <c r="W512" s="21"/>
    </row>
    <row r="513" spans="22:23" x14ac:dyDescent="0.25">
      <c r="V513" s="21"/>
      <c r="W513" s="21"/>
    </row>
    <row r="514" spans="22:23" x14ac:dyDescent="0.25">
      <c r="V514" s="21"/>
      <c r="W514" s="21"/>
    </row>
    <row r="515" spans="22:23" x14ac:dyDescent="0.25">
      <c r="V515" s="21"/>
      <c r="W515" s="21"/>
    </row>
    <row r="516" spans="22:23" x14ac:dyDescent="0.25">
      <c r="V516" s="21"/>
      <c r="W516" s="21"/>
    </row>
    <row r="517" spans="22:23" x14ac:dyDescent="0.25">
      <c r="V517" s="21"/>
      <c r="W517" s="21"/>
    </row>
    <row r="518" spans="22:23" x14ac:dyDescent="0.25">
      <c r="V518" s="21"/>
      <c r="W518" s="21"/>
    </row>
    <row r="519" spans="22:23" x14ac:dyDescent="0.25">
      <c r="V519" s="21"/>
      <c r="W519" s="21"/>
    </row>
    <row r="520" spans="22:23" x14ac:dyDescent="0.25">
      <c r="V520" s="21"/>
      <c r="W520" s="21"/>
    </row>
    <row r="521" spans="22:23" x14ac:dyDescent="0.25">
      <c r="V521" s="21"/>
      <c r="W521" s="21"/>
    </row>
    <row r="522" spans="22:23" x14ac:dyDescent="0.25">
      <c r="V522" s="21"/>
      <c r="W522" s="21"/>
    </row>
    <row r="523" spans="22:23" x14ac:dyDescent="0.25">
      <c r="V523" s="21"/>
      <c r="W523" s="21"/>
    </row>
    <row r="524" spans="22:23" x14ac:dyDescent="0.25">
      <c r="V524" s="21"/>
      <c r="W524" s="21"/>
    </row>
    <row r="525" spans="22:23" x14ac:dyDescent="0.25">
      <c r="V525" s="21"/>
      <c r="W525" s="21"/>
    </row>
    <row r="526" spans="22:23" x14ac:dyDescent="0.25">
      <c r="V526" s="21"/>
      <c r="W526" s="21"/>
    </row>
    <row r="527" spans="22:23" x14ac:dyDescent="0.25">
      <c r="V527" s="21"/>
      <c r="W527" s="21"/>
    </row>
    <row r="528" spans="22:23" x14ac:dyDescent="0.25">
      <c r="V528" s="21"/>
      <c r="W528" s="21"/>
    </row>
    <row r="529" spans="22:23" x14ac:dyDescent="0.25">
      <c r="V529" s="21"/>
      <c r="W529" s="21"/>
    </row>
    <row r="530" spans="22:23" x14ac:dyDescent="0.25">
      <c r="V530" s="21"/>
      <c r="W530" s="21"/>
    </row>
    <row r="531" spans="22:23" x14ac:dyDescent="0.25">
      <c r="V531" s="21"/>
      <c r="W531" s="21"/>
    </row>
    <row r="532" spans="22:23" x14ac:dyDescent="0.25">
      <c r="V532" s="21"/>
      <c r="W532" s="21"/>
    </row>
    <row r="533" spans="22:23" x14ac:dyDescent="0.25">
      <c r="V533" s="21"/>
      <c r="W533" s="21"/>
    </row>
    <row r="534" spans="22:23" x14ac:dyDescent="0.25">
      <c r="V534" s="21"/>
      <c r="W534" s="21"/>
    </row>
    <row r="535" spans="22:23" x14ac:dyDescent="0.25">
      <c r="V535" s="21"/>
      <c r="W535" s="21"/>
    </row>
    <row r="536" spans="22:23" x14ac:dyDescent="0.25">
      <c r="V536" s="21"/>
      <c r="W536" s="21"/>
    </row>
    <row r="537" spans="22:23" x14ac:dyDescent="0.25">
      <c r="V537" s="21"/>
      <c r="W537" s="21"/>
    </row>
    <row r="538" spans="22:23" x14ac:dyDescent="0.25">
      <c r="V538" s="21"/>
      <c r="W538" s="21"/>
    </row>
    <row r="539" spans="22:23" x14ac:dyDescent="0.25">
      <c r="V539" s="21"/>
      <c r="W539" s="21"/>
    </row>
    <row r="540" spans="22:23" x14ac:dyDescent="0.25">
      <c r="V540" s="21"/>
      <c r="W540" s="21"/>
    </row>
    <row r="541" spans="22:23" x14ac:dyDescent="0.25">
      <c r="V541" s="21"/>
      <c r="W541" s="21"/>
    </row>
    <row r="542" spans="22:23" x14ac:dyDescent="0.25">
      <c r="V542" s="21"/>
      <c r="W542" s="21"/>
    </row>
    <row r="543" spans="22:23" x14ac:dyDescent="0.25">
      <c r="V543" s="21"/>
      <c r="W543" s="21"/>
    </row>
    <row r="544" spans="22:23" x14ac:dyDescent="0.25">
      <c r="V544" s="21"/>
      <c r="W544" s="21"/>
    </row>
    <row r="545" spans="22:23" x14ac:dyDescent="0.25">
      <c r="V545" s="21"/>
      <c r="W545" s="21"/>
    </row>
    <row r="546" spans="22:23" x14ac:dyDescent="0.25">
      <c r="V546" s="21"/>
      <c r="W546" s="21"/>
    </row>
    <row r="547" spans="22:23" x14ac:dyDescent="0.25">
      <c r="V547" s="21"/>
      <c r="W547" s="21"/>
    </row>
    <row r="548" spans="22:23" x14ac:dyDescent="0.25">
      <c r="V548" s="21"/>
      <c r="W548" s="21"/>
    </row>
    <row r="549" spans="22:23" x14ac:dyDescent="0.25">
      <c r="V549" s="21"/>
      <c r="W549" s="21"/>
    </row>
    <row r="550" spans="22:23" x14ac:dyDescent="0.25">
      <c r="V550" s="21"/>
      <c r="W550" s="21"/>
    </row>
    <row r="551" spans="22:23" x14ac:dyDescent="0.25">
      <c r="V551" s="21"/>
      <c r="W551" s="21"/>
    </row>
    <row r="552" spans="22:23" x14ac:dyDescent="0.25">
      <c r="V552" s="21"/>
      <c r="W552" s="21"/>
    </row>
    <row r="553" spans="22:23" x14ac:dyDescent="0.25">
      <c r="V553" s="21"/>
      <c r="W553" s="21"/>
    </row>
    <row r="554" spans="22:23" x14ac:dyDescent="0.25">
      <c r="V554" s="21"/>
      <c r="W554" s="21"/>
    </row>
    <row r="555" spans="22:23" x14ac:dyDescent="0.25">
      <c r="V555" s="21"/>
      <c r="W555" s="21"/>
    </row>
    <row r="556" spans="22:23" x14ac:dyDescent="0.25">
      <c r="V556" s="21"/>
      <c r="W556" s="21"/>
    </row>
    <row r="557" spans="22:23" x14ac:dyDescent="0.25">
      <c r="V557" s="21"/>
      <c r="W557" s="21"/>
    </row>
    <row r="558" spans="22:23" x14ac:dyDescent="0.25">
      <c r="V558" s="21"/>
      <c r="W558" s="21"/>
    </row>
    <row r="559" spans="22:23" x14ac:dyDescent="0.25">
      <c r="V559" s="21"/>
      <c r="W559" s="21"/>
    </row>
    <row r="560" spans="22:23" x14ac:dyDescent="0.25">
      <c r="V560" s="21"/>
      <c r="W560" s="21"/>
    </row>
    <row r="561" spans="22:23" x14ac:dyDescent="0.25">
      <c r="V561" s="21"/>
      <c r="W561" s="21"/>
    </row>
    <row r="562" spans="22:23" x14ac:dyDescent="0.25">
      <c r="V562" s="21"/>
      <c r="W562" s="21"/>
    </row>
    <row r="563" spans="22:23" x14ac:dyDescent="0.25">
      <c r="V563" s="21"/>
      <c r="W563" s="21"/>
    </row>
    <row r="564" spans="22:23" x14ac:dyDescent="0.25">
      <c r="V564" s="21"/>
      <c r="W564" s="21"/>
    </row>
    <row r="565" spans="22:23" x14ac:dyDescent="0.25">
      <c r="V565" s="21"/>
      <c r="W565" s="21"/>
    </row>
    <row r="566" spans="22:23" x14ac:dyDescent="0.25">
      <c r="V566" s="21"/>
      <c r="W566" s="21"/>
    </row>
    <row r="567" spans="22:23" x14ac:dyDescent="0.25">
      <c r="V567" s="21"/>
      <c r="W567" s="21"/>
    </row>
    <row r="568" spans="22:23" x14ac:dyDescent="0.25">
      <c r="V568" s="21"/>
      <c r="W568" s="21"/>
    </row>
    <row r="569" spans="22:23" x14ac:dyDescent="0.25">
      <c r="V569" s="21"/>
      <c r="W569" s="21"/>
    </row>
    <row r="570" spans="22:23" x14ac:dyDescent="0.25">
      <c r="V570" s="21"/>
      <c r="W570" s="21"/>
    </row>
    <row r="571" spans="22:23" x14ac:dyDescent="0.25">
      <c r="V571" s="21"/>
      <c r="W571" s="21"/>
    </row>
    <row r="572" spans="22:23" x14ac:dyDescent="0.25">
      <c r="V572" s="21"/>
      <c r="W572" s="21"/>
    </row>
    <row r="573" spans="22:23" x14ac:dyDescent="0.25">
      <c r="V573" s="21"/>
      <c r="W573" s="21"/>
    </row>
    <row r="574" spans="22:23" x14ac:dyDescent="0.25">
      <c r="V574" s="21"/>
      <c r="W574" s="21"/>
    </row>
    <row r="575" spans="22:23" x14ac:dyDescent="0.25">
      <c r="V575" s="21"/>
      <c r="W575" s="21"/>
    </row>
    <row r="576" spans="22:23" x14ac:dyDescent="0.25">
      <c r="V576" s="21"/>
      <c r="W576" s="21"/>
    </row>
    <row r="577" spans="22:23" x14ac:dyDescent="0.25">
      <c r="V577" s="21"/>
      <c r="W577" s="21"/>
    </row>
    <row r="578" spans="22:23" x14ac:dyDescent="0.25">
      <c r="V578" s="21"/>
      <c r="W578" s="21"/>
    </row>
    <row r="579" spans="22:23" x14ac:dyDescent="0.25">
      <c r="V579" s="21"/>
      <c r="W579" s="21"/>
    </row>
    <row r="580" spans="22:23" x14ac:dyDescent="0.25">
      <c r="V580" s="21"/>
      <c r="W580" s="21"/>
    </row>
    <row r="581" spans="22:23" x14ac:dyDescent="0.25">
      <c r="V581" s="21"/>
      <c r="W581" s="21"/>
    </row>
    <row r="582" spans="22:23" x14ac:dyDescent="0.25">
      <c r="V582" s="21"/>
      <c r="W582" s="21"/>
    </row>
    <row r="583" spans="22:23" x14ac:dyDescent="0.25">
      <c r="V583" s="21"/>
      <c r="W583" s="21"/>
    </row>
    <row r="584" spans="22:23" x14ac:dyDescent="0.25">
      <c r="V584" s="21"/>
      <c r="W584" s="21"/>
    </row>
    <row r="585" spans="22:23" x14ac:dyDescent="0.25">
      <c r="V585" s="21"/>
      <c r="W585" s="21"/>
    </row>
    <row r="586" spans="22:23" x14ac:dyDescent="0.25">
      <c r="V586" s="21"/>
      <c r="W586" s="21"/>
    </row>
    <row r="587" spans="22:23" x14ac:dyDescent="0.25">
      <c r="V587" s="21"/>
      <c r="W587" s="21"/>
    </row>
    <row r="588" spans="22:23" x14ac:dyDescent="0.25">
      <c r="V588" s="21"/>
      <c r="W588" s="21"/>
    </row>
    <row r="589" spans="22:23" x14ac:dyDescent="0.25">
      <c r="V589" s="21"/>
      <c r="W589" s="21"/>
    </row>
    <row r="590" spans="22:23" x14ac:dyDescent="0.25">
      <c r="V590" s="21"/>
      <c r="W590" s="21"/>
    </row>
    <row r="591" spans="22:23" x14ac:dyDescent="0.25">
      <c r="V591" s="21"/>
      <c r="W591" s="21"/>
    </row>
    <row r="592" spans="22:23" x14ac:dyDescent="0.25">
      <c r="V592" s="21"/>
      <c r="W592" s="21"/>
    </row>
    <row r="593" spans="22:23" x14ac:dyDescent="0.25">
      <c r="V593" s="21"/>
      <c r="W593" s="21"/>
    </row>
    <row r="594" spans="22:23" x14ac:dyDescent="0.25">
      <c r="V594" s="21"/>
      <c r="W594" s="21"/>
    </row>
    <row r="595" spans="22:23" x14ac:dyDescent="0.25">
      <c r="V595" s="21"/>
      <c r="W595" s="21"/>
    </row>
    <row r="596" spans="22:23" x14ac:dyDescent="0.25">
      <c r="V596" s="21"/>
      <c r="W596" s="21"/>
    </row>
    <row r="597" spans="22:23" x14ac:dyDescent="0.25">
      <c r="V597" s="21"/>
      <c r="W597" s="21"/>
    </row>
    <row r="598" spans="22:23" x14ac:dyDescent="0.25">
      <c r="V598" s="21"/>
      <c r="W598" s="21"/>
    </row>
    <row r="599" spans="22:23" x14ac:dyDescent="0.25">
      <c r="V599" s="21"/>
      <c r="W599" s="21"/>
    </row>
    <row r="600" spans="22:23" x14ac:dyDescent="0.25">
      <c r="V600" s="21"/>
      <c r="W600" s="21"/>
    </row>
    <row r="601" spans="22:23" x14ac:dyDescent="0.25">
      <c r="V601" s="21"/>
      <c r="W601" s="21"/>
    </row>
    <row r="602" spans="22:23" x14ac:dyDescent="0.25">
      <c r="V602" s="21"/>
      <c r="W602" s="21"/>
    </row>
    <row r="603" spans="22:23" x14ac:dyDescent="0.25">
      <c r="V603" s="21"/>
      <c r="W603" s="21"/>
    </row>
    <row r="604" spans="22:23" x14ac:dyDescent="0.25">
      <c r="V604" s="21"/>
      <c r="W604" s="21"/>
    </row>
    <row r="605" spans="22:23" x14ac:dyDescent="0.25">
      <c r="V605" s="21"/>
      <c r="W605" s="21"/>
    </row>
    <row r="606" spans="22:23" x14ac:dyDescent="0.25">
      <c r="V606" s="21"/>
      <c r="W606" s="21"/>
    </row>
    <row r="607" spans="22:23" x14ac:dyDescent="0.25">
      <c r="V607" s="21"/>
      <c r="W607" s="21"/>
    </row>
    <row r="608" spans="22:23" x14ac:dyDescent="0.25">
      <c r="V608" s="21"/>
      <c r="W608" s="21"/>
    </row>
    <row r="609" spans="22:23" x14ac:dyDescent="0.25">
      <c r="V609" s="21"/>
      <c r="W609" s="21"/>
    </row>
    <row r="610" spans="22:23" x14ac:dyDescent="0.25">
      <c r="V610" s="21"/>
      <c r="W610" s="21"/>
    </row>
    <row r="611" spans="22:23" x14ac:dyDescent="0.25">
      <c r="V611" s="21"/>
      <c r="W611" s="21"/>
    </row>
    <row r="612" spans="22:23" x14ac:dyDescent="0.25">
      <c r="V612" s="21"/>
      <c r="W612" s="21"/>
    </row>
    <row r="613" spans="22:23" x14ac:dyDescent="0.25">
      <c r="V613" s="21"/>
      <c r="W613" s="21"/>
    </row>
    <row r="614" spans="22:23" x14ac:dyDescent="0.25">
      <c r="V614" s="21"/>
      <c r="W614" s="21"/>
    </row>
    <row r="615" spans="22:23" x14ac:dyDescent="0.25">
      <c r="V615" s="21"/>
      <c r="W615" s="21"/>
    </row>
    <row r="616" spans="22:23" x14ac:dyDescent="0.25">
      <c r="V616" s="21"/>
      <c r="W616" s="21"/>
    </row>
    <row r="617" spans="22:23" x14ac:dyDescent="0.25">
      <c r="V617" s="21"/>
      <c r="W617" s="21"/>
    </row>
    <row r="618" spans="22:23" x14ac:dyDescent="0.25">
      <c r="V618" s="21"/>
      <c r="W618" s="21"/>
    </row>
    <row r="619" spans="22:23" x14ac:dyDescent="0.25">
      <c r="V619" s="21"/>
      <c r="W619" s="21"/>
    </row>
    <row r="620" spans="22:23" x14ac:dyDescent="0.25">
      <c r="V620" s="21"/>
      <c r="W620" s="21"/>
    </row>
    <row r="621" spans="22:23" x14ac:dyDescent="0.25">
      <c r="V621" s="21"/>
      <c r="W621" s="21"/>
    </row>
    <row r="622" spans="22:23" x14ac:dyDescent="0.25">
      <c r="V622" s="21"/>
      <c r="W622" s="21"/>
    </row>
    <row r="623" spans="22:23" x14ac:dyDescent="0.25">
      <c r="V623" s="21"/>
      <c r="W623" s="21"/>
    </row>
    <row r="624" spans="22:23" x14ac:dyDescent="0.25">
      <c r="V624" s="21"/>
      <c r="W624" s="21"/>
    </row>
    <row r="625" spans="22:23" x14ac:dyDescent="0.25">
      <c r="V625" s="21"/>
      <c r="W625" s="21"/>
    </row>
    <row r="626" spans="22:23" x14ac:dyDescent="0.25">
      <c r="V626" s="21"/>
      <c r="W626" s="21"/>
    </row>
    <row r="627" spans="22:23" x14ac:dyDescent="0.25">
      <c r="V627" s="21"/>
      <c r="W627" s="21"/>
    </row>
    <row r="628" spans="22:23" x14ac:dyDescent="0.25">
      <c r="V628" s="21"/>
      <c r="W628" s="21"/>
    </row>
    <row r="629" spans="22:23" x14ac:dyDescent="0.25">
      <c r="V629" s="21"/>
      <c r="W629" s="21"/>
    </row>
    <row r="630" spans="22:23" x14ac:dyDescent="0.25">
      <c r="V630" s="21"/>
      <c r="W630" s="21"/>
    </row>
    <row r="631" spans="22:23" x14ac:dyDescent="0.25">
      <c r="V631" s="21"/>
      <c r="W631" s="21"/>
    </row>
    <row r="632" spans="22:23" x14ac:dyDescent="0.25">
      <c r="V632" s="21"/>
      <c r="W632" s="21"/>
    </row>
    <row r="633" spans="22:23" x14ac:dyDescent="0.25">
      <c r="V633" s="21"/>
      <c r="W633" s="21"/>
    </row>
    <row r="634" spans="22:23" x14ac:dyDescent="0.25">
      <c r="V634" s="21"/>
      <c r="W634" s="21"/>
    </row>
    <row r="635" spans="22:23" x14ac:dyDescent="0.25">
      <c r="V635" s="21"/>
      <c r="W635" s="21"/>
    </row>
    <row r="636" spans="22:23" x14ac:dyDescent="0.25">
      <c r="V636" s="21"/>
      <c r="W636" s="21"/>
    </row>
    <row r="637" spans="22:23" x14ac:dyDescent="0.25">
      <c r="V637" s="21"/>
      <c r="W637" s="21"/>
    </row>
    <row r="638" spans="22:23" x14ac:dyDescent="0.25">
      <c r="V638" s="21"/>
      <c r="W638" s="21"/>
    </row>
    <row r="639" spans="22:23" x14ac:dyDescent="0.25">
      <c r="V639" s="21"/>
      <c r="W639" s="21"/>
    </row>
    <row r="640" spans="22:23" x14ac:dyDescent="0.25">
      <c r="V640" s="21"/>
      <c r="W640" s="21"/>
    </row>
    <row r="641" spans="22:23" x14ac:dyDescent="0.25">
      <c r="V641" s="21"/>
      <c r="W641" s="21"/>
    </row>
    <row r="642" spans="22:23" x14ac:dyDescent="0.25">
      <c r="V642" s="21"/>
      <c r="W642" s="21"/>
    </row>
    <row r="643" spans="22:23" x14ac:dyDescent="0.25">
      <c r="V643" s="21"/>
      <c r="W643" s="21"/>
    </row>
    <row r="644" spans="22:23" x14ac:dyDescent="0.25">
      <c r="V644" s="21"/>
      <c r="W644" s="21"/>
    </row>
    <row r="645" spans="22:23" x14ac:dyDescent="0.25">
      <c r="V645" s="21"/>
      <c r="W645" s="21"/>
    </row>
    <row r="646" spans="22:23" x14ac:dyDescent="0.25">
      <c r="V646" s="21"/>
      <c r="W646" s="21"/>
    </row>
    <row r="647" spans="22:23" x14ac:dyDescent="0.25">
      <c r="V647" s="21"/>
      <c r="W647" s="21"/>
    </row>
    <row r="648" spans="22:23" x14ac:dyDescent="0.25">
      <c r="V648" s="21"/>
      <c r="W648" s="21"/>
    </row>
    <row r="649" spans="22:23" x14ac:dyDescent="0.25">
      <c r="V649" s="21"/>
      <c r="W649" s="21"/>
    </row>
    <row r="650" spans="22:23" x14ac:dyDescent="0.25">
      <c r="V650" s="21"/>
      <c r="W650" s="21"/>
    </row>
    <row r="651" spans="22:23" x14ac:dyDescent="0.25">
      <c r="V651" s="21"/>
      <c r="W651" s="21"/>
    </row>
    <row r="652" spans="22:23" x14ac:dyDescent="0.25">
      <c r="V652" s="21"/>
      <c r="W652" s="21"/>
    </row>
    <row r="653" spans="22:23" x14ac:dyDescent="0.25">
      <c r="V653" s="21"/>
      <c r="W653" s="21"/>
    </row>
    <row r="654" spans="22:23" x14ac:dyDescent="0.25">
      <c r="V654" s="21"/>
      <c r="W654" s="21"/>
    </row>
    <row r="655" spans="22:23" x14ac:dyDescent="0.25">
      <c r="V655" s="21"/>
      <c r="W655" s="21"/>
    </row>
    <row r="656" spans="22:23" x14ac:dyDescent="0.25">
      <c r="V656" s="21"/>
      <c r="W656" s="21"/>
    </row>
    <row r="657" spans="22:23" x14ac:dyDescent="0.25">
      <c r="V657" s="21"/>
      <c r="W657" s="21"/>
    </row>
    <row r="658" spans="22:23" x14ac:dyDescent="0.25">
      <c r="V658" s="21"/>
      <c r="W658" s="21"/>
    </row>
    <row r="659" spans="22:23" x14ac:dyDescent="0.25">
      <c r="V659" s="21"/>
      <c r="W659" s="21"/>
    </row>
    <row r="660" spans="22:23" x14ac:dyDescent="0.25">
      <c r="V660" s="21"/>
      <c r="W660" s="21"/>
    </row>
    <row r="661" spans="22:23" x14ac:dyDescent="0.25">
      <c r="V661" s="21"/>
      <c r="W661" s="21"/>
    </row>
    <row r="662" spans="22:23" x14ac:dyDescent="0.25">
      <c r="V662" s="21"/>
      <c r="W662" s="21"/>
    </row>
    <row r="663" spans="22:23" x14ac:dyDescent="0.25">
      <c r="V663" s="21"/>
      <c r="W663" s="21"/>
    </row>
    <row r="664" spans="22:23" x14ac:dyDescent="0.25">
      <c r="V664" s="21"/>
      <c r="W664" s="21"/>
    </row>
    <row r="665" spans="22:23" x14ac:dyDescent="0.25">
      <c r="V665" s="21"/>
      <c r="W665" s="21"/>
    </row>
    <row r="666" spans="22:23" x14ac:dyDescent="0.25">
      <c r="V666" s="21"/>
      <c r="W666" s="21"/>
    </row>
    <row r="667" spans="22:23" x14ac:dyDescent="0.25">
      <c r="V667" s="21"/>
      <c r="W667" s="21"/>
    </row>
    <row r="668" spans="22:23" x14ac:dyDescent="0.25">
      <c r="V668" s="21"/>
      <c r="W668" s="21"/>
    </row>
    <row r="669" spans="22:23" x14ac:dyDescent="0.25">
      <c r="V669" s="21"/>
      <c r="W669" s="21"/>
    </row>
    <row r="670" spans="22:23" x14ac:dyDescent="0.25">
      <c r="V670" s="21"/>
      <c r="W670" s="21"/>
    </row>
    <row r="671" spans="22:23" x14ac:dyDescent="0.25">
      <c r="V671" s="21"/>
      <c r="W671" s="21"/>
    </row>
    <row r="672" spans="22:23" x14ac:dyDescent="0.25">
      <c r="V672" s="21"/>
      <c r="W672" s="21"/>
    </row>
    <row r="673" spans="22:23" x14ac:dyDescent="0.25">
      <c r="V673" s="21"/>
      <c r="W673" s="21"/>
    </row>
    <row r="674" spans="22:23" x14ac:dyDescent="0.25">
      <c r="V674" s="21"/>
      <c r="W674" s="21"/>
    </row>
    <row r="675" spans="22:23" x14ac:dyDescent="0.25">
      <c r="V675" s="21"/>
      <c r="W675" s="21"/>
    </row>
    <row r="676" spans="22:23" x14ac:dyDescent="0.25">
      <c r="V676" s="21"/>
      <c r="W676" s="21"/>
    </row>
    <row r="677" spans="22:23" x14ac:dyDescent="0.25">
      <c r="V677" s="21"/>
      <c r="W677" s="21"/>
    </row>
    <row r="678" spans="22:23" x14ac:dyDescent="0.25">
      <c r="V678" s="21"/>
      <c r="W678" s="21"/>
    </row>
    <row r="679" spans="22:23" x14ac:dyDescent="0.25">
      <c r="V679" s="21"/>
      <c r="W679" s="21"/>
    </row>
    <row r="680" spans="22:23" x14ac:dyDescent="0.25">
      <c r="V680" s="21"/>
      <c r="W680" s="21"/>
    </row>
    <row r="681" spans="22:23" x14ac:dyDescent="0.25">
      <c r="V681" s="21"/>
      <c r="W681" s="21"/>
    </row>
    <row r="682" spans="22:23" x14ac:dyDescent="0.25">
      <c r="V682" s="21"/>
      <c r="W682" s="21"/>
    </row>
    <row r="683" spans="22:23" x14ac:dyDescent="0.25">
      <c r="V683" s="21"/>
      <c r="W683" s="21"/>
    </row>
    <row r="684" spans="22:23" x14ac:dyDescent="0.25">
      <c r="V684" s="21"/>
      <c r="W684" s="21"/>
    </row>
    <row r="685" spans="22:23" x14ac:dyDescent="0.25">
      <c r="V685" s="21"/>
      <c r="W685" s="21"/>
    </row>
    <row r="686" spans="22:23" x14ac:dyDescent="0.25">
      <c r="V686" s="21"/>
      <c r="W686" s="21"/>
    </row>
    <row r="687" spans="22:23" x14ac:dyDescent="0.25">
      <c r="V687" s="21"/>
      <c r="W687" s="21"/>
    </row>
    <row r="688" spans="22:23" x14ac:dyDescent="0.25">
      <c r="V688" s="21"/>
      <c r="W688" s="21"/>
    </row>
    <row r="689" spans="22:23" x14ac:dyDescent="0.25">
      <c r="V689" s="21"/>
      <c r="W689" s="21"/>
    </row>
    <row r="690" spans="22:23" x14ac:dyDescent="0.25">
      <c r="V690" s="21"/>
      <c r="W690" s="21"/>
    </row>
    <row r="691" spans="22:23" x14ac:dyDescent="0.25">
      <c r="V691" s="21"/>
      <c r="W691" s="21"/>
    </row>
    <row r="692" spans="22:23" x14ac:dyDescent="0.25">
      <c r="V692" s="21"/>
      <c r="W692" s="21"/>
    </row>
    <row r="693" spans="22:23" x14ac:dyDescent="0.25">
      <c r="V693" s="21"/>
      <c r="W693" s="21"/>
    </row>
    <row r="694" spans="22:23" x14ac:dyDescent="0.25">
      <c r="V694" s="21"/>
      <c r="W694" s="21"/>
    </row>
    <row r="695" spans="22:23" x14ac:dyDescent="0.25">
      <c r="V695" s="21"/>
      <c r="W695" s="21"/>
    </row>
    <row r="696" spans="22:23" x14ac:dyDescent="0.25">
      <c r="V696" s="21"/>
      <c r="W696" s="21"/>
    </row>
    <row r="697" spans="22:23" x14ac:dyDescent="0.25">
      <c r="V697" s="21"/>
      <c r="W697" s="21"/>
    </row>
    <row r="698" spans="22:23" x14ac:dyDescent="0.25">
      <c r="V698" s="21"/>
      <c r="W698" s="21"/>
    </row>
    <row r="699" spans="22:23" x14ac:dyDescent="0.25">
      <c r="V699" s="21"/>
      <c r="W699" s="21"/>
    </row>
    <row r="700" spans="22:23" x14ac:dyDescent="0.25">
      <c r="V700" s="21"/>
      <c r="W700" s="21"/>
    </row>
    <row r="701" spans="22:23" x14ac:dyDescent="0.25">
      <c r="V701" s="21"/>
      <c r="W701" s="21"/>
    </row>
    <row r="702" spans="22:23" x14ac:dyDescent="0.25">
      <c r="V702" s="21"/>
      <c r="W702" s="21"/>
    </row>
    <row r="703" spans="22:23" x14ac:dyDescent="0.25">
      <c r="V703" s="21"/>
      <c r="W703" s="21"/>
    </row>
    <row r="704" spans="22:23" x14ac:dyDescent="0.25">
      <c r="V704" s="21"/>
      <c r="W704" s="21"/>
    </row>
    <row r="705" spans="22:23" x14ac:dyDescent="0.25">
      <c r="V705" s="21"/>
      <c r="W705" s="21"/>
    </row>
    <row r="706" spans="22:23" x14ac:dyDescent="0.25">
      <c r="V706" s="21"/>
      <c r="W706" s="21"/>
    </row>
    <row r="707" spans="22:23" x14ac:dyDescent="0.25">
      <c r="V707" s="21"/>
      <c r="W707" s="21"/>
    </row>
    <row r="708" spans="22:23" x14ac:dyDescent="0.25">
      <c r="V708" s="21"/>
      <c r="W708" s="21"/>
    </row>
    <row r="709" spans="22:23" x14ac:dyDescent="0.25">
      <c r="V709" s="21"/>
      <c r="W709" s="21"/>
    </row>
    <row r="710" spans="22:23" x14ac:dyDescent="0.25">
      <c r="V710" s="21"/>
      <c r="W710" s="21"/>
    </row>
    <row r="711" spans="22:23" x14ac:dyDescent="0.25">
      <c r="V711" s="21"/>
      <c r="W711" s="21"/>
    </row>
    <row r="712" spans="22:23" x14ac:dyDescent="0.25">
      <c r="V712" s="21"/>
      <c r="W712" s="21"/>
    </row>
    <row r="713" spans="22:23" x14ac:dyDescent="0.25">
      <c r="V713" s="21"/>
      <c r="W713" s="21"/>
    </row>
    <row r="714" spans="22:23" x14ac:dyDescent="0.25">
      <c r="V714" s="21"/>
      <c r="W714" s="21"/>
    </row>
    <row r="715" spans="22:23" x14ac:dyDescent="0.25">
      <c r="V715" s="21"/>
      <c r="W715" s="21"/>
    </row>
    <row r="716" spans="22:23" x14ac:dyDescent="0.25">
      <c r="V716" s="21"/>
      <c r="W716" s="21"/>
    </row>
    <row r="717" spans="22:23" x14ac:dyDescent="0.25">
      <c r="V717" s="21"/>
      <c r="W717" s="21"/>
    </row>
    <row r="718" spans="22:23" x14ac:dyDescent="0.25">
      <c r="V718" s="21"/>
      <c r="W718" s="21"/>
    </row>
    <row r="719" spans="22:23" x14ac:dyDescent="0.25">
      <c r="V719" s="21"/>
      <c r="W719" s="21"/>
    </row>
    <row r="720" spans="22:23" x14ac:dyDescent="0.25">
      <c r="V720" s="21"/>
      <c r="W720" s="21"/>
    </row>
    <row r="721" spans="22:23" x14ac:dyDescent="0.25">
      <c r="V721" s="21"/>
      <c r="W721" s="21"/>
    </row>
    <row r="722" spans="22:23" x14ac:dyDescent="0.25">
      <c r="V722" s="21"/>
      <c r="W722" s="21"/>
    </row>
    <row r="723" spans="22:23" x14ac:dyDescent="0.25">
      <c r="V723" s="21"/>
      <c r="W723" s="21"/>
    </row>
    <row r="724" spans="22:23" x14ac:dyDescent="0.25">
      <c r="V724" s="21"/>
      <c r="W724" s="21"/>
    </row>
    <row r="725" spans="22:23" x14ac:dyDescent="0.25">
      <c r="V725" s="21"/>
      <c r="W725" s="21"/>
    </row>
    <row r="726" spans="22:23" x14ac:dyDescent="0.25">
      <c r="V726" s="21"/>
      <c r="W726" s="21"/>
    </row>
    <row r="727" spans="22:23" x14ac:dyDescent="0.25">
      <c r="V727" s="21"/>
      <c r="W727" s="21"/>
    </row>
    <row r="728" spans="22:23" x14ac:dyDescent="0.25">
      <c r="V728" s="21"/>
      <c r="W728" s="21"/>
    </row>
    <row r="729" spans="22:23" x14ac:dyDescent="0.25">
      <c r="V729" s="21"/>
      <c r="W729" s="21"/>
    </row>
    <row r="730" spans="22:23" x14ac:dyDescent="0.25">
      <c r="V730" s="21"/>
      <c r="W730" s="21"/>
    </row>
    <row r="731" spans="22:23" x14ac:dyDescent="0.25">
      <c r="V731" s="21"/>
      <c r="W731" s="21"/>
    </row>
    <row r="732" spans="22:23" x14ac:dyDescent="0.25">
      <c r="V732" s="21"/>
      <c r="W732" s="21"/>
    </row>
    <row r="733" spans="22:23" x14ac:dyDescent="0.25">
      <c r="V733" s="21"/>
      <c r="W733" s="21"/>
    </row>
    <row r="734" spans="22:23" x14ac:dyDescent="0.25">
      <c r="V734" s="21"/>
      <c r="W734" s="21"/>
    </row>
    <row r="735" spans="22:23" x14ac:dyDescent="0.25">
      <c r="V735" s="21"/>
      <c r="W735" s="21"/>
    </row>
    <row r="736" spans="22:23" x14ac:dyDescent="0.25">
      <c r="V736" s="21"/>
      <c r="W736" s="21"/>
    </row>
    <row r="737" spans="22:23" x14ac:dyDescent="0.25">
      <c r="V737" s="21"/>
      <c r="W737" s="21"/>
    </row>
    <row r="738" spans="22:23" x14ac:dyDescent="0.25">
      <c r="V738" s="21"/>
      <c r="W738" s="21"/>
    </row>
    <row r="739" spans="22:23" x14ac:dyDescent="0.25">
      <c r="V739" s="21"/>
      <c r="W739" s="21"/>
    </row>
    <row r="740" spans="22:23" x14ac:dyDescent="0.25">
      <c r="V740" s="21"/>
      <c r="W740" s="21"/>
    </row>
    <row r="741" spans="22:23" x14ac:dyDescent="0.25">
      <c r="V741" s="21"/>
      <c r="W741" s="21"/>
    </row>
    <row r="742" spans="22:23" x14ac:dyDescent="0.25">
      <c r="V742" s="21"/>
      <c r="W742" s="21"/>
    </row>
    <row r="743" spans="22:23" x14ac:dyDescent="0.25">
      <c r="V743" s="21"/>
      <c r="W743" s="21"/>
    </row>
    <row r="744" spans="22:23" x14ac:dyDescent="0.25">
      <c r="V744" s="21"/>
      <c r="W744" s="21"/>
    </row>
    <row r="745" spans="22:23" x14ac:dyDescent="0.25">
      <c r="V745" s="21"/>
      <c r="W745" s="21"/>
    </row>
    <row r="746" spans="22:23" x14ac:dyDescent="0.25">
      <c r="V746" s="21"/>
      <c r="W746" s="21"/>
    </row>
    <row r="747" spans="22:23" x14ac:dyDescent="0.25">
      <c r="V747" s="21"/>
      <c r="W747" s="21"/>
    </row>
    <row r="748" spans="22:23" x14ac:dyDescent="0.25">
      <c r="V748" s="21"/>
      <c r="W748" s="21"/>
    </row>
    <row r="749" spans="22:23" x14ac:dyDescent="0.25">
      <c r="V749" s="21"/>
      <c r="W749" s="21"/>
    </row>
    <row r="750" spans="22:23" x14ac:dyDescent="0.25">
      <c r="V750" s="21"/>
      <c r="W750" s="21"/>
    </row>
    <row r="751" spans="22:23" x14ac:dyDescent="0.25">
      <c r="V751" s="21"/>
      <c r="W751" s="21"/>
    </row>
    <row r="752" spans="22:23" x14ac:dyDescent="0.25">
      <c r="V752" s="21"/>
      <c r="W752" s="21"/>
    </row>
    <row r="753" spans="22:23" x14ac:dyDescent="0.25">
      <c r="V753" s="21"/>
      <c r="W753" s="21"/>
    </row>
    <row r="754" spans="22:23" x14ac:dyDescent="0.25">
      <c r="V754" s="21"/>
      <c r="W754" s="21"/>
    </row>
    <row r="755" spans="22:23" x14ac:dyDescent="0.25">
      <c r="V755" s="21"/>
      <c r="W755" s="21"/>
    </row>
    <row r="756" spans="22:23" x14ac:dyDescent="0.25">
      <c r="V756" s="21"/>
      <c r="W756" s="21"/>
    </row>
    <row r="757" spans="22:23" x14ac:dyDescent="0.25">
      <c r="V757" s="21"/>
      <c r="W757" s="21"/>
    </row>
    <row r="758" spans="22:23" x14ac:dyDescent="0.25">
      <c r="V758" s="21"/>
      <c r="W758" s="21"/>
    </row>
    <row r="759" spans="22:23" x14ac:dyDescent="0.25">
      <c r="V759" s="21"/>
      <c r="W759" s="21"/>
    </row>
    <row r="760" spans="22:23" x14ac:dyDescent="0.25">
      <c r="V760" s="21"/>
      <c r="W760" s="21"/>
    </row>
    <row r="761" spans="22:23" x14ac:dyDescent="0.25">
      <c r="V761" s="21"/>
      <c r="W761" s="21"/>
    </row>
    <row r="762" spans="22:23" x14ac:dyDescent="0.25">
      <c r="V762" s="21"/>
      <c r="W762" s="21"/>
    </row>
    <row r="763" spans="22:23" x14ac:dyDescent="0.25">
      <c r="V763" s="21"/>
      <c r="W763" s="21"/>
    </row>
    <row r="764" spans="22:23" x14ac:dyDescent="0.25">
      <c r="V764" s="21"/>
      <c r="W764" s="21"/>
    </row>
    <row r="765" spans="22:23" x14ac:dyDescent="0.25">
      <c r="V765" s="21"/>
      <c r="W765" s="21"/>
    </row>
    <row r="766" spans="22:23" x14ac:dyDescent="0.25">
      <c r="V766" s="21"/>
      <c r="W766" s="21"/>
    </row>
    <row r="767" spans="22:23" x14ac:dyDescent="0.25">
      <c r="V767" s="21"/>
      <c r="W767" s="21"/>
    </row>
    <row r="768" spans="22:23" x14ac:dyDescent="0.25">
      <c r="V768" s="21"/>
      <c r="W768" s="21"/>
    </row>
    <row r="769" spans="22:23" x14ac:dyDescent="0.25">
      <c r="V769" s="21"/>
      <c r="W769" s="21"/>
    </row>
    <row r="770" spans="22:23" x14ac:dyDescent="0.25">
      <c r="V770" s="21"/>
      <c r="W770" s="21"/>
    </row>
    <row r="771" spans="22:23" x14ac:dyDescent="0.25">
      <c r="V771" s="21"/>
      <c r="W771" s="21"/>
    </row>
    <row r="772" spans="22:23" x14ac:dyDescent="0.25">
      <c r="V772" s="21"/>
      <c r="W772" s="21"/>
    </row>
    <row r="773" spans="22:23" x14ac:dyDescent="0.25">
      <c r="V773" s="21"/>
      <c r="W773" s="21"/>
    </row>
    <row r="774" spans="22:23" x14ac:dyDescent="0.25">
      <c r="V774" s="21"/>
      <c r="W774" s="21"/>
    </row>
    <row r="775" spans="22:23" x14ac:dyDescent="0.25">
      <c r="V775" s="21"/>
      <c r="W775" s="21"/>
    </row>
    <row r="776" spans="22:23" x14ac:dyDescent="0.25">
      <c r="V776" s="21"/>
      <c r="W776" s="21"/>
    </row>
    <row r="777" spans="22:23" x14ac:dyDescent="0.25">
      <c r="V777" s="21"/>
      <c r="W777" s="21"/>
    </row>
    <row r="778" spans="22:23" x14ac:dyDescent="0.25">
      <c r="V778" s="21"/>
      <c r="W778" s="21"/>
    </row>
    <row r="779" spans="22:23" x14ac:dyDescent="0.25">
      <c r="V779" s="21"/>
      <c r="W779" s="21"/>
    </row>
    <row r="780" spans="22:23" x14ac:dyDescent="0.25">
      <c r="V780" s="21"/>
      <c r="W780" s="21"/>
    </row>
    <row r="781" spans="22:23" x14ac:dyDescent="0.25">
      <c r="V781" s="21"/>
      <c r="W781" s="21"/>
    </row>
    <row r="782" spans="22:23" x14ac:dyDescent="0.25">
      <c r="V782" s="21"/>
      <c r="W782" s="21"/>
    </row>
    <row r="783" spans="22:23" x14ac:dyDescent="0.25">
      <c r="V783" s="21"/>
      <c r="W783" s="21"/>
    </row>
    <row r="784" spans="22:23" x14ac:dyDescent="0.25">
      <c r="V784" s="21"/>
      <c r="W784" s="21"/>
    </row>
    <row r="785" spans="22:23" x14ac:dyDescent="0.25">
      <c r="V785" s="21"/>
      <c r="W785" s="21"/>
    </row>
    <row r="786" spans="22:23" x14ac:dyDescent="0.25">
      <c r="V786" s="21"/>
      <c r="W786" s="21"/>
    </row>
    <row r="787" spans="22:23" x14ac:dyDescent="0.25">
      <c r="V787" s="21"/>
      <c r="W787" s="21"/>
    </row>
    <row r="788" spans="22:23" x14ac:dyDescent="0.25">
      <c r="V788" s="21"/>
      <c r="W788" s="21"/>
    </row>
    <row r="789" spans="22:23" x14ac:dyDescent="0.25">
      <c r="V789" s="21"/>
      <c r="W789" s="21"/>
    </row>
    <row r="790" spans="22:23" x14ac:dyDescent="0.25">
      <c r="V790" s="21"/>
      <c r="W790" s="21"/>
    </row>
    <row r="791" spans="22:23" x14ac:dyDescent="0.25">
      <c r="V791" s="21"/>
      <c r="W791" s="21"/>
    </row>
    <row r="792" spans="22:23" x14ac:dyDescent="0.25">
      <c r="V792" s="21"/>
      <c r="W792" s="21"/>
    </row>
    <row r="793" spans="22:23" x14ac:dyDescent="0.25">
      <c r="V793" s="21"/>
      <c r="W793" s="21"/>
    </row>
    <row r="794" spans="22:23" x14ac:dyDescent="0.25">
      <c r="V794" s="21"/>
      <c r="W794" s="21"/>
    </row>
    <row r="795" spans="22:23" x14ac:dyDescent="0.25">
      <c r="V795" s="21"/>
      <c r="W795" s="21"/>
    </row>
    <row r="796" spans="22:23" x14ac:dyDescent="0.25">
      <c r="V796" s="21"/>
      <c r="W796" s="21"/>
    </row>
    <row r="797" spans="22:23" x14ac:dyDescent="0.25">
      <c r="V797" s="21"/>
      <c r="W797" s="21"/>
    </row>
    <row r="798" spans="22:23" x14ac:dyDescent="0.25">
      <c r="V798" s="21"/>
      <c r="W798" s="21"/>
    </row>
    <row r="799" spans="22:23" x14ac:dyDescent="0.25">
      <c r="V799" s="21"/>
      <c r="W799" s="21"/>
    </row>
    <row r="800" spans="22:23" x14ac:dyDescent="0.25">
      <c r="V800" s="21"/>
      <c r="W800" s="21"/>
    </row>
    <row r="801" spans="22:23" x14ac:dyDescent="0.25">
      <c r="V801" s="21"/>
      <c r="W801" s="21"/>
    </row>
    <row r="802" spans="22:23" x14ac:dyDescent="0.25">
      <c r="V802" s="21"/>
      <c r="W802" s="21"/>
    </row>
    <row r="803" spans="22:23" x14ac:dyDescent="0.25">
      <c r="V803" s="21"/>
      <c r="W803" s="21"/>
    </row>
    <row r="804" spans="22:23" x14ac:dyDescent="0.25">
      <c r="V804" s="21"/>
      <c r="W804" s="21"/>
    </row>
    <row r="805" spans="22:23" x14ac:dyDescent="0.25">
      <c r="V805" s="21"/>
      <c r="W805" s="21"/>
    </row>
    <row r="806" spans="22:23" x14ac:dyDescent="0.25">
      <c r="V806" s="21"/>
      <c r="W806" s="21"/>
    </row>
    <row r="807" spans="22:23" x14ac:dyDescent="0.25">
      <c r="V807" s="21"/>
      <c r="W807" s="21"/>
    </row>
    <row r="808" spans="22:23" x14ac:dyDescent="0.25">
      <c r="V808" s="21"/>
      <c r="W808" s="21"/>
    </row>
    <row r="809" spans="22:23" x14ac:dyDescent="0.25">
      <c r="V809" s="21"/>
      <c r="W809" s="21"/>
    </row>
    <row r="810" spans="22:23" x14ac:dyDescent="0.25">
      <c r="V810" s="21"/>
      <c r="W810" s="21"/>
    </row>
    <row r="811" spans="22:23" x14ac:dyDescent="0.25">
      <c r="V811" s="21"/>
      <c r="W811" s="21"/>
    </row>
    <row r="812" spans="22:23" x14ac:dyDescent="0.25">
      <c r="V812" s="21"/>
      <c r="W812" s="21"/>
    </row>
    <row r="813" spans="22:23" x14ac:dyDescent="0.25">
      <c r="V813" s="21"/>
      <c r="W813" s="21"/>
    </row>
    <row r="814" spans="22:23" x14ac:dyDescent="0.25">
      <c r="V814" s="21"/>
      <c r="W814" s="21"/>
    </row>
    <row r="815" spans="22:23" x14ac:dyDescent="0.25">
      <c r="V815" s="21"/>
      <c r="W815" s="21"/>
    </row>
    <row r="816" spans="22:23" x14ac:dyDescent="0.25">
      <c r="V816" s="21"/>
      <c r="W816" s="21"/>
    </row>
    <row r="817" spans="22:23" x14ac:dyDescent="0.25">
      <c r="V817" s="21"/>
      <c r="W817" s="21"/>
    </row>
    <row r="818" spans="22:23" x14ac:dyDescent="0.25">
      <c r="V818" s="21"/>
      <c r="W818" s="21"/>
    </row>
    <row r="819" spans="22:23" x14ac:dyDescent="0.25">
      <c r="V819" s="21"/>
      <c r="W819" s="21"/>
    </row>
    <row r="820" spans="22:23" x14ac:dyDescent="0.25">
      <c r="V820" s="21"/>
      <c r="W820" s="21"/>
    </row>
    <row r="821" spans="22:23" x14ac:dyDescent="0.25">
      <c r="V821" s="21"/>
      <c r="W821" s="21"/>
    </row>
    <row r="822" spans="22:23" x14ac:dyDescent="0.25">
      <c r="V822" s="21"/>
      <c r="W822" s="21"/>
    </row>
    <row r="823" spans="22:23" x14ac:dyDescent="0.25">
      <c r="V823" s="21"/>
      <c r="W823" s="21"/>
    </row>
    <row r="824" spans="22:23" x14ac:dyDescent="0.25">
      <c r="V824" s="21"/>
      <c r="W824" s="21"/>
    </row>
    <row r="825" spans="22:23" x14ac:dyDescent="0.25">
      <c r="V825" s="21"/>
      <c r="W825" s="21"/>
    </row>
    <row r="826" spans="22:23" x14ac:dyDescent="0.25">
      <c r="V826" s="21"/>
      <c r="W826" s="21"/>
    </row>
    <row r="827" spans="22:23" x14ac:dyDescent="0.25">
      <c r="V827" s="21"/>
      <c r="W827" s="21"/>
    </row>
    <row r="828" spans="22:23" x14ac:dyDescent="0.25">
      <c r="V828" s="21"/>
      <c r="W828" s="21"/>
    </row>
    <row r="829" spans="22:23" x14ac:dyDescent="0.25">
      <c r="V829" s="21"/>
      <c r="W829" s="21"/>
    </row>
    <row r="830" spans="22:23" x14ac:dyDescent="0.25">
      <c r="V830" s="21"/>
      <c r="W830" s="21"/>
    </row>
    <row r="831" spans="22:23" x14ac:dyDescent="0.25">
      <c r="V831" s="21"/>
      <c r="W831" s="21"/>
    </row>
    <row r="832" spans="22:23" x14ac:dyDescent="0.25">
      <c r="V832" s="21"/>
      <c r="W832" s="21"/>
    </row>
    <row r="833" spans="22:23" x14ac:dyDescent="0.25">
      <c r="V833" s="21"/>
      <c r="W833" s="21"/>
    </row>
    <row r="834" spans="22:23" x14ac:dyDescent="0.25">
      <c r="V834" s="21"/>
      <c r="W834" s="21"/>
    </row>
    <row r="835" spans="22:23" x14ac:dyDescent="0.25">
      <c r="V835" s="21"/>
      <c r="W835" s="21"/>
    </row>
    <row r="836" spans="22:23" x14ac:dyDescent="0.25">
      <c r="V836" s="21"/>
      <c r="W836" s="21"/>
    </row>
    <row r="837" spans="22:23" x14ac:dyDescent="0.25">
      <c r="V837" s="21"/>
      <c r="W837" s="21"/>
    </row>
    <row r="838" spans="22:23" x14ac:dyDescent="0.25">
      <c r="V838" s="21"/>
      <c r="W838" s="21"/>
    </row>
    <row r="839" spans="22:23" x14ac:dyDescent="0.25">
      <c r="V839" s="21"/>
      <c r="W839" s="21"/>
    </row>
    <row r="840" spans="22:23" x14ac:dyDescent="0.25">
      <c r="V840" s="21"/>
      <c r="W840" s="21"/>
    </row>
    <row r="841" spans="22:23" x14ac:dyDescent="0.25">
      <c r="V841" s="21"/>
      <c r="W841" s="21"/>
    </row>
    <row r="842" spans="22:23" x14ac:dyDescent="0.25">
      <c r="V842" s="21"/>
      <c r="W842" s="21"/>
    </row>
    <row r="843" spans="22:23" x14ac:dyDescent="0.25">
      <c r="V843" s="21"/>
      <c r="W843" s="21"/>
    </row>
    <row r="844" spans="22:23" x14ac:dyDescent="0.25">
      <c r="V844" s="21"/>
      <c r="W844" s="21"/>
    </row>
    <row r="845" spans="22:23" x14ac:dyDescent="0.25">
      <c r="V845" s="21"/>
      <c r="W845" s="21"/>
    </row>
    <row r="846" spans="22:23" x14ac:dyDescent="0.25">
      <c r="V846" s="21"/>
      <c r="W846" s="21"/>
    </row>
    <row r="847" spans="22:23" x14ac:dyDescent="0.25">
      <c r="V847" s="21"/>
      <c r="W847" s="21"/>
    </row>
    <row r="848" spans="22:23" x14ac:dyDescent="0.25">
      <c r="V848" s="21"/>
      <c r="W848" s="21"/>
    </row>
    <row r="849" spans="22:23" x14ac:dyDescent="0.25">
      <c r="V849" s="21"/>
      <c r="W849" s="21"/>
    </row>
    <row r="850" spans="22:23" x14ac:dyDescent="0.25">
      <c r="V850" s="21"/>
      <c r="W850" s="21"/>
    </row>
    <row r="851" spans="22:23" x14ac:dyDescent="0.25">
      <c r="V851" s="21"/>
      <c r="W851" s="21"/>
    </row>
    <row r="852" spans="22:23" x14ac:dyDescent="0.25">
      <c r="V852" s="21"/>
      <c r="W852" s="21"/>
    </row>
    <row r="853" spans="22:23" x14ac:dyDescent="0.25">
      <c r="V853" s="21"/>
      <c r="W853" s="21"/>
    </row>
    <row r="854" spans="22:23" x14ac:dyDescent="0.25">
      <c r="V854" s="21"/>
      <c r="W854" s="21"/>
    </row>
    <row r="855" spans="22:23" x14ac:dyDescent="0.25">
      <c r="V855" s="21"/>
      <c r="W855" s="21"/>
    </row>
    <row r="856" spans="22:23" x14ac:dyDescent="0.25">
      <c r="V856" s="21"/>
      <c r="W856" s="21"/>
    </row>
    <row r="857" spans="22:23" x14ac:dyDescent="0.25">
      <c r="V857" s="21"/>
      <c r="W857" s="21"/>
    </row>
    <row r="858" spans="22:23" x14ac:dyDescent="0.25">
      <c r="V858" s="21"/>
      <c r="W858" s="21"/>
    </row>
    <row r="859" spans="22:23" x14ac:dyDescent="0.25">
      <c r="V859" s="21"/>
      <c r="W859" s="21"/>
    </row>
    <row r="860" spans="22:23" x14ac:dyDescent="0.25">
      <c r="V860" s="21"/>
      <c r="W860" s="21"/>
    </row>
    <row r="861" spans="22:23" x14ac:dyDescent="0.25">
      <c r="V861" s="21"/>
      <c r="W861" s="21"/>
    </row>
    <row r="862" spans="22:23" x14ac:dyDescent="0.25">
      <c r="V862" s="21"/>
      <c r="W862" s="21"/>
    </row>
    <row r="863" spans="22:23" x14ac:dyDescent="0.25">
      <c r="V863" s="21"/>
      <c r="W863" s="21"/>
    </row>
    <row r="864" spans="22:23" x14ac:dyDescent="0.25">
      <c r="V864" s="21"/>
      <c r="W864" s="21"/>
    </row>
    <row r="865" spans="22:23" x14ac:dyDescent="0.25">
      <c r="V865" s="21"/>
      <c r="W865" s="21"/>
    </row>
    <row r="866" spans="22:23" x14ac:dyDescent="0.25">
      <c r="V866" s="21"/>
      <c r="W866" s="21"/>
    </row>
    <row r="867" spans="22:23" x14ac:dyDescent="0.25">
      <c r="V867" s="21"/>
      <c r="W867" s="21"/>
    </row>
    <row r="868" spans="22:23" x14ac:dyDescent="0.25">
      <c r="V868" s="21"/>
      <c r="W868" s="21"/>
    </row>
    <row r="869" spans="22:23" x14ac:dyDescent="0.25">
      <c r="V869" s="21"/>
      <c r="W869" s="21"/>
    </row>
    <row r="870" spans="22:23" x14ac:dyDescent="0.25">
      <c r="V870" s="21"/>
      <c r="W870" s="21"/>
    </row>
    <row r="871" spans="22:23" x14ac:dyDescent="0.25">
      <c r="V871" s="21"/>
      <c r="W871" s="21"/>
    </row>
    <row r="872" spans="22:23" x14ac:dyDescent="0.25">
      <c r="V872" s="21"/>
      <c r="W872" s="21"/>
    </row>
    <row r="873" spans="22:23" x14ac:dyDescent="0.25">
      <c r="V873" s="21"/>
      <c r="W873" s="21"/>
    </row>
    <row r="874" spans="22:23" x14ac:dyDescent="0.25">
      <c r="V874" s="21"/>
      <c r="W874" s="21"/>
    </row>
    <row r="875" spans="22:23" x14ac:dyDescent="0.25">
      <c r="V875" s="21"/>
      <c r="W875" s="21"/>
    </row>
    <row r="876" spans="22:23" x14ac:dyDescent="0.25">
      <c r="V876" s="21"/>
      <c r="W876" s="21"/>
    </row>
    <row r="877" spans="22:23" x14ac:dyDescent="0.25">
      <c r="V877" s="21"/>
      <c r="W877" s="21"/>
    </row>
    <row r="878" spans="22:23" x14ac:dyDescent="0.25">
      <c r="V878" s="21"/>
      <c r="W878" s="21"/>
    </row>
    <row r="879" spans="22:23" x14ac:dyDescent="0.25">
      <c r="V879" s="21"/>
      <c r="W879" s="21"/>
    </row>
    <row r="880" spans="22:23" x14ac:dyDescent="0.25">
      <c r="V880" s="21"/>
      <c r="W880" s="21"/>
    </row>
    <row r="881" spans="22:23" x14ac:dyDescent="0.25">
      <c r="V881" s="21"/>
      <c r="W881" s="21"/>
    </row>
    <row r="882" spans="22:23" x14ac:dyDescent="0.25">
      <c r="V882" s="21"/>
      <c r="W882" s="21"/>
    </row>
    <row r="883" spans="22:23" x14ac:dyDescent="0.25">
      <c r="V883" s="21"/>
      <c r="W883" s="21"/>
    </row>
    <row r="884" spans="22:23" x14ac:dyDescent="0.25">
      <c r="V884" s="21"/>
      <c r="W884" s="21"/>
    </row>
    <row r="885" spans="22:23" x14ac:dyDescent="0.25">
      <c r="V885" s="21"/>
      <c r="W885" s="21"/>
    </row>
    <row r="886" spans="22:23" x14ac:dyDescent="0.25">
      <c r="V886" s="21"/>
      <c r="W886" s="21"/>
    </row>
    <row r="887" spans="22:23" x14ac:dyDescent="0.25">
      <c r="V887" s="21"/>
      <c r="W887" s="21"/>
    </row>
    <row r="888" spans="22:23" x14ac:dyDescent="0.25">
      <c r="V888" s="21"/>
      <c r="W888" s="21"/>
    </row>
    <row r="889" spans="22:23" x14ac:dyDescent="0.25">
      <c r="V889" s="21"/>
      <c r="W889" s="21"/>
    </row>
    <row r="890" spans="22:23" x14ac:dyDescent="0.25">
      <c r="V890" s="21"/>
      <c r="W890" s="21"/>
    </row>
    <row r="891" spans="22:23" x14ac:dyDescent="0.25">
      <c r="V891" s="21"/>
      <c r="W891" s="21"/>
    </row>
    <row r="892" spans="22:23" x14ac:dyDescent="0.25">
      <c r="V892" s="21"/>
      <c r="W892" s="21"/>
    </row>
    <row r="893" spans="22:23" x14ac:dyDescent="0.25">
      <c r="V893" s="21"/>
      <c r="W893" s="21"/>
    </row>
    <row r="894" spans="22:23" x14ac:dyDescent="0.25">
      <c r="V894" s="21"/>
      <c r="W894" s="21"/>
    </row>
    <row r="895" spans="22:23" x14ac:dyDescent="0.25">
      <c r="V895" s="21"/>
      <c r="W895" s="21"/>
    </row>
    <row r="896" spans="22:23" x14ac:dyDescent="0.25">
      <c r="V896" s="21"/>
      <c r="W896" s="21"/>
    </row>
    <row r="897" spans="22:23" x14ac:dyDescent="0.25">
      <c r="V897" s="21"/>
      <c r="W897" s="21"/>
    </row>
    <row r="898" spans="22:23" x14ac:dyDescent="0.25">
      <c r="V898" s="21"/>
      <c r="W898" s="21"/>
    </row>
    <row r="899" spans="22:23" x14ac:dyDescent="0.25">
      <c r="V899" s="21"/>
      <c r="W899" s="21"/>
    </row>
    <row r="900" spans="22:23" x14ac:dyDescent="0.25">
      <c r="V900" s="21"/>
      <c r="W900" s="21"/>
    </row>
    <row r="901" spans="22:23" x14ac:dyDescent="0.25">
      <c r="V901" s="21"/>
      <c r="W901" s="21"/>
    </row>
    <row r="902" spans="22:23" x14ac:dyDescent="0.25">
      <c r="V902" s="21"/>
      <c r="W902" s="21"/>
    </row>
    <row r="903" spans="22:23" x14ac:dyDescent="0.25">
      <c r="V903" s="21"/>
      <c r="W903" s="21"/>
    </row>
    <row r="904" spans="22:23" x14ac:dyDescent="0.25">
      <c r="V904" s="21"/>
      <c r="W904" s="21"/>
    </row>
    <row r="905" spans="22:23" x14ac:dyDescent="0.25">
      <c r="V905" s="21"/>
      <c r="W905" s="21"/>
    </row>
    <row r="906" spans="22:23" x14ac:dyDescent="0.25">
      <c r="V906" s="21"/>
      <c r="W906" s="21"/>
    </row>
    <row r="907" spans="22:23" x14ac:dyDescent="0.25">
      <c r="V907" s="21"/>
      <c r="W907" s="21"/>
    </row>
    <row r="908" spans="22:23" x14ac:dyDescent="0.25">
      <c r="V908" s="21"/>
      <c r="W908" s="21"/>
    </row>
    <row r="909" spans="22:23" x14ac:dyDescent="0.25">
      <c r="V909" s="21"/>
      <c r="W909" s="21"/>
    </row>
    <row r="910" spans="22:23" x14ac:dyDescent="0.25">
      <c r="V910" s="21"/>
      <c r="W910" s="21"/>
    </row>
    <row r="911" spans="22:23" x14ac:dyDescent="0.25">
      <c r="V911" s="21"/>
      <c r="W911" s="21"/>
    </row>
    <row r="912" spans="22:23" x14ac:dyDescent="0.25">
      <c r="V912" s="21"/>
      <c r="W912" s="21"/>
    </row>
    <row r="913" spans="22:23" x14ac:dyDescent="0.25">
      <c r="V913" s="21"/>
      <c r="W913" s="21"/>
    </row>
    <row r="914" spans="22:23" x14ac:dyDescent="0.25">
      <c r="V914" s="21"/>
      <c r="W914" s="21"/>
    </row>
    <row r="915" spans="22:23" x14ac:dyDescent="0.25">
      <c r="V915" s="21"/>
      <c r="W915" s="21"/>
    </row>
    <row r="916" spans="22:23" x14ac:dyDescent="0.25">
      <c r="V916" s="21"/>
      <c r="W916" s="21"/>
    </row>
    <row r="917" spans="22:23" x14ac:dyDescent="0.25">
      <c r="V917" s="21"/>
      <c r="W917" s="21"/>
    </row>
    <row r="918" spans="22:23" x14ac:dyDescent="0.25">
      <c r="V918" s="21"/>
      <c r="W918" s="21"/>
    </row>
    <row r="919" spans="22:23" x14ac:dyDescent="0.25">
      <c r="V919" s="21"/>
      <c r="W919" s="21"/>
    </row>
    <row r="920" spans="22:23" x14ac:dyDescent="0.25">
      <c r="V920" s="21"/>
      <c r="W920" s="21"/>
    </row>
    <row r="921" spans="22:23" x14ac:dyDescent="0.25">
      <c r="V921" s="21"/>
      <c r="W921" s="21"/>
    </row>
    <row r="922" spans="22:23" x14ac:dyDescent="0.25">
      <c r="V922" s="21"/>
      <c r="W922" s="21"/>
    </row>
    <row r="923" spans="22:23" x14ac:dyDescent="0.25">
      <c r="V923" s="21"/>
      <c r="W923" s="21"/>
    </row>
    <row r="924" spans="22:23" x14ac:dyDescent="0.25">
      <c r="V924" s="21"/>
      <c r="W924" s="21"/>
    </row>
    <row r="925" spans="22:23" x14ac:dyDescent="0.25">
      <c r="V925" s="21"/>
      <c r="W925" s="21"/>
    </row>
    <row r="926" spans="22:23" x14ac:dyDescent="0.25">
      <c r="V926" s="21"/>
      <c r="W926" s="21"/>
    </row>
    <row r="927" spans="22:23" x14ac:dyDescent="0.25">
      <c r="V927" s="21"/>
      <c r="W927" s="21"/>
    </row>
    <row r="928" spans="22:23" x14ac:dyDescent="0.25">
      <c r="V928" s="21"/>
      <c r="W928" s="21"/>
    </row>
    <row r="929" spans="22:23" x14ac:dyDescent="0.25">
      <c r="V929" s="21"/>
      <c r="W929" s="21"/>
    </row>
    <row r="930" spans="22:23" x14ac:dyDescent="0.25">
      <c r="V930" s="21"/>
      <c r="W930" s="21"/>
    </row>
    <row r="931" spans="22:23" x14ac:dyDescent="0.25">
      <c r="V931" s="21"/>
      <c r="W931" s="21"/>
    </row>
    <row r="932" spans="22:23" x14ac:dyDescent="0.25">
      <c r="V932" s="21"/>
      <c r="W932" s="21"/>
    </row>
    <row r="933" spans="22:23" x14ac:dyDescent="0.25">
      <c r="V933" s="21"/>
      <c r="W933" s="21"/>
    </row>
    <row r="934" spans="22:23" x14ac:dyDescent="0.25">
      <c r="V934" s="21"/>
      <c r="W934" s="21"/>
    </row>
    <row r="935" spans="22:23" x14ac:dyDescent="0.25">
      <c r="V935" s="21"/>
      <c r="W935" s="21"/>
    </row>
    <row r="936" spans="22:23" x14ac:dyDescent="0.25">
      <c r="V936" s="21"/>
      <c r="W936" s="21"/>
    </row>
    <row r="937" spans="22:23" x14ac:dyDescent="0.25">
      <c r="V937" s="21"/>
      <c r="W937" s="21"/>
    </row>
    <row r="938" spans="22:23" x14ac:dyDescent="0.25">
      <c r="V938" s="21"/>
      <c r="W938" s="21"/>
    </row>
    <row r="939" spans="22:23" x14ac:dyDescent="0.25">
      <c r="V939" s="21"/>
      <c r="W939" s="21"/>
    </row>
    <row r="940" spans="22:23" x14ac:dyDescent="0.25">
      <c r="V940" s="21"/>
      <c r="W940" s="21"/>
    </row>
    <row r="941" spans="22:23" x14ac:dyDescent="0.25">
      <c r="V941" s="21"/>
      <c r="W941" s="21"/>
    </row>
    <row r="942" spans="22:23" x14ac:dyDescent="0.25">
      <c r="V942" s="21"/>
      <c r="W942" s="21"/>
    </row>
    <row r="943" spans="22:23" x14ac:dyDescent="0.25">
      <c r="V943" s="21"/>
      <c r="W943" s="21"/>
    </row>
    <row r="944" spans="22:23" x14ac:dyDescent="0.25">
      <c r="V944" s="21"/>
      <c r="W944" s="21"/>
    </row>
    <row r="945" spans="22:23" x14ac:dyDescent="0.25">
      <c r="V945" s="21"/>
      <c r="W945" s="21"/>
    </row>
    <row r="946" spans="22:23" x14ac:dyDescent="0.25">
      <c r="V946" s="21"/>
      <c r="W946" s="21"/>
    </row>
    <row r="947" spans="22:23" x14ac:dyDescent="0.25">
      <c r="V947" s="21"/>
      <c r="W947" s="21"/>
    </row>
    <row r="948" spans="22:23" x14ac:dyDescent="0.25">
      <c r="V948" s="21"/>
      <c r="W948" s="21"/>
    </row>
    <row r="949" spans="22:23" x14ac:dyDescent="0.25">
      <c r="V949" s="21"/>
      <c r="W949" s="21"/>
    </row>
    <row r="950" spans="22:23" x14ac:dyDescent="0.25">
      <c r="V950" s="21"/>
      <c r="W950" s="21"/>
    </row>
    <row r="951" spans="22:23" x14ac:dyDescent="0.25">
      <c r="V951" s="21"/>
      <c r="W951" s="21"/>
    </row>
    <row r="952" spans="22:23" x14ac:dyDescent="0.25">
      <c r="V952" s="21"/>
      <c r="W952" s="21"/>
    </row>
    <row r="953" spans="22:23" x14ac:dyDescent="0.25">
      <c r="V953" s="21"/>
      <c r="W953" s="21"/>
    </row>
    <row r="954" spans="22:23" x14ac:dyDescent="0.25">
      <c r="V954" s="21"/>
      <c r="W954" s="21"/>
    </row>
    <row r="955" spans="22:23" x14ac:dyDescent="0.25">
      <c r="V955" s="21"/>
      <c r="W955" s="21"/>
    </row>
    <row r="956" spans="22:23" x14ac:dyDescent="0.25">
      <c r="V956" s="21"/>
      <c r="W956" s="21"/>
    </row>
    <row r="957" spans="22:23" x14ac:dyDescent="0.25">
      <c r="V957" s="21"/>
      <c r="W957" s="21"/>
    </row>
    <row r="958" spans="22:23" x14ac:dyDescent="0.25">
      <c r="V958" s="21"/>
      <c r="W958" s="21"/>
    </row>
    <row r="959" spans="22:23" x14ac:dyDescent="0.25">
      <c r="V959" s="21"/>
      <c r="W959" s="21"/>
    </row>
    <row r="960" spans="22:23" x14ac:dyDescent="0.25">
      <c r="V960" s="21"/>
      <c r="W960" s="21"/>
    </row>
    <row r="961" spans="22:23" x14ac:dyDescent="0.25">
      <c r="V961" s="21"/>
      <c r="W961" s="21"/>
    </row>
    <row r="962" spans="22:23" x14ac:dyDescent="0.25">
      <c r="V962" s="21"/>
      <c r="W962" s="21"/>
    </row>
    <row r="963" spans="22:23" x14ac:dyDescent="0.25">
      <c r="V963" s="21"/>
      <c r="W963" s="21"/>
    </row>
    <row r="964" spans="22:23" x14ac:dyDescent="0.25">
      <c r="V964" s="21"/>
      <c r="W964" s="21"/>
    </row>
    <row r="965" spans="22:23" x14ac:dyDescent="0.25">
      <c r="V965" s="21"/>
      <c r="W965" s="21"/>
    </row>
    <row r="966" spans="22:23" x14ac:dyDescent="0.25">
      <c r="V966" s="21"/>
      <c r="W966" s="21"/>
    </row>
    <row r="967" spans="22:23" x14ac:dyDescent="0.25">
      <c r="V967" s="21"/>
      <c r="W967" s="21"/>
    </row>
    <row r="968" spans="22:23" x14ac:dyDescent="0.25">
      <c r="V968" s="21"/>
      <c r="W968" s="21"/>
    </row>
    <row r="969" spans="22:23" x14ac:dyDescent="0.25">
      <c r="V969" s="21"/>
      <c r="W969" s="21"/>
    </row>
    <row r="970" spans="22:23" x14ac:dyDescent="0.25">
      <c r="V970" s="21"/>
      <c r="W970" s="21"/>
    </row>
    <row r="971" spans="22:23" x14ac:dyDescent="0.25">
      <c r="V971" s="21"/>
      <c r="W971" s="21"/>
    </row>
    <row r="972" spans="22:23" x14ac:dyDescent="0.25">
      <c r="V972" s="21"/>
      <c r="W972" s="21"/>
    </row>
    <row r="973" spans="22:23" x14ac:dyDescent="0.25">
      <c r="V973" s="21"/>
      <c r="W973" s="21"/>
    </row>
    <row r="974" spans="22:23" x14ac:dyDescent="0.25">
      <c r="V974" s="21"/>
      <c r="W974" s="21"/>
    </row>
    <row r="975" spans="22:23" x14ac:dyDescent="0.25">
      <c r="V975" s="21"/>
      <c r="W975" s="21"/>
    </row>
    <row r="976" spans="22:23" x14ac:dyDescent="0.25">
      <c r="V976" s="21"/>
      <c r="W976" s="21"/>
    </row>
    <row r="977" spans="22:23" x14ac:dyDescent="0.25">
      <c r="V977" s="21"/>
      <c r="W977" s="21"/>
    </row>
    <row r="978" spans="22:23" x14ac:dyDescent="0.25">
      <c r="V978" s="21"/>
      <c r="W978" s="21"/>
    </row>
    <row r="979" spans="22:23" x14ac:dyDescent="0.25">
      <c r="V979" s="21"/>
      <c r="W979" s="21"/>
    </row>
    <row r="980" spans="22:23" x14ac:dyDescent="0.25">
      <c r="V980" s="21"/>
      <c r="W980" s="21"/>
    </row>
    <row r="981" spans="22:23" x14ac:dyDescent="0.25">
      <c r="V981" s="21"/>
      <c r="W981" s="21"/>
    </row>
    <row r="982" spans="22:23" x14ac:dyDescent="0.25">
      <c r="V982" s="21"/>
      <c r="W982" s="21"/>
    </row>
    <row r="983" spans="22:23" x14ac:dyDescent="0.25">
      <c r="V983" s="21"/>
      <c r="W983" s="21"/>
    </row>
    <row r="984" spans="22:23" x14ac:dyDescent="0.25">
      <c r="V984" s="21"/>
      <c r="W984" s="21"/>
    </row>
    <row r="985" spans="22:23" x14ac:dyDescent="0.25">
      <c r="V985" s="21"/>
      <c r="W985" s="21"/>
    </row>
    <row r="986" spans="22:23" x14ac:dyDescent="0.25">
      <c r="V986" s="21"/>
      <c r="W986" s="21"/>
    </row>
    <row r="987" spans="22:23" x14ac:dyDescent="0.25">
      <c r="V987" s="21"/>
      <c r="W987" s="21"/>
    </row>
    <row r="988" spans="22:23" x14ac:dyDescent="0.25">
      <c r="V988" s="21"/>
      <c r="W988" s="21"/>
    </row>
    <row r="989" spans="22:23" x14ac:dyDescent="0.25">
      <c r="V989" s="21"/>
      <c r="W989" s="21"/>
    </row>
    <row r="990" spans="22:23" x14ac:dyDescent="0.25">
      <c r="V990" s="21"/>
      <c r="W990" s="21"/>
    </row>
    <row r="991" spans="22:23" x14ac:dyDescent="0.25">
      <c r="V991" s="21"/>
      <c r="W991" s="21"/>
    </row>
    <row r="992" spans="22:23" x14ac:dyDescent="0.25">
      <c r="V992" s="21"/>
      <c r="W992" s="21"/>
    </row>
    <row r="993" spans="22:23" x14ac:dyDescent="0.25">
      <c r="V993" s="21"/>
      <c r="W993" s="21"/>
    </row>
    <row r="994" spans="22:23" x14ac:dyDescent="0.25">
      <c r="V994" s="21"/>
      <c r="W994" s="21"/>
    </row>
    <row r="995" spans="22:23" x14ac:dyDescent="0.25">
      <c r="V995" s="21"/>
      <c r="W995" s="21"/>
    </row>
    <row r="996" spans="22:23" x14ac:dyDescent="0.25">
      <c r="V996" s="21"/>
      <c r="W996" s="21"/>
    </row>
    <row r="997" spans="22:23" x14ac:dyDescent="0.25">
      <c r="V997" s="21"/>
      <c r="W997" s="21"/>
    </row>
    <row r="998" spans="22:23" x14ac:dyDescent="0.25">
      <c r="V998" s="21"/>
      <c r="W998" s="21"/>
    </row>
    <row r="999" spans="22:23" x14ac:dyDescent="0.25">
      <c r="V999" s="21"/>
      <c r="W999" s="21"/>
    </row>
    <row r="1000" spans="22:23" x14ac:dyDescent="0.25">
      <c r="V1000" s="21"/>
      <c r="W1000" s="21"/>
    </row>
  </sheetData>
  <mergeCells count="10">
    <mergeCell ref="T6:W6"/>
    <mergeCell ref="P6:S6"/>
    <mergeCell ref="P13:S13"/>
    <mergeCell ref="T13:W13"/>
    <mergeCell ref="D6:G6"/>
    <mergeCell ref="L6:O6"/>
    <mergeCell ref="H6:K6"/>
    <mergeCell ref="L13:O13"/>
    <mergeCell ref="D13:G13"/>
    <mergeCell ref="H13:K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V21"/>
  <sheetViews>
    <sheetView workbookViewId="0"/>
  </sheetViews>
  <sheetFormatPr defaultColWidth="14.42578125" defaultRowHeight="15" customHeight="1" x14ac:dyDescent="0.25"/>
  <cols>
    <col min="1" max="1" width="3" customWidth="1"/>
    <col min="2" max="2" width="57.7109375" customWidth="1"/>
    <col min="3" max="3" width="13.28515625" customWidth="1"/>
    <col min="4" max="4" width="14.7109375" customWidth="1"/>
    <col min="5" max="5" width="14.5703125" customWidth="1"/>
    <col min="6" max="6" width="13.28515625" customWidth="1"/>
    <col min="7" max="7" width="13" customWidth="1"/>
    <col min="8" max="8" width="14.140625" customWidth="1"/>
    <col min="9" max="9" width="13.7109375" customWidth="1"/>
    <col min="10" max="10" width="14.28515625" customWidth="1"/>
    <col min="11" max="11" width="13" customWidth="1"/>
    <col min="12" max="13" width="12.7109375" customWidth="1"/>
    <col min="14" max="22" width="8.7109375" customWidth="1"/>
  </cols>
  <sheetData>
    <row r="3" spans="1:22" ht="15" customHeight="1" x14ac:dyDescent="0.25">
      <c r="A3" s="1" t="s">
        <v>0</v>
      </c>
    </row>
    <row r="4" spans="1:22" ht="15" customHeight="1" x14ac:dyDescent="0.25">
      <c r="A4" s="1"/>
    </row>
    <row r="5" spans="1:22" ht="15" customHeight="1" x14ac:dyDescent="0.25">
      <c r="A5" s="1"/>
      <c r="E5" s="1" t="s">
        <v>1</v>
      </c>
    </row>
    <row r="7" spans="1:22" ht="15" customHeight="1" x14ac:dyDescent="0.25">
      <c r="A7" s="1" t="s">
        <v>2</v>
      </c>
    </row>
    <row r="9" spans="1:22" ht="15" customHeight="1" x14ac:dyDescent="0.25">
      <c r="A9" s="2" t="s">
        <v>3</v>
      </c>
      <c r="B9" s="2" t="s">
        <v>4</v>
      </c>
      <c r="C9" s="311" t="s">
        <v>5</v>
      </c>
      <c r="D9" s="310"/>
      <c r="E9" s="311" t="s">
        <v>6</v>
      </c>
      <c r="F9" s="312"/>
      <c r="G9" s="311" t="s">
        <v>7</v>
      </c>
      <c r="H9" s="312"/>
      <c r="I9" s="311" t="s">
        <v>8</v>
      </c>
      <c r="J9" s="310"/>
      <c r="K9" s="311" t="s">
        <v>9</v>
      </c>
      <c r="L9" s="312"/>
    </row>
    <row r="10" spans="1:22" ht="15" customHeight="1" x14ac:dyDescent="0.25">
      <c r="A10" s="3"/>
      <c r="B10" s="3"/>
      <c r="C10" s="4" t="s">
        <v>10</v>
      </c>
      <c r="D10" s="4" t="s">
        <v>11</v>
      </c>
      <c r="E10" s="4" t="s">
        <v>10</v>
      </c>
      <c r="F10" s="4" t="s">
        <v>11</v>
      </c>
      <c r="G10" s="4" t="s">
        <v>10</v>
      </c>
      <c r="H10" s="4" t="s">
        <v>11</v>
      </c>
      <c r="I10" s="4" t="s">
        <v>10</v>
      </c>
      <c r="J10" s="5" t="s">
        <v>11</v>
      </c>
      <c r="K10" s="4" t="s">
        <v>12</v>
      </c>
      <c r="L10" s="4" t="s">
        <v>13</v>
      </c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5" customHeight="1" x14ac:dyDescent="0.25">
      <c r="A11" s="7" t="s">
        <v>14</v>
      </c>
      <c r="B11" s="8" t="s">
        <v>15</v>
      </c>
      <c r="C11" s="9">
        <v>7361300</v>
      </c>
      <c r="D11" s="9">
        <v>7361300</v>
      </c>
      <c r="E11" s="10">
        <v>10812009.26</v>
      </c>
      <c r="F11" s="10">
        <v>9849012.1699999999</v>
      </c>
      <c r="G11" s="11">
        <v>11500000</v>
      </c>
      <c r="H11" s="10">
        <v>7943000</v>
      </c>
      <c r="I11" s="10">
        <v>11933315</v>
      </c>
      <c r="J11" s="12">
        <v>8361300</v>
      </c>
      <c r="K11" s="10">
        <f t="shared" ref="K11:K12" si="0">SUM(C11,E11,G11,I11)</f>
        <v>41606624.259999998</v>
      </c>
      <c r="L11" s="10">
        <f t="shared" ref="L11:L12" si="1">D11+F11+H11+J11</f>
        <v>33514612.170000002</v>
      </c>
      <c r="M11" s="13"/>
    </row>
    <row r="12" spans="1:22" ht="15" customHeight="1" x14ac:dyDescent="0.25">
      <c r="A12" s="14" t="s">
        <v>16</v>
      </c>
      <c r="B12" s="15" t="s">
        <v>17</v>
      </c>
      <c r="C12" s="10">
        <v>0</v>
      </c>
      <c r="D12" s="10">
        <v>0</v>
      </c>
      <c r="E12" s="10">
        <v>0</v>
      </c>
      <c r="F12" s="10">
        <v>0</v>
      </c>
      <c r="G12" s="16"/>
      <c r="H12" s="17">
        <v>3174484</v>
      </c>
      <c r="I12" s="10">
        <v>0</v>
      </c>
      <c r="J12" s="12">
        <v>5617251.5300000003</v>
      </c>
      <c r="K12" s="10">
        <f t="shared" si="0"/>
        <v>0</v>
      </c>
      <c r="L12" s="10">
        <f t="shared" si="1"/>
        <v>8791735.5300000012</v>
      </c>
    </row>
    <row r="13" spans="1:22" ht="15" customHeight="1" x14ac:dyDescent="0.25">
      <c r="B13" s="18" t="s">
        <v>9</v>
      </c>
      <c r="C13" s="19">
        <f t="shared" ref="C13:F13" si="2">SUM(C11:C12)</f>
        <v>7361300</v>
      </c>
      <c r="D13" s="19">
        <f t="shared" si="2"/>
        <v>7361300</v>
      </c>
      <c r="E13" s="19">
        <f t="shared" si="2"/>
        <v>10812009.26</v>
      </c>
      <c r="F13" s="19">
        <f t="shared" si="2"/>
        <v>9849012.1699999999</v>
      </c>
      <c r="G13" s="19">
        <f>SUM(G11+G12)</f>
        <v>11500000</v>
      </c>
      <c r="H13" s="19">
        <f t="shared" ref="H13:L13" si="3">SUM(H11:H12)</f>
        <v>11117484</v>
      </c>
      <c r="I13" s="19">
        <f t="shared" si="3"/>
        <v>11933315</v>
      </c>
      <c r="J13" s="20">
        <f t="shared" si="3"/>
        <v>13978551.530000001</v>
      </c>
      <c r="K13" s="10">
        <f t="shared" si="3"/>
        <v>41606624.259999998</v>
      </c>
      <c r="L13" s="10">
        <f t="shared" si="3"/>
        <v>42306347.700000003</v>
      </c>
    </row>
    <row r="16" spans="1:22" ht="15" customHeight="1" x14ac:dyDescent="0.25">
      <c r="H16" s="13"/>
      <c r="J16" s="21"/>
    </row>
    <row r="17" spans="2:10" ht="15" customHeight="1" x14ac:dyDescent="0.25">
      <c r="B17" t="s">
        <v>18</v>
      </c>
      <c r="F17" s="13"/>
      <c r="J17" s="21"/>
    </row>
    <row r="19" spans="2:10" ht="15" customHeight="1" x14ac:dyDescent="0.25">
      <c r="F19" s="21"/>
    </row>
    <row r="20" spans="2:10" ht="15" customHeight="1" x14ac:dyDescent="0.25">
      <c r="F20" s="13"/>
      <c r="J20" s="13"/>
    </row>
    <row r="21" spans="2:10" ht="15" customHeight="1" x14ac:dyDescent="0.25">
      <c r="F21" s="13"/>
    </row>
  </sheetData>
  <mergeCells count="5">
    <mergeCell ref="C9:D9"/>
    <mergeCell ref="E9:F9"/>
    <mergeCell ref="G9:H9"/>
    <mergeCell ref="I9:J9"/>
    <mergeCell ref="K9:L9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2" width="16.85546875" customWidth="1"/>
    <col min="3" max="3" width="21.85546875" customWidth="1"/>
    <col min="4" max="4" width="14.5703125" customWidth="1"/>
    <col min="5" max="26" width="8.7109375" customWidth="1"/>
  </cols>
  <sheetData>
    <row r="1" spans="1:26" x14ac:dyDescent="0.25">
      <c r="B1" s="21"/>
      <c r="C1" s="21"/>
    </row>
    <row r="2" spans="1:26" x14ac:dyDescent="0.25">
      <c r="B2" s="21"/>
      <c r="C2" s="21"/>
    </row>
    <row r="3" spans="1:26" ht="30" x14ac:dyDescent="0.25">
      <c r="A3" s="22" t="s">
        <v>19</v>
      </c>
      <c r="B3" s="23" t="s">
        <v>20</v>
      </c>
      <c r="C3" s="23" t="s">
        <v>21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>
        <v>2014</v>
      </c>
      <c r="B4" s="21">
        <v>165480</v>
      </c>
      <c r="C4" s="21">
        <v>141106.58000000002</v>
      </c>
    </row>
    <row r="5" spans="1:26" x14ac:dyDescent="0.25">
      <c r="A5">
        <v>2015</v>
      </c>
      <c r="B5" s="21">
        <v>153630</v>
      </c>
      <c r="C5" s="21">
        <v>112251.23</v>
      </c>
    </row>
    <row r="6" spans="1:26" x14ac:dyDescent="0.25">
      <c r="A6">
        <v>2016</v>
      </c>
      <c r="B6" s="21">
        <v>211000</v>
      </c>
      <c r="C6" s="21">
        <v>111250.26</v>
      </c>
    </row>
    <row r="7" spans="1:26" x14ac:dyDescent="0.25">
      <c r="A7">
        <v>2017</v>
      </c>
      <c r="B7" s="21">
        <v>200010</v>
      </c>
      <c r="C7" s="21">
        <v>101462.2</v>
      </c>
    </row>
    <row r="8" spans="1:26" x14ac:dyDescent="0.25">
      <c r="B8" s="21">
        <f t="shared" ref="B8:C8" si="0">SUM(B4:B7)</f>
        <v>730120</v>
      </c>
      <c r="C8" s="21">
        <f t="shared" si="0"/>
        <v>466070.27</v>
      </c>
    </row>
    <row r="9" spans="1:26" x14ac:dyDescent="0.25">
      <c r="B9" s="21"/>
      <c r="C9" s="21"/>
    </row>
    <row r="10" spans="1:26" x14ac:dyDescent="0.25">
      <c r="B10" s="21"/>
      <c r="C10" s="21"/>
    </row>
    <row r="11" spans="1:26" x14ac:dyDescent="0.25">
      <c r="B11" s="21"/>
      <c r="C11" s="21"/>
    </row>
    <row r="12" spans="1:26" x14ac:dyDescent="0.25">
      <c r="B12" s="21"/>
      <c r="C12" s="21"/>
    </row>
    <row r="13" spans="1:26" x14ac:dyDescent="0.25">
      <c r="B13" s="21"/>
      <c r="C13" s="21"/>
    </row>
    <row r="14" spans="1:26" x14ac:dyDescent="0.25">
      <c r="B14" s="21"/>
      <c r="C14" s="21"/>
    </row>
    <row r="15" spans="1:26" x14ac:dyDescent="0.25">
      <c r="B15" s="21"/>
      <c r="C15" s="21"/>
    </row>
    <row r="16" spans="1:26" x14ac:dyDescent="0.25">
      <c r="B16" s="21"/>
      <c r="C16" s="21"/>
    </row>
    <row r="17" spans="2:3" x14ac:dyDescent="0.25">
      <c r="B17" s="21"/>
      <c r="C17" s="21"/>
    </row>
    <row r="18" spans="2:3" x14ac:dyDescent="0.25">
      <c r="B18" s="21"/>
      <c r="C18" s="21"/>
    </row>
    <row r="19" spans="2:3" x14ac:dyDescent="0.25">
      <c r="B19" s="21"/>
      <c r="C19" s="21"/>
    </row>
    <row r="20" spans="2:3" x14ac:dyDescent="0.25">
      <c r="B20" s="21"/>
      <c r="C20" s="21"/>
    </row>
    <row r="21" spans="2:3" x14ac:dyDescent="0.25">
      <c r="B21" s="21"/>
      <c r="C21" s="21"/>
    </row>
    <row r="22" spans="2:3" x14ac:dyDescent="0.25">
      <c r="B22" s="21"/>
      <c r="C22" s="21"/>
    </row>
    <row r="23" spans="2:3" x14ac:dyDescent="0.25">
      <c r="B23" s="21"/>
      <c r="C23" s="21"/>
    </row>
    <row r="24" spans="2:3" x14ac:dyDescent="0.25">
      <c r="B24" s="21"/>
      <c r="C24" s="21"/>
    </row>
    <row r="25" spans="2:3" x14ac:dyDescent="0.25">
      <c r="B25" s="21"/>
      <c r="C25" s="21"/>
    </row>
    <row r="26" spans="2:3" x14ac:dyDescent="0.25">
      <c r="B26" s="21"/>
      <c r="C26" s="21"/>
    </row>
    <row r="27" spans="2:3" x14ac:dyDescent="0.25">
      <c r="B27" s="21"/>
      <c r="C27" s="21"/>
    </row>
    <row r="28" spans="2:3" x14ac:dyDescent="0.25">
      <c r="B28" s="21"/>
      <c r="C28" s="21"/>
    </row>
    <row r="29" spans="2:3" x14ac:dyDescent="0.25">
      <c r="B29" s="21"/>
      <c r="C29" s="21"/>
    </row>
    <row r="30" spans="2:3" x14ac:dyDescent="0.25">
      <c r="B30" s="21"/>
      <c r="C30" s="21"/>
    </row>
    <row r="31" spans="2:3" x14ac:dyDescent="0.25">
      <c r="B31" s="21"/>
      <c r="C31" s="21"/>
    </row>
    <row r="32" spans="2:3" x14ac:dyDescent="0.25">
      <c r="B32" s="21"/>
      <c r="C32" s="21"/>
    </row>
    <row r="33" spans="2:3" x14ac:dyDescent="0.25">
      <c r="B33" s="21"/>
      <c r="C33" s="21"/>
    </row>
    <row r="34" spans="2:3" x14ac:dyDescent="0.25">
      <c r="B34" s="21"/>
      <c r="C34" s="21"/>
    </row>
    <row r="35" spans="2:3" x14ac:dyDescent="0.25">
      <c r="B35" s="21"/>
      <c r="C35" s="21"/>
    </row>
    <row r="36" spans="2:3" x14ac:dyDescent="0.25">
      <c r="B36" s="21"/>
      <c r="C36" s="21"/>
    </row>
    <row r="37" spans="2:3" x14ac:dyDescent="0.25">
      <c r="B37" s="21"/>
      <c r="C37" s="21"/>
    </row>
    <row r="38" spans="2:3" x14ac:dyDescent="0.25">
      <c r="B38" s="21"/>
      <c r="C38" s="21"/>
    </row>
    <row r="39" spans="2:3" x14ac:dyDescent="0.25">
      <c r="B39" s="21"/>
      <c r="C39" s="21"/>
    </row>
    <row r="40" spans="2:3" x14ac:dyDescent="0.25">
      <c r="B40" s="21"/>
      <c r="C40" s="21"/>
    </row>
    <row r="41" spans="2:3" x14ac:dyDescent="0.25">
      <c r="B41" s="21"/>
      <c r="C41" s="21"/>
    </row>
    <row r="42" spans="2:3" x14ac:dyDescent="0.25">
      <c r="B42" s="21"/>
      <c r="C42" s="21"/>
    </row>
    <row r="43" spans="2:3" x14ac:dyDescent="0.25">
      <c r="B43" s="21"/>
      <c r="C43" s="21"/>
    </row>
    <row r="44" spans="2:3" x14ac:dyDescent="0.25">
      <c r="B44" s="21"/>
      <c r="C44" s="21"/>
    </row>
    <row r="45" spans="2:3" x14ac:dyDescent="0.25">
      <c r="B45" s="21"/>
      <c r="C45" s="21"/>
    </row>
    <row r="46" spans="2:3" x14ac:dyDescent="0.25">
      <c r="B46" s="21"/>
      <c r="C46" s="21"/>
    </row>
    <row r="47" spans="2:3" x14ac:dyDescent="0.25">
      <c r="B47" s="21"/>
      <c r="C47" s="21"/>
    </row>
    <row r="48" spans="2:3" x14ac:dyDescent="0.25">
      <c r="B48" s="21"/>
      <c r="C48" s="21"/>
    </row>
    <row r="49" spans="2:3" x14ac:dyDescent="0.25">
      <c r="B49" s="21"/>
      <c r="C49" s="21"/>
    </row>
    <row r="50" spans="2:3" x14ac:dyDescent="0.25">
      <c r="B50" s="21"/>
      <c r="C50" s="21"/>
    </row>
    <row r="51" spans="2:3" x14ac:dyDescent="0.25">
      <c r="B51" s="21"/>
      <c r="C51" s="21"/>
    </row>
    <row r="52" spans="2:3" x14ac:dyDescent="0.25">
      <c r="B52" s="21"/>
      <c r="C52" s="21"/>
    </row>
    <row r="53" spans="2:3" x14ac:dyDescent="0.25">
      <c r="B53" s="21"/>
      <c r="C53" s="21"/>
    </row>
    <row r="54" spans="2:3" x14ac:dyDescent="0.25">
      <c r="B54" s="21"/>
      <c r="C54" s="21"/>
    </row>
    <row r="55" spans="2:3" x14ac:dyDescent="0.25">
      <c r="B55" s="21"/>
      <c r="C55" s="21"/>
    </row>
    <row r="56" spans="2:3" x14ac:dyDescent="0.25">
      <c r="B56" s="21"/>
      <c r="C56" s="21"/>
    </row>
    <row r="57" spans="2:3" x14ac:dyDescent="0.25">
      <c r="B57" s="21"/>
      <c r="C57" s="21"/>
    </row>
    <row r="58" spans="2:3" x14ac:dyDescent="0.25">
      <c r="B58" s="21"/>
      <c r="C58" s="21"/>
    </row>
    <row r="59" spans="2:3" x14ac:dyDescent="0.25">
      <c r="B59" s="21"/>
      <c r="C59" s="21"/>
    </row>
    <row r="60" spans="2:3" x14ac:dyDescent="0.25">
      <c r="B60" s="21"/>
      <c r="C60" s="21"/>
    </row>
    <row r="61" spans="2:3" x14ac:dyDescent="0.25">
      <c r="B61" s="21"/>
      <c r="C61" s="21"/>
    </row>
    <row r="62" spans="2:3" x14ac:dyDescent="0.25">
      <c r="B62" s="21"/>
      <c r="C62" s="21"/>
    </row>
    <row r="63" spans="2:3" x14ac:dyDescent="0.25">
      <c r="B63" s="21"/>
      <c r="C63" s="21"/>
    </row>
    <row r="64" spans="2:3" x14ac:dyDescent="0.25">
      <c r="B64" s="21"/>
      <c r="C64" s="21"/>
    </row>
    <row r="65" spans="2:3" x14ac:dyDescent="0.25">
      <c r="B65" s="21"/>
      <c r="C65" s="21"/>
    </row>
    <row r="66" spans="2:3" x14ac:dyDescent="0.25">
      <c r="B66" s="21"/>
      <c r="C66" s="21"/>
    </row>
    <row r="67" spans="2:3" x14ac:dyDescent="0.25">
      <c r="B67" s="21"/>
      <c r="C67" s="21"/>
    </row>
    <row r="68" spans="2:3" x14ac:dyDescent="0.25">
      <c r="B68" s="21"/>
      <c r="C68" s="21"/>
    </row>
    <row r="69" spans="2:3" x14ac:dyDescent="0.25">
      <c r="B69" s="21"/>
      <c r="C69" s="21"/>
    </row>
    <row r="70" spans="2:3" x14ac:dyDescent="0.25">
      <c r="B70" s="21"/>
      <c r="C70" s="21"/>
    </row>
    <row r="71" spans="2:3" x14ac:dyDescent="0.25">
      <c r="B71" s="21"/>
      <c r="C71" s="21"/>
    </row>
    <row r="72" spans="2:3" x14ac:dyDescent="0.25">
      <c r="B72" s="21"/>
      <c r="C72" s="21"/>
    </row>
    <row r="73" spans="2:3" x14ac:dyDescent="0.25">
      <c r="B73" s="21"/>
      <c r="C73" s="21"/>
    </row>
    <row r="74" spans="2:3" x14ac:dyDescent="0.25">
      <c r="B74" s="21"/>
      <c r="C74" s="21"/>
    </row>
    <row r="75" spans="2:3" x14ac:dyDescent="0.25">
      <c r="B75" s="21"/>
      <c r="C75" s="21"/>
    </row>
    <row r="76" spans="2:3" x14ac:dyDescent="0.25">
      <c r="B76" s="21"/>
      <c r="C76" s="21"/>
    </row>
    <row r="77" spans="2:3" x14ac:dyDescent="0.25">
      <c r="B77" s="21"/>
      <c r="C77" s="21"/>
    </row>
    <row r="78" spans="2:3" x14ac:dyDescent="0.25">
      <c r="B78" s="21"/>
      <c r="C78" s="21"/>
    </row>
    <row r="79" spans="2:3" x14ac:dyDescent="0.25">
      <c r="B79" s="21"/>
      <c r="C79" s="21"/>
    </row>
    <row r="80" spans="2:3" x14ac:dyDescent="0.25">
      <c r="B80" s="21"/>
      <c r="C80" s="21"/>
    </row>
    <row r="81" spans="2:3" x14ac:dyDescent="0.25">
      <c r="B81" s="21"/>
      <c r="C81" s="21"/>
    </row>
    <row r="82" spans="2:3" x14ac:dyDescent="0.25">
      <c r="B82" s="21"/>
      <c r="C82" s="21"/>
    </row>
    <row r="83" spans="2:3" x14ac:dyDescent="0.25">
      <c r="B83" s="21"/>
      <c r="C83" s="21"/>
    </row>
    <row r="84" spans="2:3" x14ac:dyDescent="0.25">
      <c r="B84" s="21"/>
      <c r="C84" s="21"/>
    </row>
    <row r="85" spans="2:3" x14ac:dyDescent="0.25">
      <c r="B85" s="21"/>
      <c r="C85" s="21"/>
    </row>
    <row r="86" spans="2:3" x14ac:dyDescent="0.25">
      <c r="B86" s="21"/>
      <c r="C86" s="21"/>
    </row>
    <row r="87" spans="2:3" x14ac:dyDescent="0.25">
      <c r="B87" s="21"/>
      <c r="C87" s="21"/>
    </row>
    <row r="88" spans="2:3" x14ac:dyDescent="0.25">
      <c r="B88" s="21"/>
      <c r="C88" s="21"/>
    </row>
    <row r="89" spans="2:3" x14ac:dyDescent="0.25">
      <c r="B89" s="21"/>
      <c r="C89" s="21"/>
    </row>
    <row r="90" spans="2:3" x14ac:dyDescent="0.25">
      <c r="B90" s="21"/>
      <c r="C90" s="21"/>
    </row>
    <row r="91" spans="2:3" x14ac:dyDescent="0.25">
      <c r="B91" s="21"/>
      <c r="C91" s="21"/>
    </row>
    <row r="92" spans="2:3" x14ac:dyDescent="0.25">
      <c r="B92" s="21"/>
      <c r="C92" s="21"/>
    </row>
    <row r="93" spans="2:3" x14ac:dyDescent="0.25">
      <c r="B93" s="21"/>
      <c r="C93" s="21"/>
    </row>
    <row r="94" spans="2:3" x14ac:dyDescent="0.25">
      <c r="B94" s="21"/>
      <c r="C94" s="21"/>
    </row>
    <row r="95" spans="2:3" x14ac:dyDescent="0.25">
      <c r="B95" s="21"/>
      <c r="C95" s="21"/>
    </row>
    <row r="96" spans="2:3" x14ac:dyDescent="0.25">
      <c r="B96" s="21"/>
      <c r="C96" s="21"/>
    </row>
    <row r="97" spans="2:3" x14ac:dyDescent="0.25">
      <c r="B97" s="21"/>
      <c r="C97" s="21"/>
    </row>
    <row r="98" spans="2:3" x14ac:dyDescent="0.25">
      <c r="B98" s="21"/>
      <c r="C98" s="21"/>
    </row>
    <row r="99" spans="2:3" x14ac:dyDescent="0.25">
      <c r="B99" s="21"/>
      <c r="C99" s="21"/>
    </row>
    <row r="100" spans="2:3" x14ac:dyDescent="0.25">
      <c r="B100" s="21"/>
      <c r="C100" s="21"/>
    </row>
    <row r="101" spans="2:3" x14ac:dyDescent="0.25">
      <c r="B101" s="21"/>
      <c r="C101" s="21"/>
    </row>
    <row r="102" spans="2:3" x14ac:dyDescent="0.25">
      <c r="B102" s="21"/>
      <c r="C102" s="21"/>
    </row>
    <row r="103" spans="2:3" x14ac:dyDescent="0.25">
      <c r="B103" s="21"/>
      <c r="C103" s="21"/>
    </row>
    <row r="104" spans="2:3" x14ac:dyDescent="0.25">
      <c r="B104" s="21"/>
      <c r="C104" s="21"/>
    </row>
    <row r="105" spans="2:3" x14ac:dyDescent="0.25">
      <c r="B105" s="21"/>
      <c r="C105" s="21"/>
    </row>
    <row r="106" spans="2:3" x14ac:dyDescent="0.25">
      <c r="B106" s="21"/>
      <c r="C106" s="21"/>
    </row>
    <row r="107" spans="2:3" x14ac:dyDescent="0.25">
      <c r="B107" s="21"/>
      <c r="C107" s="21"/>
    </row>
    <row r="108" spans="2:3" x14ac:dyDescent="0.25">
      <c r="B108" s="21"/>
      <c r="C108" s="21"/>
    </row>
    <row r="109" spans="2:3" x14ac:dyDescent="0.25">
      <c r="B109" s="21"/>
      <c r="C109" s="21"/>
    </row>
    <row r="110" spans="2:3" x14ac:dyDescent="0.25">
      <c r="B110" s="21"/>
      <c r="C110" s="21"/>
    </row>
    <row r="111" spans="2:3" x14ac:dyDescent="0.25">
      <c r="B111" s="21"/>
      <c r="C111" s="21"/>
    </row>
    <row r="112" spans="2:3" x14ac:dyDescent="0.25">
      <c r="B112" s="21"/>
      <c r="C112" s="21"/>
    </row>
    <row r="113" spans="2:3" x14ac:dyDescent="0.25">
      <c r="B113" s="21"/>
      <c r="C113" s="21"/>
    </row>
    <row r="114" spans="2:3" x14ac:dyDescent="0.25">
      <c r="B114" s="21"/>
      <c r="C114" s="21"/>
    </row>
    <row r="115" spans="2:3" x14ac:dyDescent="0.25">
      <c r="B115" s="21"/>
      <c r="C115" s="21"/>
    </row>
    <row r="116" spans="2:3" x14ac:dyDescent="0.25">
      <c r="B116" s="21"/>
      <c r="C116" s="21"/>
    </row>
    <row r="117" spans="2:3" x14ac:dyDescent="0.25">
      <c r="B117" s="21"/>
      <c r="C117" s="21"/>
    </row>
    <row r="118" spans="2:3" x14ac:dyDescent="0.25">
      <c r="B118" s="21"/>
      <c r="C118" s="21"/>
    </row>
    <row r="119" spans="2:3" x14ac:dyDescent="0.25">
      <c r="B119" s="21"/>
      <c r="C119" s="21"/>
    </row>
    <row r="120" spans="2:3" x14ac:dyDescent="0.25">
      <c r="B120" s="21"/>
      <c r="C120" s="21"/>
    </row>
    <row r="121" spans="2:3" x14ac:dyDescent="0.25">
      <c r="B121" s="21"/>
      <c r="C121" s="21"/>
    </row>
    <row r="122" spans="2:3" x14ac:dyDescent="0.25">
      <c r="B122" s="21"/>
      <c r="C122" s="21"/>
    </row>
    <row r="123" spans="2:3" x14ac:dyDescent="0.25">
      <c r="B123" s="21"/>
      <c r="C123" s="21"/>
    </row>
    <row r="124" spans="2:3" x14ac:dyDescent="0.25">
      <c r="B124" s="21"/>
      <c r="C124" s="21"/>
    </row>
    <row r="125" spans="2:3" x14ac:dyDescent="0.25">
      <c r="B125" s="21"/>
      <c r="C125" s="21"/>
    </row>
    <row r="126" spans="2:3" x14ac:dyDescent="0.25">
      <c r="B126" s="21"/>
      <c r="C126" s="21"/>
    </row>
    <row r="127" spans="2:3" x14ac:dyDescent="0.25">
      <c r="B127" s="21"/>
      <c r="C127" s="21"/>
    </row>
    <row r="128" spans="2:3" x14ac:dyDescent="0.25">
      <c r="B128" s="21"/>
      <c r="C128" s="21"/>
    </row>
    <row r="129" spans="2:3" x14ac:dyDescent="0.25">
      <c r="B129" s="21"/>
      <c r="C129" s="21"/>
    </row>
    <row r="130" spans="2:3" x14ac:dyDescent="0.25">
      <c r="B130" s="21"/>
      <c r="C130" s="21"/>
    </row>
    <row r="131" spans="2:3" x14ac:dyDescent="0.25">
      <c r="B131" s="21"/>
      <c r="C131" s="21"/>
    </row>
    <row r="132" spans="2:3" x14ac:dyDescent="0.25">
      <c r="B132" s="21"/>
      <c r="C132" s="21"/>
    </row>
    <row r="133" spans="2:3" x14ac:dyDescent="0.25">
      <c r="B133" s="21"/>
      <c r="C133" s="21"/>
    </row>
    <row r="134" spans="2:3" x14ac:dyDescent="0.25">
      <c r="B134" s="21"/>
      <c r="C134" s="21"/>
    </row>
    <row r="135" spans="2:3" x14ac:dyDescent="0.25">
      <c r="B135" s="21"/>
      <c r="C135" s="21"/>
    </row>
    <row r="136" spans="2:3" x14ac:dyDescent="0.25">
      <c r="B136" s="21"/>
      <c r="C136" s="21"/>
    </row>
    <row r="137" spans="2:3" x14ac:dyDescent="0.25">
      <c r="B137" s="21"/>
      <c r="C137" s="21"/>
    </row>
    <row r="138" spans="2:3" x14ac:dyDescent="0.25">
      <c r="B138" s="21"/>
      <c r="C138" s="21"/>
    </row>
    <row r="139" spans="2:3" x14ac:dyDescent="0.25">
      <c r="B139" s="21"/>
      <c r="C139" s="21"/>
    </row>
    <row r="140" spans="2:3" x14ac:dyDescent="0.25">
      <c r="B140" s="21"/>
      <c r="C140" s="21"/>
    </row>
    <row r="141" spans="2:3" x14ac:dyDescent="0.25">
      <c r="B141" s="21"/>
      <c r="C141" s="21"/>
    </row>
    <row r="142" spans="2:3" x14ac:dyDescent="0.25">
      <c r="B142" s="21"/>
      <c r="C142" s="21"/>
    </row>
    <row r="143" spans="2:3" x14ac:dyDescent="0.25">
      <c r="B143" s="21"/>
      <c r="C143" s="21"/>
    </row>
    <row r="144" spans="2:3" x14ac:dyDescent="0.25">
      <c r="B144" s="21"/>
      <c r="C144" s="21"/>
    </row>
    <row r="145" spans="2:3" x14ac:dyDescent="0.25">
      <c r="B145" s="21"/>
      <c r="C145" s="21"/>
    </row>
    <row r="146" spans="2:3" x14ac:dyDescent="0.25">
      <c r="B146" s="21"/>
      <c r="C146" s="21"/>
    </row>
    <row r="147" spans="2:3" x14ac:dyDescent="0.25">
      <c r="B147" s="21"/>
      <c r="C147" s="21"/>
    </row>
    <row r="148" spans="2:3" x14ac:dyDescent="0.25">
      <c r="B148" s="21"/>
      <c r="C148" s="21"/>
    </row>
    <row r="149" spans="2:3" x14ac:dyDescent="0.25">
      <c r="B149" s="21"/>
      <c r="C149" s="21"/>
    </row>
    <row r="150" spans="2:3" x14ac:dyDescent="0.25">
      <c r="B150" s="21"/>
      <c r="C150" s="21"/>
    </row>
    <row r="151" spans="2:3" x14ac:dyDescent="0.25">
      <c r="B151" s="21"/>
      <c r="C151" s="21"/>
    </row>
    <row r="152" spans="2:3" x14ac:dyDescent="0.25">
      <c r="B152" s="21"/>
      <c r="C152" s="21"/>
    </row>
    <row r="153" spans="2:3" x14ac:dyDescent="0.25">
      <c r="B153" s="21"/>
      <c r="C153" s="21"/>
    </row>
    <row r="154" spans="2:3" x14ac:dyDescent="0.25">
      <c r="B154" s="21"/>
      <c r="C154" s="21"/>
    </row>
    <row r="155" spans="2:3" x14ac:dyDescent="0.25">
      <c r="B155" s="21"/>
      <c r="C155" s="21"/>
    </row>
    <row r="156" spans="2:3" x14ac:dyDescent="0.25">
      <c r="B156" s="21"/>
      <c r="C156" s="21"/>
    </row>
    <row r="157" spans="2:3" x14ac:dyDescent="0.25">
      <c r="B157" s="21"/>
      <c r="C157" s="21"/>
    </row>
    <row r="158" spans="2:3" x14ac:dyDescent="0.25">
      <c r="B158" s="21"/>
      <c r="C158" s="21"/>
    </row>
    <row r="159" spans="2:3" x14ac:dyDescent="0.25">
      <c r="B159" s="21"/>
      <c r="C159" s="21"/>
    </row>
    <row r="160" spans="2:3" x14ac:dyDescent="0.25">
      <c r="B160" s="21"/>
      <c r="C160" s="21"/>
    </row>
    <row r="161" spans="2:3" x14ac:dyDescent="0.25">
      <c r="B161" s="21"/>
      <c r="C161" s="21"/>
    </row>
    <row r="162" spans="2:3" x14ac:dyDescent="0.25">
      <c r="B162" s="21"/>
      <c r="C162" s="21"/>
    </row>
    <row r="163" spans="2:3" x14ac:dyDescent="0.25">
      <c r="B163" s="21"/>
      <c r="C163" s="21"/>
    </row>
    <row r="164" spans="2:3" x14ac:dyDescent="0.25">
      <c r="B164" s="21"/>
      <c r="C164" s="21"/>
    </row>
    <row r="165" spans="2:3" x14ac:dyDescent="0.25">
      <c r="B165" s="21"/>
      <c r="C165" s="21"/>
    </row>
    <row r="166" spans="2:3" x14ac:dyDescent="0.25">
      <c r="B166" s="21"/>
      <c r="C166" s="21"/>
    </row>
    <row r="167" spans="2:3" x14ac:dyDescent="0.25">
      <c r="B167" s="21"/>
      <c r="C167" s="21"/>
    </row>
    <row r="168" spans="2:3" x14ac:dyDescent="0.25">
      <c r="B168" s="21"/>
      <c r="C168" s="21"/>
    </row>
    <row r="169" spans="2:3" x14ac:dyDescent="0.25">
      <c r="B169" s="21"/>
      <c r="C169" s="21"/>
    </row>
    <row r="170" spans="2:3" x14ac:dyDescent="0.25">
      <c r="B170" s="21"/>
      <c r="C170" s="21"/>
    </row>
    <row r="171" spans="2:3" x14ac:dyDescent="0.25">
      <c r="B171" s="21"/>
      <c r="C171" s="21"/>
    </row>
    <row r="172" spans="2:3" x14ac:dyDescent="0.25">
      <c r="B172" s="21"/>
      <c r="C172" s="21"/>
    </row>
    <row r="173" spans="2:3" x14ac:dyDescent="0.25">
      <c r="B173" s="21"/>
      <c r="C173" s="21"/>
    </row>
    <row r="174" spans="2:3" x14ac:dyDescent="0.25">
      <c r="B174" s="21"/>
      <c r="C174" s="21"/>
    </row>
    <row r="175" spans="2:3" x14ac:dyDescent="0.25">
      <c r="B175" s="21"/>
      <c r="C175" s="21"/>
    </row>
    <row r="176" spans="2:3" x14ac:dyDescent="0.25">
      <c r="B176" s="21"/>
      <c r="C176" s="21"/>
    </row>
    <row r="177" spans="2:3" x14ac:dyDescent="0.25">
      <c r="B177" s="21"/>
      <c r="C177" s="21"/>
    </row>
    <row r="178" spans="2:3" x14ac:dyDescent="0.25">
      <c r="B178" s="21"/>
      <c r="C178" s="21"/>
    </row>
    <row r="179" spans="2:3" x14ac:dyDescent="0.25">
      <c r="B179" s="21"/>
      <c r="C179" s="21"/>
    </row>
    <row r="180" spans="2:3" x14ac:dyDescent="0.25">
      <c r="B180" s="21"/>
      <c r="C180" s="21"/>
    </row>
    <row r="181" spans="2:3" x14ac:dyDescent="0.25">
      <c r="B181" s="21"/>
      <c r="C181" s="21"/>
    </row>
    <row r="182" spans="2:3" x14ac:dyDescent="0.25">
      <c r="B182" s="21"/>
      <c r="C182" s="21"/>
    </row>
    <row r="183" spans="2:3" x14ac:dyDescent="0.25">
      <c r="B183" s="21"/>
      <c r="C183" s="21"/>
    </row>
    <row r="184" spans="2:3" x14ac:dyDescent="0.25">
      <c r="B184" s="21"/>
      <c r="C184" s="21"/>
    </row>
    <row r="185" spans="2:3" x14ac:dyDescent="0.25">
      <c r="B185" s="21"/>
      <c r="C185" s="21"/>
    </row>
    <row r="186" spans="2:3" x14ac:dyDescent="0.25">
      <c r="B186" s="21"/>
      <c r="C186" s="21"/>
    </row>
    <row r="187" spans="2:3" x14ac:dyDescent="0.25">
      <c r="B187" s="21"/>
      <c r="C187" s="21"/>
    </row>
    <row r="188" spans="2:3" x14ac:dyDescent="0.25">
      <c r="B188" s="21"/>
      <c r="C188" s="21"/>
    </row>
    <row r="189" spans="2:3" x14ac:dyDescent="0.25">
      <c r="B189" s="21"/>
      <c r="C189" s="21"/>
    </row>
    <row r="190" spans="2:3" x14ac:dyDescent="0.25">
      <c r="B190" s="21"/>
      <c r="C190" s="21"/>
    </row>
    <row r="191" spans="2:3" x14ac:dyDescent="0.25">
      <c r="B191" s="21"/>
      <c r="C191" s="21"/>
    </row>
    <row r="192" spans="2:3" x14ac:dyDescent="0.25">
      <c r="B192" s="21"/>
      <c r="C192" s="21"/>
    </row>
    <row r="193" spans="2:3" x14ac:dyDescent="0.25">
      <c r="B193" s="21"/>
      <c r="C193" s="21"/>
    </row>
    <row r="194" spans="2:3" x14ac:dyDescent="0.25">
      <c r="B194" s="21"/>
      <c r="C194" s="21"/>
    </row>
    <row r="195" spans="2:3" x14ac:dyDescent="0.25">
      <c r="B195" s="21"/>
      <c r="C195" s="21"/>
    </row>
    <row r="196" spans="2:3" x14ac:dyDescent="0.25">
      <c r="B196" s="21"/>
      <c r="C196" s="21"/>
    </row>
    <row r="197" spans="2:3" x14ac:dyDescent="0.25">
      <c r="B197" s="21"/>
      <c r="C197" s="21"/>
    </row>
    <row r="198" spans="2:3" x14ac:dyDescent="0.25">
      <c r="B198" s="21"/>
      <c r="C198" s="21"/>
    </row>
    <row r="199" spans="2:3" x14ac:dyDescent="0.25">
      <c r="B199" s="21"/>
      <c r="C199" s="21"/>
    </row>
    <row r="200" spans="2:3" x14ac:dyDescent="0.25">
      <c r="B200" s="21"/>
      <c r="C200" s="21"/>
    </row>
    <row r="201" spans="2:3" x14ac:dyDescent="0.25">
      <c r="B201" s="21"/>
      <c r="C201" s="21"/>
    </row>
    <row r="202" spans="2:3" x14ac:dyDescent="0.25">
      <c r="B202" s="21"/>
      <c r="C202" s="21"/>
    </row>
    <row r="203" spans="2:3" x14ac:dyDescent="0.25">
      <c r="B203" s="21"/>
      <c r="C203" s="21"/>
    </row>
    <row r="204" spans="2:3" x14ac:dyDescent="0.25">
      <c r="B204" s="21"/>
      <c r="C204" s="21"/>
    </row>
    <row r="205" spans="2:3" x14ac:dyDescent="0.25">
      <c r="B205" s="21"/>
      <c r="C205" s="21"/>
    </row>
    <row r="206" spans="2:3" x14ac:dyDescent="0.25">
      <c r="B206" s="21"/>
      <c r="C206" s="21"/>
    </row>
    <row r="207" spans="2:3" x14ac:dyDescent="0.25">
      <c r="B207" s="21"/>
      <c r="C207" s="21"/>
    </row>
    <row r="208" spans="2:3" x14ac:dyDescent="0.25">
      <c r="B208" s="21"/>
      <c r="C208" s="21"/>
    </row>
    <row r="209" spans="2:3" x14ac:dyDescent="0.25">
      <c r="B209" s="21"/>
      <c r="C209" s="21"/>
    </row>
    <row r="210" spans="2:3" x14ac:dyDescent="0.25">
      <c r="B210" s="21"/>
      <c r="C210" s="21"/>
    </row>
    <row r="211" spans="2:3" x14ac:dyDescent="0.25">
      <c r="B211" s="21"/>
      <c r="C211" s="21"/>
    </row>
    <row r="212" spans="2:3" x14ac:dyDescent="0.25">
      <c r="B212" s="21"/>
      <c r="C212" s="21"/>
    </row>
    <row r="213" spans="2:3" x14ac:dyDescent="0.25">
      <c r="B213" s="21"/>
      <c r="C213" s="21"/>
    </row>
    <row r="214" spans="2:3" x14ac:dyDescent="0.25">
      <c r="B214" s="21"/>
      <c r="C214" s="21"/>
    </row>
    <row r="215" spans="2:3" x14ac:dyDescent="0.25">
      <c r="B215" s="21"/>
      <c r="C215" s="21"/>
    </row>
    <row r="216" spans="2:3" x14ac:dyDescent="0.25">
      <c r="B216" s="21"/>
      <c r="C216" s="21"/>
    </row>
    <row r="217" spans="2:3" x14ac:dyDescent="0.25">
      <c r="B217" s="21"/>
      <c r="C217" s="21"/>
    </row>
    <row r="218" spans="2:3" x14ac:dyDescent="0.25">
      <c r="B218" s="21"/>
      <c r="C218" s="21"/>
    </row>
    <row r="219" spans="2:3" x14ac:dyDescent="0.25">
      <c r="B219" s="21"/>
      <c r="C219" s="21"/>
    </row>
    <row r="220" spans="2:3" x14ac:dyDescent="0.25">
      <c r="B220" s="21"/>
      <c r="C220" s="21"/>
    </row>
    <row r="221" spans="2:3" x14ac:dyDescent="0.25">
      <c r="B221" s="21"/>
      <c r="C221" s="21"/>
    </row>
    <row r="222" spans="2:3" x14ac:dyDescent="0.25">
      <c r="B222" s="21"/>
      <c r="C222" s="21"/>
    </row>
    <row r="223" spans="2:3" x14ac:dyDescent="0.25">
      <c r="B223" s="21"/>
      <c r="C223" s="21"/>
    </row>
    <row r="224" spans="2:3" x14ac:dyDescent="0.25">
      <c r="B224" s="21"/>
      <c r="C224" s="21"/>
    </row>
    <row r="225" spans="2:3" x14ac:dyDescent="0.25">
      <c r="B225" s="21"/>
      <c r="C225" s="21"/>
    </row>
    <row r="226" spans="2:3" x14ac:dyDescent="0.25">
      <c r="B226" s="21"/>
      <c r="C226" s="21"/>
    </row>
    <row r="227" spans="2:3" x14ac:dyDescent="0.25">
      <c r="B227" s="21"/>
      <c r="C227" s="21"/>
    </row>
    <row r="228" spans="2:3" x14ac:dyDescent="0.25">
      <c r="B228" s="21"/>
      <c r="C228" s="21"/>
    </row>
    <row r="229" spans="2:3" x14ac:dyDescent="0.25">
      <c r="B229" s="21"/>
      <c r="C229" s="21"/>
    </row>
    <row r="230" spans="2:3" x14ac:dyDescent="0.25">
      <c r="B230" s="21"/>
      <c r="C230" s="21"/>
    </row>
    <row r="231" spans="2:3" x14ac:dyDescent="0.25">
      <c r="B231" s="21"/>
      <c r="C231" s="21"/>
    </row>
    <row r="232" spans="2:3" x14ac:dyDescent="0.25">
      <c r="B232" s="21"/>
      <c r="C232" s="21"/>
    </row>
    <row r="233" spans="2:3" x14ac:dyDescent="0.25">
      <c r="B233" s="21"/>
      <c r="C233" s="21"/>
    </row>
    <row r="234" spans="2:3" x14ac:dyDescent="0.25">
      <c r="B234" s="21"/>
      <c r="C234" s="21"/>
    </row>
    <row r="235" spans="2:3" x14ac:dyDescent="0.25">
      <c r="B235" s="21"/>
      <c r="C235" s="21"/>
    </row>
    <row r="236" spans="2:3" x14ac:dyDescent="0.25">
      <c r="B236" s="21"/>
      <c r="C236" s="21"/>
    </row>
    <row r="237" spans="2:3" x14ac:dyDescent="0.25">
      <c r="B237" s="21"/>
      <c r="C237" s="21"/>
    </row>
    <row r="238" spans="2:3" x14ac:dyDescent="0.25">
      <c r="B238" s="21"/>
      <c r="C238" s="21"/>
    </row>
    <row r="239" spans="2:3" x14ac:dyDescent="0.25">
      <c r="B239" s="21"/>
      <c r="C239" s="21"/>
    </row>
    <row r="240" spans="2:3" x14ac:dyDescent="0.25">
      <c r="B240" s="21"/>
      <c r="C240" s="21"/>
    </row>
    <row r="241" spans="2:3" x14ac:dyDescent="0.25">
      <c r="B241" s="21"/>
      <c r="C241" s="21"/>
    </row>
    <row r="242" spans="2:3" x14ac:dyDescent="0.25">
      <c r="B242" s="21"/>
      <c r="C242" s="21"/>
    </row>
    <row r="243" spans="2:3" x14ac:dyDescent="0.25">
      <c r="B243" s="21"/>
      <c r="C243" s="21"/>
    </row>
    <row r="244" spans="2:3" x14ac:dyDescent="0.25">
      <c r="B244" s="21"/>
      <c r="C244" s="21"/>
    </row>
    <row r="245" spans="2:3" x14ac:dyDescent="0.25">
      <c r="B245" s="21"/>
      <c r="C245" s="21"/>
    </row>
    <row r="246" spans="2:3" x14ac:dyDescent="0.25">
      <c r="B246" s="21"/>
      <c r="C246" s="21"/>
    </row>
    <row r="247" spans="2:3" x14ac:dyDescent="0.25">
      <c r="B247" s="21"/>
      <c r="C247" s="21"/>
    </row>
    <row r="248" spans="2:3" x14ac:dyDescent="0.25">
      <c r="B248" s="21"/>
      <c r="C248" s="21"/>
    </row>
    <row r="249" spans="2:3" x14ac:dyDescent="0.25">
      <c r="B249" s="21"/>
      <c r="C249" s="21"/>
    </row>
    <row r="250" spans="2:3" x14ac:dyDescent="0.25">
      <c r="B250" s="21"/>
      <c r="C250" s="21"/>
    </row>
    <row r="251" spans="2:3" x14ac:dyDescent="0.25">
      <c r="B251" s="21"/>
      <c r="C251" s="21"/>
    </row>
    <row r="252" spans="2:3" x14ac:dyDescent="0.25">
      <c r="B252" s="21"/>
      <c r="C252" s="21"/>
    </row>
    <row r="253" spans="2:3" x14ac:dyDescent="0.25">
      <c r="B253" s="21"/>
      <c r="C253" s="21"/>
    </row>
    <row r="254" spans="2:3" x14ac:dyDescent="0.25">
      <c r="B254" s="21"/>
      <c r="C254" s="21"/>
    </row>
    <row r="255" spans="2:3" x14ac:dyDescent="0.25">
      <c r="B255" s="21"/>
      <c r="C255" s="21"/>
    </row>
    <row r="256" spans="2:3" x14ac:dyDescent="0.25">
      <c r="B256" s="21"/>
      <c r="C256" s="21"/>
    </row>
    <row r="257" spans="2:3" x14ac:dyDescent="0.25">
      <c r="B257" s="21"/>
      <c r="C257" s="21"/>
    </row>
    <row r="258" spans="2:3" x14ac:dyDescent="0.25">
      <c r="B258" s="21"/>
      <c r="C258" s="21"/>
    </row>
    <row r="259" spans="2:3" x14ac:dyDescent="0.25">
      <c r="B259" s="21"/>
      <c r="C259" s="21"/>
    </row>
    <row r="260" spans="2:3" x14ac:dyDescent="0.25">
      <c r="B260" s="21"/>
      <c r="C260" s="21"/>
    </row>
    <row r="261" spans="2:3" x14ac:dyDescent="0.25">
      <c r="B261" s="21"/>
      <c r="C261" s="21"/>
    </row>
    <row r="262" spans="2:3" x14ac:dyDescent="0.25">
      <c r="B262" s="21"/>
      <c r="C262" s="21"/>
    </row>
    <row r="263" spans="2:3" x14ac:dyDescent="0.25">
      <c r="B263" s="21"/>
      <c r="C263" s="21"/>
    </row>
    <row r="264" spans="2:3" x14ac:dyDescent="0.25">
      <c r="B264" s="21"/>
      <c r="C264" s="21"/>
    </row>
    <row r="265" spans="2:3" x14ac:dyDescent="0.25">
      <c r="B265" s="21"/>
      <c r="C265" s="21"/>
    </row>
    <row r="266" spans="2:3" x14ac:dyDescent="0.25">
      <c r="B266" s="21"/>
      <c r="C266" s="21"/>
    </row>
    <row r="267" spans="2:3" x14ac:dyDescent="0.25">
      <c r="B267" s="21"/>
      <c r="C267" s="21"/>
    </row>
    <row r="268" spans="2:3" x14ac:dyDescent="0.25">
      <c r="B268" s="21"/>
      <c r="C268" s="21"/>
    </row>
    <row r="269" spans="2:3" x14ac:dyDescent="0.25">
      <c r="B269" s="21"/>
      <c r="C269" s="21"/>
    </row>
    <row r="270" spans="2:3" x14ac:dyDescent="0.25">
      <c r="B270" s="21"/>
      <c r="C270" s="21"/>
    </row>
    <row r="271" spans="2:3" x14ac:dyDescent="0.25">
      <c r="B271" s="21"/>
      <c r="C271" s="21"/>
    </row>
    <row r="272" spans="2:3" x14ac:dyDescent="0.25">
      <c r="B272" s="21"/>
      <c r="C272" s="21"/>
    </row>
    <row r="273" spans="2:3" x14ac:dyDescent="0.25">
      <c r="B273" s="21"/>
      <c r="C273" s="21"/>
    </row>
    <row r="274" spans="2:3" x14ac:dyDescent="0.25">
      <c r="B274" s="21"/>
      <c r="C274" s="21"/>
    </row>
    <row r="275" spans="2:3" x14ac:dyDescent="0.25">
      <c r="B275" s="21"/>
      <c r="C275" s="21"/>
    </row>
    <row r="276" spans="2:3" x14ac:dyDescent="0.25">
      <c r="B276" s="21"/>
      <c r="C276" s="21"/>
    </row>
    <row r="277" spans="2:3" x14ac:dyDescent="0.25">
      <c r="B277" s="21"/>
      <c r="C277" s="21"/>
    </row>
    <row r="278" spans="2:3" x14ac:dyDescent="0.25">
      <c r="B278" s="21"/>
      <c r="C278" s="21"/>
    </row>
    <row r="279" spans="2:3" x14ac:dyDescent="0.25">
      <c r="B279" s="21"/>
      <c r="C279" s="21"/>
    </row>
    <row r="280" spans="2:3" x14ac:dyDescent="0.25">
      <c r="B280" s="21"/>
      <c r="C280" s="21"/>
    </row>
    <row r="281" spans="2:3" x14ac:dyDescent="0.25">
      <c r="B281" s="21"/>
      <c r="C281" s="21"/>
    </row>
    <row r="282" spans="2:3" x14ac:dyDescent="0.25">
      <c r="B282" s="21"/>
      <c r="C282" s="21"/>
    </row>
    <row r="283" spans="2:3" x14ac:dyDescent="0.25">
      <c r="B283" s="21"/>
      <c r="C283" s="21"/>
    </row>
    <row r="284" spans="2:3" x14ac:dyDescent="0.25">
      <c r="B284" s="21"/>
      <c r="C284" s="21"/>
    </row>
    <row r="285" spans="2:3" x14ac:dyDescent="0.25">
      <c r="B285" s="21"/>
      <c r="C285" s="21"/>
    </row>
    <row r="286" spans="2:3" x14ac:dyDescent="0.25">
      <c r="B286" s="21"/>
      <c r="C286" s="21"/>
    </row>
    <row r="287" spans="2:3" x14ac:dyDescent="0.25">
      <c r="B287" s="21"/>
      <c r="C287" s="21"/>
    </row>
    <row r="288" spans="2:3" x14ac:dyDescent="0.25">
      <c r="B288" s="21"/>
      <c r="C288" s="21"/>
    </row>
    <row r="289" spans="2:3" x14ac:dyDescent="0.25">
      <c r="B289" s="21"/>
      <c r="C289" s="21"/>
    </row>
    <row r="290" spans="2:3" x14ac:dyDescent="0.25">
      <c r="B290" s="21"/>
      <c r="C290" s="21"/>
    </row>
    <row r="291" spans="2:3" x14ac:dyDescent="0.25">
      <c r="B291" s="21"/>
      <c r="C291" s="21"/>
    </row>
    <row r="292" spans="2:3" x14ac:dyDescent="0.25">
      <c r="B292" s="21"/>
      <c r="C292" s="21"/>
    </row>
    <row r="293" spans="2:3" x14ac:dyDescent="0.25">
      <c r="B293" s="21"/>
      <c r="C293" s="21"/>
    </row>
    <row r="294" spans="2:3" x14ac:dyDescent="0.25">
      <c r="B294" s="21"/>
      <c r="C294" s="21"/>
    </row>
    <row r="295" spans="2:3" x14ac:dyDescent="0.25">
      <c r="B295" s="21"/>
      <c r="C295" s="21"/>
    </row>
    <row r="296" spans="2:3" x14ac:dyDescent="0.25">
      <c r="B296" s="21"/>
      <c r="C296" s="21"/>
    </row>
    <row r="297" spans="2:3" x14ac:dyDescent="0.25">
      <c r="B297" s="21"/>
      <c r="C297" s="21"/>
    </row>
    <row r="298" spans="2:3" x14ac:dyDescent="0.25">
      <c r="B298" s="21"/>
      <c r="C298" s="21"/>
    </row>
    <row r="299" spans="2:3" x14ac:dyDescent="0.25">
      <c r="B299" s="21"/>
      <c r="C299" s="21"/>
    </row>
    <row r="300" spans="2:3" x14ac:dyDescent="0.25">
      <c r="B300" s="21"/>
      <c r="C300" s="21"/>
    </row>
    <row r="301" spans="2:3" x14ac:dyDescent="0.25">
      <c r="B301" s="21"/>
      <c r="C301" s="21"/>
    </row>
    <row r="302" spans="2:3" x14ac:dyDescent="0.25">
      <c r="B302" s="21"/>
      <c r="C302" s="21"/>
    </row>
    <row r="303" spans="2:3" x14ac:dyDescent="0.25">
      <c r="B303" s="21"/>
      <c r="C303" s="21"/>
    </row>
    <row r="304" spans="2:3" x14ac:dyDescent="0.25">
      <c r="B304" s="21"/>
      <c r="C304" s="21"/>
    </row>
    <row r="305" spans="2:3" x14ac:dyDescent="0.25">
      <c r="B305" s="21"/>
      <c r="C305" s="21"/>
    </row>
    <row r="306" spans="2:3" x14ac:dyDescent="0.25">
      <c r="B306" s="21"/>
      <c r="C306" s="21"/>
    </row>
    <row r="307" spans="2:3" x14ac:dyDescent="0.25">
      <c r="B307" s="21"/>
      <c r="C307" s="21"/>
    </row>
    <row r="308" spans="2:3" x14ac:dyDescent="0.25">
      <c r="B308" s="21"/>
      <c r="C308" s="21"/>
    </row>
    <row r="309" spans="2:3" x14ac:dyDescent="0.25">
      <c r="B309" s="21"/>
      <c r="C309" s="21"/>
    </row>
    <row r="310" spans="2:3" x14ac:dyDescent="0.25">
      <c r="B310" s="21"/>
      <c r="C310" s="21"/>
    </row>
    <row r="311" spans="2:3" x14ac:dyDescent="0.25">
      <c r="B311" s="21"/>
      <c r="C311" s="21"/>
    </row>
    <row r="312" spans="2:3" x14ac:dyDescent="0.25">
      <c r="B312" s="21"/>
      <c r="C312" s="21"/>
    </row>
    <row r="313" spans="2:3" x14ac:dyDescent="0.25">
      <c r="B313" s="21"/>
      <c r="C313" s="21"/>
    </row>
    <row r="314" spans="2:3" x14ac:dyDescent="0.25">
      <c r="B314" s="21"/>
      <c r="C314" s="21"/>
    </row>
    <row r="315" spans="2:3" x14ac:dyDescent="0.25">
      <c r="B315" s="21"/>
      <c r="C315" s="21"/>
    </row>
    <row r="316" spans="2:3" x14ac:dyDescent="0.25">
      <c r="B316" s="21"/>
      <c r="C316" s="21"/>
    </row>
    <row r="317" spans="2:3" x14ac:dyDescent="0.25">
      <c r="B317" s="21"/>
      <c r="C317" s="21"/>
    </row>
    <row r="318" spans="2:3" x14ac:dyDescent="0.25">
      <c r="B318" s="21"/>
      <c r="C318" s="21"/>
    </row>
    <row r="319" spans="2:3" x14ac:dyDescent="0.25">
      <c r="B319" s="21"/>
      <c r="C319" s="21"/>
    </row>
    <row r="320" spans="2:3" x14ac:dyDescent="0.25">
      <c r="B320" s="21"/>
      <c r="C320" s="21"/>
    </row>
    <row r="321" spans="2:3" x14ac:dyDescent="0.25">
      <c r="B321" s="21"/>
      <c r="C321" s="21"/>
    </row>
    <row r="322" spans="2:3" x14ac:dyDescent="0.25">
      <c r="B322" s="21"/>
      <c r="C322" s="21"/>
    </row>
    <row r="323" spans="2:3" x14ac:dyDescent="0.25">
      <c r="B323" s="21"/>
      <c r="C323" s="21"/>
    </row>
    <row r="324" spans="2:3" x14ac:dyDescent="0.25">
      <c r="B324" s="21"/>
      <c r="C324" s="21"/>
    </row>
    <row r="325" spans="2:3" x14ac:dyDescent="0.25">
      <c r="B325" s="21"/>
      <c r="C325" s="21"/>
    </row>
    <row r="326" spans="2:3" x14ac:dyDescent="0.25">
      <c r="B326" s="21"/>
      <c r="C326" s="21"/>
    </row>
    <row r="327" spans="2:3" x14ac:dyDescent="0.25">
      <c r="B327" s="21"/>
      <c r="C327" s="21"/>
    </row>
    <row r="328" spans="2:3" x14ac:dyDescent="0.25">
      <c r="B328" s="21"/>
      <c r="C328" s="21"/>
    </row>
    <row r="329" spans="2:3" x14ac:dyDescent="0.25">
      <c r="B329" s="21"/>
      <c r="C329" s="21"/>
    </row>
    <row r="330" spans="2:3" x14ac:dyDescent="0.25">
      <c r="B330" s="21"/>
      <c r="C330" s="21"/>
    </row>
    <row r="331" spans="2:3" x14ac:dyDescent="0.25">
      <c r="B331" s="21"/>
      <c r="C331" s="21"/>
    </row>
    <row r="332" spans="2:3" x14ac:dyDescent="0.25">
      <c r="B332" s="21"/>
      <c r="C332" s="21"/>
    </row>
    <row r="333" spans="2:3" x14ac:dyDescent="0.25">
      <c r="B333" s="21"/>
      <c r="C333" s="21"/>
    </row>
    <row r="334" spans="2:3" x14ac:dyDescent="0.25">
      <c r="B334" s="21"/>
      <c r="C334" s="21"/>
    </row>
    <row r="335" spans="2:3" x14ac:dyDescent="0.25">
      <c r="B335" s="21"/>
      <c r="C335" s="21"/>
    </row>
    <row r="336" spans="2:3" x14ac:dyDescent="0.25">
      <c r="B336" s="21"/>
      <c r="C336" s="21"/>
    </row>
    <row r="337" spans="2:3" x14ac:dyDescent="0.25">
      <c r="B337" s="21"/>
      <c r="C337" s="21"/>
    </row>
    <row r="338" spans="2:3" x14ac:dyDescent="0.25">
      <c r="B338" s="21"/>
      <c r="C338" s="21"/>
    </row>
    <row r="339" spans="2:3" x14ac:dyDescent="0.25">
      <c r="B339" s="21"/>
      <c r="C339" s="21"/>
    </row>
    <row r="340" spans="2:3" x14ac:dyDescent="0.25">
      <c r="B340" s="21"/>
      <c r="C340" s="21"/>
    </row>
    <row r="341" spans="2:3" x14ac:dyDescent="0.25">
      <c r="B341" s="21"/>
      <c r="C341" s="21"/>
    </row>
    <row r="342" spans="2:3" x14ac:dyDescent="0.25">
      <c r="B342" s="21"/>
      <c r="C342" s="21"/>
    </row>
    <row r="343" spans="2:3" x14ac:dyDescent="0.25">
      <c r="B343" s="21"/>
      <c r="C343" s="21"/>
    </row>
    <row r="344" spans="2:3" x14ac:dyDescent="0.25">
      <c r="B344" s="21"/>
      <c r="C344" s="21"/>
    </row>
    <row r="345" spans="2:3" x14ac:dyDescent="0.25">
      <c r="B345" s="21"/>
      <c r="C345" s="21"/>
    </row>
    <row r="346" spans="2:3" x14ac:dyDescent="0.25">
      <c r="B346" s="21"/>
      <c r="C346" s="21"/>
    </row>
    <row r="347" spans="2:3" x14ac:dyDescent="0.25">
      <c r="B347" s="21"/>
      <c r="C347" s="21"/>
    </row>
    <row r="348" spans="2:3" x14ac:dyDescent="0.25">
      <c r="B348" s="21"/>
      <c r="C348" s="21"/>
    </row>
    <row r="349" spans="2:3" x14ac:dyDescent="0.25">
      <c r="B349" s="21"/>
      <c r="C349" s="21"/>
    </row>
    <row r="350" spans="2:3" x14ac:dyDescent="0.25">
      <c r="B350" s="21"/>
      <c r="C350" s="21"/>
    </row>
    <row r="351" spans="2:3" x14ac:dyDescent="0.25">
      <c r="B351" s="21"/>
      <c r="C351" s="21"/>
    </row>
    <row r="352" spans="2:3" x14ac:dyDescent="0.25">
      <c r="B352" s="21"/>
      <c r="C352" s="21"/>
    </row>
    <row r="353" spans="2:3" x14ac:dyDescent="0.25">
      <c r="B353" s="21"/>
      <c r="C353" s="21"/>
    </row>
    <row r="354" spans="2:3" x14ac:dyDescent="0.25">
      <c r="B354" s="21"/>
      <c r="C354" s="21"/>
    </row>
    <row r="355" spans="2:3" x14ac:dyDescent="0.25">
      <c r="B355" s="21"/>
      <c r="C355" s="21"/>
    </row>
    <row r="356" spans="2:3" x14ac:dyDescent="0.25">
      <c r="B356" s="21"/>
      <c r="C356" s="21"/>
    </row>
    <row r="357" spans="2:3" x14ac:dyDescent="0.25">
      <c r="B357" s="21"/>
      <c r="C357" s="21"/>
    </row>
    <row r="358" spans="2:3" x14ac:dyDescent="0.25">
      <c r="B358" s="21"/>
      <c r="C358" s="21"/>
    </row>
    <row r="359" spans="2:3" x14ac:dyDescent="0.25">
      <c r="B359" s="21"/>
      <c r="C359" s="21"/>
    </row>
    <row r="360" spans="2:3" x14ac:dyDescent="0.25">
      <c r="B360" s="21"/>
      <c r="C360" s="21"/>
    </row>
    <row r="361" spans="2:3" x14ac:dyDescent="0.25">
      <c r="B361" s="21"/>
      <c r="C361" s="21"/>
    </row>
    <row r="362" spans="2:3" x14ac:dyDescent="0.25">
      <c r="B362" s="21"/>
      <c r="C362" s="21"/>
    </row>
    <row r="363" spans="2:3" x14ac:dyDescent="0.25">
      <c r="B363" s="21"/>
      <c r="C363" s="21"/>
    </row>
    <row r="364" spans="2:3" x14ac:dyDescent="0.25">
      <c r="B364" s="21"/>
      <c r="C364" s="21"/>
    </row>
    <row r="365" spans="2:3" x14ac:dyDescent="0.25">
      <c r="B365" s="21"/>
      <c r="C365" s="21"/>
    </row>
    <row r="366" spans="2:3" x14ac:dyDescent="0.25">
      <c r="B366" s="21"/>
      <c r="C366" s="21"/>
    </row>
    <row r="367" spans="2:3" x14ac:dyDescent="0.25">
      <c r="B367" s="21"/>
      <c r="C367" s="21"/>
    </row>
    <row r="368" spans="2:3" x14ac:dyDescent="0.25">
      <c r="B368" s="21"/>
      <c r="C368" s="21"/>
    </row>
    <row r="369" spans="2:3" x14ac:dyDescent="0.25">
      <c r="B369" s="21"/>
      <c r="C369" s="21"/>
    </row>
    <row r="370" spans="2:3" x14ac:dyDescent="0.25">
      <c r="B370" s="21"/>
      <c r="C370" s="21"/>
    </row>
    <row r="371" spans="2:3" x14ac:dyDescent="0.25">
      <c r="B371" s="21"/>
      <c r="C371" s="21"/>
    </row>
    <row r="372" spans="2:3" x14ac:dyDescent="0.25">
      <c r="B372" s="21"/>
      <c r="C372" s="21"/>
    </row>
    <row r="373" spans="2:3" x14ac:dyDescent="0.25">
      <c r="B373" s="21"/>
      <c r="C373" s="21"/>
    </row>
    <row r="374" spans="2:3" x14ac:dyDescent="0.25">
      <c r="B374" s="21"/>
      <c r="C374" s="21"/>
    </row>
    <row r="375" spans="2:3" x14ac:dyDescent="0.25">
      <c r="B375" s="21"/>
      <c r="C375" s="21"/>
    </row>
    <row r="376" spans="2:3" x14ac:dyDescent="0.25">
      <c r="B376" s="21"/>
      <c r="C376" s="21"/>
    </row>
    <row r="377" spans="2:3" x14ac:dyDescent="0.25">
      <c r="B377" s="21"/>
      <c r="C377" s="21"/>
    </row>
    <row r="378" spans="2:3" x14ac:dyDescent="0.25">
      <c r="B378" s="21"/>
      <c r="C378" s="21"/>
    </row>
    <row r="379" spans="2:3" x14ac:dyDescent="0.25">
      <c r="B379" s="21"/>
      <c r="C379" s="21"/>
    </row>
    <row r="380" spans="2:3" x14ac:dyDescent="0.25">
      <c r="B380" s="21"/>
      <c r="C380" s="21"/>
    </row>
    <row r="381" spans="2:3" x14ac:dyDescent="0.25">
      <c r="B381" s="21"/>
      <c r="C381" s="21"/>
    </row>
    <row r="382" spans="2:3" x14ac:dyDescent="0.25">
      <c r="B382" s="21"/>
      <c r="C382" s="21"/>
    </row>
    <row r="383" spans="2:3" x14ac:dyDescent="0.25">
      <c r="B383" s="21"/>
      <c r="C383" s="21"/>
    </row>
    <row r="384" spans="2:3" x14ac:dyDescent="0.25">
      <c r="B384" s="21"/>
      <c r="C384" s="21"/>
    </row>
    <row r="385" spans="2:3" x14ac:dyDescent="0.25">
      <c r="B385" s="21"/>
      <c r="C385" s="21"/>
    </row>
    <row r="386" spans="2:3" x14ac:dyDescent="0.25">
      <c r="B386" s="21"/>
      <c r="C386" s="21"/>
    </row>
    <row r="387" spans="2:3" x14ac:dyDescent="0.25">
      <c r="B387" s="21"/>
      <c r="C387" s="21"/>
    </row>
    <row r="388" spans="2:3" x14ac:dyDescent="0.25">
      <c r="B388" s="21"/>
      <c r="C388" s="21"/>
    </row>
    <row r="389" spans="2:3" x14ac:dyDescent="0.25">
      <c r="B389" s="21"/>
      <c r="C389" s="21"/>
    </row>
    <row r="390" spans="2:3" x14ac:dyDescent="0.25">
      <c r="B390" s="21"/>
      <c r="C390" s="21"/>
    </row>
    <row r="391" spans="2:3" x14ac:dyDescent="0.25">
      <c r="B391" s="21"/>
      <c r="C391" s="21"/>
    </row>
    <row r="392" spans="2:3" x14ac:dyDescent="0.25">
      <c r="B392" s="21"/>
      <c r="C392" s="21"/>
    </row>
    <row r="393" spans="2:3" x14ac:dyDescent="0.25">
      <c r="B393" s="21"/>
      <c r="C393" s="21"/>
    </row>
    <row r="394" spans="2:3" x14ac:dyDescent="0.25">
      <c r="B394" s="21"/>
      <c r="C394" s="21"/>
    </row>
    <row r="395" spans="2:3" x14ac:dyDescent="0.25">
      <c r="B395" s="21"/>
      <c r="C395" s="21"/>
    </row>
    <row r="396" spans="2:3" x14ac:dyDescent="0.25">
      <c r="B396" s="21"/>
      <c r="C396" s="21"/>
    </row>
    <row r="397" spans="2:3" x14ac:dyDescent="0.25">
      <c r="B397" s="21"/>
      <c r="C397" s="21"/>
    </row>
    <row r="398" spans="2:3" x14ac:dyDescent="0.25">
      <c r="B398" s="21"/>
      <c r="C398" s="21"/>
    </row>
    <row r="399" spans="2:3" x14ac:dyDescent="0.25">
      <c r="B399" s="21"/>
      <c r="C399" s="21"/>
    </row>
    <row r="400" spans="2:3" x14ac:dyDescent="0.25">
      <c r="B400" s="21"/>
      <c r="C400" s="21"/>
    </row>
    <row r="401" spans="2:3" x14ac:dyDescent="0.25">
      <c r="B401" s="21"/>
      <c r="C401" s="21"/>
    </row>
    <row r="402" spans="2:3" x14ac:dyDescent="0.25">
      <c r="B402" s="21"/>
      <c r="C402" s="21"/>
    </row>
    <row r="403" spans="2:3" x14ac:dyDescent="0.25">
      <c r="B403" s="21"/>
      <c r="C403" s="21"/>
    </row>
    <row r="404" spans="2:3" x14ac:dyDescent="0.25">
      <c r="B404" s="21"/>
      <c r="C404" s="21"/>
    </row>
    <row r="405" spans="2:3" x14ac:dyDescent="0.25">
      <c r="B405" s="21"/>
      <c r="C405" s="21"/>
    </row>
    <row r="406" spans="2:3" x14ac:dyDescent="0.25">
      <c r="B406" s="21"/>
      <c r="C406" s="21"/>
    </row>
    <row r="407" spans="2:3" x14ac:dyDescent="0.25">
      <c r="B407" s="21"/>
      <c r="C407" s="21"/>
    </row>
    <row r="408" spans="2:3" x14ac:dyDescent="0.25">
      <c r="B408" s="21"/>
      <c r="C408" s="21"/>
    </row>
    <row r="409" spans="2:3" x14ac:dyDescent="0.25">
      <c r="B409" s="21"/>
      <c r="C409" s="21"/>
    </row>
    <row r="410" spans="2:3" x14ac:dyDescent="0.25">
      <c r="B410" s="21"/>
      <c r="C410" s="21"/>
    </row>
    <row r="411" spans="2:3" x14ac:dyDescent="0.25">
      <c r="B411" s="21"/>
      <c r="C411" s="21"/>
    </row>
    <row r="412" spans="2:3" x14ac:dyDescent="0.25">
      <c r="B412" s="21"/>
      <c r="C412" s="21"/>
    </row>
    <row r="413" spans="2:3" x14ac:dyDescent="0.25">
      <c r="B413" s="21"/>
      <c r="C413" s="21"/>
    </row>
    <row r="414" spans="2:3" x14ac:dyDescent="0.25">
      <c r="B414" s="21"/>
      <c r="C414" s="21"/>
    </row>
    <row r="415" spans="2:3" x14ac:dyDescent="0.25">
      <c r="B415" s="21"/>
      <c r="C415" s="21"/>
    </row>
    <row r="416" spans="2:3" x14ac:dyDescent="0.25">
      <c r="B416" s="21"/>
      <c r="C416" s="21"/>
    </row>
    <row r="417" spans="2:3" x14ac:dyDescent="0.25">
      <c r="B417" s="21"/>
      <c r="C417" s="21"/>
    </row>
    <row r="418" spans="2:3" x14ac:dyDescent="0.25">
      <c r="B418" s="21"/>
      <c r="C418" s="21"/>
    </row>
    <row r="419" spans="2:3" x14ac:dyDescent="0.25">
      <c r="B419" s="21"/>
      <c r="C419" s="21"/>
    </row>
    <row r="420" spans="2:3" x14ac:dyDescent="0.25">
      <c r="B420" s="21"/>
      <c r="C420" s="21"/>
    </row>
    <row r="421" spans="2:3" x14ac:dyDescent="0.25">
      <c r="B421" s="21"/>
      <c r="C421" s="21"/>
    </row>
    <row r="422" spans="2:3" x14ac:dyDescent="0.25">
      <c r="B422" s="21"/>
      <c r="C422" s="21"/>
    </row>
    <row r="423" spans="2:3" x14ac:dyDescent="0.25">
      <c r="B423" s="21"/>
      <c r="C423" s="21"/>
    </row>
    <row r="424" spans="2:3" x14ac:dyDescent="0.25">
      <c r="B424" s="21"/>
      <c r="C424" s="21"/>
    </row>
    <row r="425" spans="2:3" x14ac:dyDescent="0.25">
      <c r="B425" s="21"/>
      <c r="C425" s="21"/>
    </row>
    <row r="426" spans="2:3" x14ac:dyDescent="0.25">
      <c r="B426" s="21"/>
      <c r="C426" s="21"/>
    </row>
    <row r="427" spans="2:3" x14ac:dyDescent="0.25">
      <c r="B427" s="21"/>
      <c r="C427" s="21"/>
    </row>
    <row r="428" spans="2:3" x14ac:dyDescent="0.25">
      <c r="B428" s="21"/>
      <c r="C428" s="21"/>
    </row>
    <row r="429" spans="2:3" x14ac:dyDescent="0.25">
      <c r="B429" s="21"/>
      <c r="C429" s="21"/>
    </row>
    <row r="430" spans="2:3" x14ac:dyDescent="0.25">
      <c r="B430" s="21"/>
      <c r="C430" s="21"/>
    </row>
    <row r="431" spans="2:3" x14ac:dyDescent="0.25">
      <c r="B431" s="21"/>
      <c r="C431" s="21"/>
    </row>
    <row r="432" spans="2:3" x14ac:dyDescent="0.25">
      <c r="B432" s="21"/>
      <c r="C432" s="21"/>
    </row>
    <row r="433" spans="2:3" x14ac:dyDescent="0.25">
      <c r="B433" s="21"/>
      <c r="C433" s="21"/>
    </row>
    <row r="434" spans="2:3" x14ac:dyDescent="0.25">
      <c r="B434" s="21"/>
      <c r="C434" s="21"/>
    </row>
    <row r="435" spans="2:3" x14ac:dyDescent="0.25">
      <c r="B435" s="21"/>
      <c r="C435" s="21"/>
    </row>
    <row r="436" spans="2:3" x14ac:dyDescent="0.25">
      <c r="B436" s="21"/>
      <c r="C436" s="21"/>
    </row>
    <row r="437" spans="2:3" x14ac:dyDescent="0.25">
      <c r="B437" s="21"/>
      <c r="C437" s="21"/>
    </row>
    <row r="438" spans="2:3" x14ac:dyDescent="0.25">
      <c r="B438" s="21"/>
      <c r="C438" s="21"/>
    </row>
    <row r="439" spans="2:3" x14ac:dyDescent="0.25">
      <c r="B439" s="21"/>
      <c r="C439" s="21"/>
    </row>
    <row r="440" spans="2:3" x14ac:dyDescent="0.25">
      <c r="B440" s="21"/>
      <c r="C440" s="21"/>
    </row>
    <row r="441" spans="2:3" x14ac:dyDescent="0.25">
      <c r="B441" s="21"/>
      <c r="C441" s="21"/>
    </row>
    <row r="442" spans="2:3" x14ac:dyDescent="0.25">
      <c r="B442" s="21"/>
      <c r="C442" s="21"/>
    </row>
    <row r="443" spans="2:3" x14ac:dyDescent="0.25">
      <c r="B443" s="21"/>
      <c r="C443" s="21"/>
    </row>
    <row r="444" spans="2:3" x14ac:dyDescent="0.25">
      <c r="B444" s="21"/>
      <c r="C444" s="21"/>
    </row>
    <row r="445" spans="2:3" x14ac:dyDescent="0.25">
      <c r="B445" s="21"/>
      <c r="C445" s="21"/>
    </row>
    <row r="446" spans="2:3" x14ac:dyDescent="0.25">
      <c r="B446" s="21"/>
      <c r="C446" s="21"/>
    </row>
    <row r="447" spans="2:3" x14ac:dyDescent="0.25">
      <c r="B447" s="21"/>
      <c r="C447" s="21"/>
    </row>
    <row r="448" spans="2:3" x14ac:dyDescent="0.25">
      <c r="B448" s="21"/>
      <c r="C448" s="21"/>
    </row>
    <row r="449" spans="2:3" x14ac:dyDescent="0.25">
      <c r="B449" s="21"/>
      <c r="C449" s="21"/>
    </row>
    <row r="450" spans="2:3" x14ac:dyDescent="0.25">
      <c r="B450" s="21"/>
      <c r="C450" s="21"/>
    </row>
    <row r="451" spans="2:3" x14ac:dyDescent="0.25">
      <c r="B451" s="21"/>
      <c r="C451" s="21"/>
    </row>
    <row r="452" spans="2:3" x14ac:dyDescent="0.25">
      <c r="B452" s="21"/>
      <c r="C452" s="21"/>
    </row>
    <row r="453" spans="2:3" x14ac:dyDescent="0.25">
      <c r="B453" s="21"/>
      <c r="C453" s="21"/>
    </row>
    <row r="454" spans="2:3" x14ac:dyDescent="0.25">
      <c r="B454" s="21"/>
      <c r="C454" s="21"/>
    </row>
    <row r="455" spans="2:3" x14ac:dyDescent="0.25">
      <c r="B455" s="21"/>
      <c r="C455" s="21"/>
    </row>
    <row r="456" spans="2:3" x14ac:dyDescent="0.25">
      <c r="B456" s="21"/>
      <c r="C456" s="21"/>
    </row>
    <row r="457" spans="2:3" x14ac:dyDescent="0.25">
      <c r="B457" s="21"/>
      <c r="C457" s="21"/>
    </row>
    <row r="458" spans="2:3" x14ac:dyDescent="0.25">
      <c r="B458" s="21"/>
      <c r="C458" s="21"/>
    </row>
    <row r="459" spans="2:3" x14ac:dyDescent="0.25">
      <c r="B459" s="21"/>
      <c r="C459" s="21"/>
    </row>
    <row r="460" spans="2:3" x14ac:dyDescent="0.25">
      <c r="B460" s="21"/>
      <c r="C460" s="21"/>
    </row>
    <row r="461" spans="2:3" x14ac:dyDescent="0.25">
      <c r="B461" s="21"/>
      <c r="C461" s="21"/>
    </row>
    <row r="462" spans="2:3" x14ac:dyDescent="0.25">
      <c r="B462" s="21"/>
      <c r="C462" s="21"/>
    </row>
    <row r="463" spans="2:3" x14ac:dyDescent="0.25">
      <c r="B463" s="21"/>
      <c r="C463" s="21"/>
    </row>
    <row r="464" spans="2:3" x14ac:dyDescent="0.25">
      <c r="B464" s="21"/>
      <c r="C464" s="21"/>
    </row>
    <row r="465" spans="2:3" x14ac:dyDescent="0.25">
      <c r="B465" s="21"/>
      <c r="C465" s="21"/>
    </row>
    <row r="466" spans="2:3" x14ac:dyDescent="0.25">
      <c r="B466" s="21"/>
      <c r="C466" s="21"/>
    </row>
    <row r="467" spans="2:3" x14ac:dyDescent="0.25">
      <c r="B467" s="21"/>
      <c r="C467" s="21"/>
    </row>
    <row r="468" spans="2:3" x14ac:dyDescent="0.25">
      <c r="B468" s="21"/>
      <c r="C468" s="21"/>
    </row>
    <row r="469" spans="2:3" x14ac:dyDescent="0.25">
      <c r="B469" s="21"/>
      <c r="C469" s="21"/>
    </row>
    <row r="470" spans="2:3" x14ac:dyDescent="0.25">
      <c r="B470" s="21"/>
      <c r="C470" s="21"/>
    </row>
    <row r="471" spans="2:3" x14ac:dyDescent="0.25">
      <c r="B471" s="21"/>
      <c r="C471" s="21"/>
    </row>
    <row r="472" spans="2:3" x14ac:dyDescent="0.25">
      <c r="B472" s="21"/>
      <c r="C472" s="21"/>
    </row>
    <row r="473" spans="2:3" x14ac:dyDescent="0.25">
      <c r="B473" s="21"/>
      <c r="C473" s="21"/>
    </row>
    <row r="474" spans="2:3" x14ac:dyDescent="0.25">
      <c r="B474" s="21"/>
      <c r="C474" s="21"/>
    </row>
    <row r="475" spans="2:3" x14ac:dyDescent="0.25">
      <c r="B475" s="21"/>
      <c r="C475" s="21"/>
    </row>
    <row r="476" spans="2:3" x14ac:dyDescent="0.25">
      <c r="B476" s="21"/>
      <c r="C476" s="21"/>
    </row>
    <row r="477" spans="2:3" x14ac:dyDescent="0.25">
      <c r="B477" s="21"/>
      <c r="C477" s="21"/>
    </row>
    <row r="478" spans="2:3" x14ac:dyDescent="0.25">
      <c r="B478" s="21"/>
      <c r="C478" s="21"/>
    </row>
    <row r="479" spans="2:3" x14ac:dyDescent="0.25">
      <c r="B479" s="21"/>
      <c r="C479" s="21"/>
    </row>
    <row r="480" spans="2:3" x14ac:dyDescent="0.25">
      <c r="B480" s="21"/>
      <c r="C480" s="21"/>
    </row>
    <row r="481" spans="2:3" x14ac:dyDescent="0.25">
      <c r="B481" s="21"/>
      <c r="C481" s="21"/>
    </row>
    <row r="482" spans="2:3" x14ac:dyDescent="0.25">
      <c r="B482" s="21"/>
      <c r="C482" s="21"/>
    </row>
    <row r="483" spans="2:3" x14ac:dyDescent="0.25">
      <c r="B483" s="21"/>
      <c r="C483" s="21"/>
    </row>
    <row r="484" spans="2:3" x14ac:dyDescent="0.25">
      <c r="B484" s="21"/>
      <c r="C484" s="21"/>
    </row>
    <row r="485" spans="2:3" x14ac:dyDescent="0.25">
      <c r="B485" s="21"/>
      <c r="C485" s="21"/>
    </row>
    <row r="486" spans="2:3" x14ac:dyDescent="0.25">
      <c r="B486" s="21"/>
      <c r="C486" s="21"/>
    </row>
    <row r="487" spans="2:3" x14ac:dyDescent="0.25">
      <c r="B487" s="21"/>
      <c r="C487" s="21"/>
    </row>
    <row r="488" spans="2:3" x14ac:dyDescent="0.25">
      <c r="B488" s="21"/>
      <c r="C488" s="21"/>
    </row>
    <row r="489" spans="2:3" x14ac:dyDescent="0.25">
      <c r="B489" s="21"/>
      <c r="C489" s="21"/>
    </row>
    <row r="490" spans="2:3" x14ac:dyDescent="0.25">
      <c r="B490" s="21"/>
      <c r="C490" s="21"/>
    </row>
    <row r="491" spans="2:3" x14ac:dyDescent="0.25">
      <c r="B491" s="21"/>
      <c r="C491" s="21"/>
    </row>
    <row r="492" spans="2:3" x14ac:dyDescent="0.25">
      <c r="B492" s="21"/>
      <c r="C492" s="21"/>
    </row>
    <row r="493" spans="2:3" x14ac:dyDescent="0.25">
      <c r="B493" s="21"/>
      <c r="C493" s="21"/>
    </row>
    <row r="494" spans="2:3" x14ac:dyDescent="0.25">
      <c r="B494" s="21"/>
      <c r="C494" s="21"/>
    </row>
    <row r="495" spans="2:3" x14ac:dyDescent="0.25">
      <c r="B495" s="21"/>
      <c r="C495" s="21"/>
    </row>
    <row r="496" spans="2:3" x14ac:dyDescent="0.25">
      <c r="B496" s="21"/>
      <c r="C496" s="21"/>
    </row>
    <row r="497" spans="2:3" x14ac:dyDescent="0.25">
      <c r="B497" s="21"/>
      <c r="C497" s="21"/>
    </row>
    <row r="498" spans="2:3" x14ac:dyDescent="0.25">
      <c r="B498" s="21"/>
      <c r="C498" s="21"/>
    </row>
    <row r="499" spans="2:3" x14ac:dyDescent="0.25">
      <c r="B499" s="21"/>
      <c r="C499" s="21"/>
    </row>
    <row r="500" spans="2:3" x14ac:dyDescent="0.25">
      <c r="B500" s="21"/>
      <c r="C500" s="21"/>
    </row>
    <row r="501" spans="2:3" x14ac:dyDescent="0.25">
      <c r="B501" s="21"/>
      <c r="C501" s="21"/>
    </row>
    <row r="502" spans="2:3" x14ac:dyDescent="0.25">
      <c r="B502" s="21"/>
      <c r="C502" s="21"/>
    </row>
    <row r="503" spans="2:3" x14ac:dyDescent="0.25">
      <c r="B503" s="21"/>
      <c r="C503" s="21"/>
    </row>
    <row r="504" spans="2:3" x14ac:dyDescent="0.25">
      <c r="B504" s="21"/>
      <c r="C504" s="21"/>
    </row>
    <row r="505" spans="2:3" x14ac:dyDescent="0.25">
      <c r="B505" s="21"/>
      <c r="C505" s="21"/>
    </row>
    <row r="506" spans="2:3" x14ac:dyDescent="0.25">
      <c r="B506" s="21"/>
      <c r="C506" s="21"/>
    </row>
    <row r="507" spans="2:3" x14ac:dyDescent="0.25">
      <c r="B507" s="21"/>
      <c r="C507" s="21"/>
    </row>
    <row r="508" spans="2:3" x14ac:dyDescent="0.25">
      <c r="B508" s="21"/>
      <c r="C508" s="21"/>
    </row>
    <row r="509" spans="2:3" x14ac:dyDescent="0.25">
      <c r="B509" s="21"/>
      <c r="C509" s="21"/>
    </row>
    <row r="510" spans="2:3" x14ac:dyDescent="0.25">
      <c r="B510" s="21"/>
      <c r="C510" s="21"/>
    </row>
    <row r="511" spans="2:3" x14ac:dyDescent="0.25">
      <c r="B511" s="21"/>
      <c r="C511" s="21"/>
    </row>
    <row r="512" spans="2:3" x14ac:dyDescent="0.25">
      <c r="B512" s="21"/>
      <c r="C512" s="21"/>
    </row>
    <row r="513" spans="2:3" x14ac:dyDescent="0.25">
      <c r="B513" s="21"/>
      <c r="C513" s="21"/>
    </row>
    <row r="514" spans="2:3" x14ac:dyDescent="0.25">
      <c r="B514" s="21"/>
      <c r="C514" s="21"/>
    </row>
    <row r="515" spans="2:3" x14ac:dyDescent="0.25">
      <c r="B515" s="21"/>
      <c r="C515" s="21"/>
    </row>
    <row r="516" spans="2:3" x14ac:dyDescent="0.25">
      <c r="B516" s="21"/>
      <c r="C516" s="21"/>
    </row>
    <row r="517" spans="2:3" x14ac:dyDescent="0.25">
      <c r="B517" s="21"/>
      <c r="C517" s="21"/>
    </row>
    <row r="518" spans="2:3" x14ac:dyDescent="0.25">
      <c r="B518" s="21"/>
      <c r="C518" s="21"/>
    </row>
    <row r="519" spans="2:3" x14ac:dyDescent="0.25">
      <c r="B519" s="21"/>
      <c r="C519" s="21"/>
    </row>
    <row r="520" spans="2:3" x14ac:dyDescent="0.25">
      <c r="B520" s="21"/>
      <c r="C520" s="21"/>
    </row>
    <row r="521" spans="2:3" x14ac:dyDescent="0.25">
      <c r="B521" s="21"/>
      <c r="C521" s="21"/>
    </row>
    <row r="522" spans="2:3" x14ac:dyDescent="0.25">
      <c r="B522" s="21"/>
      <c r="C522" s="21"/>
    </row>
    <row r="523" spans="2:3" x14ac:dyDescent="0.25">
      <c r="B523" s="21"/>
      <c r="C523" s="21"/>
    </row>
    <row r="524" spans="2:3" x14ac:dyDescent="0.25">
      <c r="B524" s="21"/>
      <c r="C524" s="21"/>
    </row>
    <row r="525" spans="2:3" x14ac:dyDescent="0.25">
      <c r="B525" s="21"/>
      <c r="C525" s="21"/>
    </row>
    <row r="526" spans="2:3" x14ac:dyDescent="0.25">
      <c r="B526" s="21"/>
      <c r="C526" s="21"/>
    </row>
    <row r="527" spans="2:3" x14ac:dyDescent="0.25">
      <c r="B527" s="21"/>
      <c r="C527" s="21"/>
    </row>
    <row r="528" spans="2:3" x14ac:dyDescent="0.25">
      <c r="B528" s="21"/>
      <c r="C528" s="21"/>
    </row>
    <row r="529" spans="2:3" x14ac:dyDescent="0.25">
      <c r="B529" s="21"/>
      <c r="C529" s="21"/>
    </row>
    <row r="530" spans="2:3" x14ac:dyDescent="0.25">
      <c r="B530" s="21"/>
      <c r="C530" s="21"/>
    </row>
    <row r="531" spans="2:3" x14ac:dyDescent="0.25">
      <c r="B531" s="21"/>
      <c r="C531" s="21"/>
    </row>
    <row r="532" spans="2:3" x14ac:dyDescent="0.25">
      <c r="B532" s="21"/>
      <c r="C532" s="21"/>
    </row>
    <row r="533" spans="2:3" x14ac:dyDescent="0.25">
      <c r="B533" s="21"/>
      <c r="C533" s="21"/>
    </row>
    <row r="534" spans="2:3" x14ac:dyDescent="0.25">
      <c r="B534" s="21"/>
      <c r="C534" s="21"/>
    </row>
    <row r="535" spans="2:3" x14ac:dyDescent="0.25">
      <c r="B535" s="21"/>
      <c r="C535" s="21"/>
    </row>
    <row r="536" spans="2:3" x14ac:dyDescent="0.25">
      <c r="B536" s="21"/>
      <c r="C536" s="21"/>
    </row>
    <row r="537" spans="2:3" x14ac:dyDescent="0.25">
      <c r="B537" s="21"/>
      <c r="C537" s="21"/>
    </row>
    <row r="538" spans="2:3" x14ac:dyDescent="0.25">
      <c r="B538" s="21"/>
      <c r="C538" s="21"/>
    </row>
    <row r="539" spans="2:3" x14ac:dyDescent="0.25">
      <c r="B539" s="21"/>
      <c r="C539" s="21"/>
    </row>
    <row r="540" spans="2:3" x14ac:dyDescent="0.25">
      <c r="B540" s="21"/>
      <c r="C540" s="21"/>
    </row>
    <row r="541" spans="2:3" x14ac:dyDescent="0.25">
      <c r="B541" s="21"/>
      <c r="C541" s="21"/>
    </row>
    <row r="542" spans="2:3" x14ac:dyDescent="0.25">
      <c r="B542" s="21"/>
      <c r="C542" s="21"/>
    </row>
    <row r="543" spans="2:3" x14ac:dyDescent="0.25">
      <c r="B543" s="21"/>
      <c r="C543" s="21"/>
    </row>
    <row r="544" spans="2:3" x14ac:dyDescent="0.25">
      <c r="B544" s="21"/>
      <c r="C544" s="21"/>
    </row>
    <row r="545" spans="2:3" x14ac:dyDescent="0.25">
      <c r="B545" s="21"/>
      <c r="C545" s="21"/>
    </row>
    <row r="546" spans="2:3" x14ac:dyDescent="0.25">
      <c r="B546" s="21"/>
      <c r="C546" s="21"/>
    </row>
    <row r="547" spans="2:3" x14ac:dyDescent="0.25">
      <c r="B547" s="21"/>
      <c r="C547" s="21"/>
    </row>
    <row r="548" spans="2:3" x14ac:dyDescent="0.25">
      <c r="B548" s="21"/>
      <c r="C548" s="21"/>
    </row>
    <row r="549" spans="2:3" x14ac:dyDescent="0.25">
      <c r="B549" s="21"/>
      <c r="C549" s="21"/>
    </row>
    <row r="550" spans="2:3" x14ac:dyDescent="0.25">
      <c r="B550" s="21"/>
      <c r="C550" s="21"/>
    </row>
    <row r="551" spans="2:3" x14ac:dyDescent="0.25">
      <c r="B551" s="21"/>
      <c r="C551" s="21"/>
    </row>
    <row r="552" spans="2:3" x14ac:dyDescent="0.25">
      <c r="B552" s="21"/>
      <c r="C552" s="21"/>
    </row>
    <row r="553" spans="2:3" x14ac:dyDescent="0.25">
      <c r="B553" s="21"/>
      <c r="C553" s="21"/>
    </row>
    <row r="554" spans="2:3" x14ac:dyDescent="0.25">
      <c r="B554" s="21"/>
      <c r="C554" s="21"/>
    </row>
    <row r="555" spans="2:3" x14ac:dyDescent="0.25">
      <c r="B555" s="21"/>
      <c r="C555" s="21"/>
    </row>
    <row r="556" spans="2:3" x14ac:dyDescent="0.25">
      <c r="B556" s="21"/>
      <c r="C556" s="21"/>
    </row>
    <row r="557" spans="2:3" x14ac:dyDescent="0.25">
      <c r="B557" s="21"/>
      <c r="C557" s="21"/>
    </row>
    <row r="558" spans="2:3" x14ac:dyDescent="0.25">
      <c r="B558" s="21"/>
      <c r="C558" s="21"/>
    </row>
    <row r="559" spans="2:3" x14ac:dyDescent="0.25">
      <c r="B559" s="21"/>
      <c r="C559" s="21"/>
    </row>
    <row r="560" spans="2:3" x14ac:dyDescent="0.25">
      <c r="B560" s="21"/>
      <c r="C560" s="21"/>
    </row>
    <row r="561" spans="2:3" x14ac:dyDescent="0.25">
      <c r="B561" s="21"/>
      <c r="C561" s="21"/>
    </row>
    <row r="562" spans="2:3" x14ac:dyDescent="0.25">
      <c r="B562" s="21"/>
      <c r="C562" s="21"/>
    </row>
    <row r="563" spans="2:3" x14ac:dyDescent="0.25">
      <c r="B563" s="21"/>
      <c r="C563" s="21"/>
    </row>
    <row r="564" spans="2:3" x14ac:dyDescent="0.25">
      <c r="B564" s="21"/>
      <c r="C564" s="21"/>
    </row>
    <row r="565" spans="2:3" x14ac:dyDescent="0.25">
      <c r="B565" s="21"/>
      <c r="C565" s="21"/>
    </row>
    <row r="566" spans="2:3" x14ac:dyDescent="0.25">
      <c r="B566" s="21"/>
      <c r="C566" s="21"/>
    </row>
    <row r="567" spans="2:3" x14ac:dyDescent="0.25">
      <c r="B567" s="21"/>
      <c r="C567" s="21"/>
    </row>
    <row r="568" spans="2:3" x14ac:dyDescent="0.25">
      <c r="B568" s="21"/>
      <c r="C568" s="21"/>
    </row>
    <row r="569" spans="2:3" x14ac:dyDescent="0.25">
      <c r="B569" s="21"/>
      <c r="C569" s="21"/>
    </row>
    <row r="570" spans="2:3" x14ac:dyDescent="0.25">
      <c r="B570" s="21"/>
      <c r="C570" s="21"/>
    </row>
    <row r="571" spans="2:3" x14ac:dyDescent="0.25">
      <c r="B571" s="21"/>
      <c r="C571" s="21"/>
    </row>
    <row r="572" spans="2:3" x14ac:dyDescent="0.25">
      <c r="B572" s="21"/>
      <c r="C572" s="21"/>
    </row>
    <row r="573" spans="2:3" x14ac:dyDescent="0.25">
      <c r="B573" s="21"/>
      <c r="C573" s="21"/>
    </row>
    <row r="574" spans="2:3" x14ac:dyDescent="0.25">
      <c r="B574" s="21"/>
      <c r="C574" s="21"/>
    </row>
    <row r="575" spans="2:3" x14ac:dyDescent="0.25">
      <c r="B575" s="21"/>
      <c r="C575" s="21"/>
    </row>
    <row r="576" spans="2:3" x14ac:dyDescent="0.25">
      <c r="B576" s="21"/>
      <c r="C576" s="21"/>
    </row>
    <row r="577" spans="2:3" x14ac:dyDescent="0.25">
      <c r="B577" s="21"/>
      <c r="C577" s="21"/>
    </row>
    <row r="578" spans="2:3" x14ac:dyDescent="0.25">
      <c r="B578" s="21"/>
      <c r="C578" s="21"/>
    </row>
    <row r="579" spans="2:3" x14ac:dyDescent="0.25">
      <c r="B579" s="21"/>
      <c r="C579" s="21"/>
    </row>
    <row r="580" spans="2:3" x14ac:dyDescent="0.25">
      <c r="B580" s="21"/>
      <c r="C580" s="21"/>
    </row>
    <row r="581" spans="2:3" x14ac:dyDescent="0.25">
      <c r="B581" s="21"/>
      <c r="C581" s="21"/>
    </row>
    <row r="582" spans="2:3" x14ac:dyDescent="0.25">
      <c r="B582" s="21"/>
      <c r="C582" s="21"/>
    </row>
    <row r="583" spans="2:3" x14ac:dyDescent="0.25">
      <c r="B583" s="21"/>
      <c r="C583" s="21"/>
    </row>
    <row r="584" spans="2:3" x14ac:dyDescent="0.25">
      <c r="B584" s="21"/>
      <c r="C584" s="21"/>
    </row>
    <row r="585" spans="2:3" x14ac:dyDescent="0.25">
      <c r="B585" s="21"/>
      <c r="C585" s="21"/>
    </row>
    <row r="586" spans="2:3" x14ac:dyDescent="0.25">
      <c r="B586" s="21"/>
      <c r="C586" s="21"/>
    </row>
    <row r="587" spans="2:3" x14ac:dyDescent="0.25">
      <c r="B587" s="21"/>
      <c r="C587" s="21"/>
    </row>
    <row r="588" spans="2:3" x14ac:dyDescent="0.25">
      <c r="B588" s="21"/>
      <c r="C588" s="21"/>
    </row>
    <row r="589" spans="2:3" x14ac:dyDescent="0.25">
      <c r="B589" s="21"/>
      <c r="C589" s="21"/>
    </row>
    <row r="590" spans="2:3" x14ac:dyDescent="0.25">
      <c r="B590" s="21"/>
      <c r="C590" s="21"/>
    </row>
    <row r="591" spans="2:3" x14ac:dyDescent="0.25">
      <c r="B591" s="21"/>
      <c r="C591" s="21"/>
    </row>
    <row r="592" spans="2:3" x14ac:dyDescent="0.25">
      <c r="B592" s="21"/>
      <c r="C592" s="21"/>
    </row>
    <row r="593" spans="2:3" x14ac:dyDescent="0.25">
      <c r="B593" s="21"/>
      <c r="C593" s="21"/>
    </row>
    <row r="594" spans="2:3" x14ac:dyDescent="0.25">
      <c r="B594" s="21"/>
      <c r="C594" s="21"/>
    </row>
    <row r="595" spans="2:3" x14ac:dyDescent="0.25">
      <c r="B595" s="21"/>
      <c r="C595" s="21"/>
    </row>
    <row r="596" spans="2:3" x14ac:dyDescent="0.25">
      <c r="B596" s="21"/>
      <c r="C596" s="21"/>
    </row>
    <row r="597" spans="2:3" x14ac:dyDescent="0.25">
      <c r="B597" s="21"/>
      <c r="C597" s="21"/>
    </row>
    <row r="598" spans="2:3" x14ac:dyDescent="0.25">
      <c r="B598" s="21"/>
      <c r="C598" s="21"/>
    </row>
    <row r="599" spans="2:3" x14ac:dyDescent="0.25">
      <c r="B599" s="21"/>
      <c r="C599" s="21"/>
    </row>
    <row r="600" spans="2:3" x14ac:dyDescent="0.25">
      <c r="B600" s="21"/>
      <c r="C600" s="21"/>
    </row>
    <row r="601" spans="2:3" x14ac:dyDescent="0.25">
      <c r="B601" s="21"/>
      <c r="C601" s="21"/>
    </row>
    <row r="602" spans="2:3" x14ac:dyDescent="0.25">
      <c r="B602" s="21"/>
      <c r="C602" s="21"/>
    </row>
    <row r="603" spans="2:3" x14ac:dyDescent="0.25">
      <c r="B603" s="21"/>
      <c r="C603" s="21"/>
    </row>
    <row r="604" spans="2:3" x14ac:dyDescent="0.25">
      <c r="B604" s="21"/>
      <c r="C604" s="21"/>
    </row>
    <row r="605" spans="2:3" x14ac:dyDescent="0.25">
      <c r="B605" s="21"/>
      <c r="C605" s="21"/>
    </row>
    <row r="606" spans="2:3" x14ac:dyDescent="0.25">
      <c r="B606" s="21"/>
      <c r="C606" s="21"/>
    </row>
    <row r="607" spans="2:3" x14ac:dyDescent="0.25">
      <c r="B607" s="21"/>
      <c r="C607" s="21"/>
    </row>
    <row r="608" spans="2:3" x14ac:dyDescent="0.25">
      <c r="B608" s="21"/>
      <c r="C608" s="21"/>
    </row>
    <row r="609" spans="2:3" x14ac:dyDescent="0.25">
      <c r="B609" s="21"/>
      <c r="C609" s="21"/>
    </row>
    <row r="610" spans="2:3" x14ac:dyDescent="0.25">
      <c r="B610" s="21"/>
      <c r="C610" s="21"/>
    </row>
    <row r="611" spans="2:3" x14ac:dyDescent="0.25">
      <c r="B611" s="21"/>
      <c r="C611" s="21"/>
    </row>
    <row r="612" spans="2:3" x14ac:dyDescent="0.25">
      <c r="B612" s="21"/>
      <c r="C612" s="21"/>
    </row>
    <row r="613" spans="2:3" x14ac:dyDescent="0.25">
      <c r="B613" s="21"/>
      <c r="C613" s="21"/>
    </row>
    <row r="614" spans="2:3" x14ac:dyDescent="0.25">
      <c r="B614" s="21"/>
      <c r="C614" s="21"/>
    </row>
    <row r="615" spans="2:3" x14ac:dyDescent="0.25">
      <c r="B615" s="21"/>
      <c r="C615" s="21"/>
    </row>
    <row r="616" spans="2:3" x14ac:dyDescent="0.25">
      <c r="B616" s="21"/>
      <c r="C616" s="21"/>
    </row>
    <row r="617" spans="2:3" x14ac:dyDescent="0.25">
      <c r="B617" s="21"/>
      <c r="C617" s="21"/>
    </row>
    <row r="618" spans="2:3" x14ac:dyDescent="0.25">
      <c r="B618" s="21"/>
      <c r="C618" s="21"/>
    </row>
    <row r="619" spans="2:3" x14ac:dyDescent="0.25">
      <c r="B619" s="21"/>
      <c r="C619" s="21"/>
    </row>
    <row r="620" spans="2:3" x14ac:dyDescent="0.25">
      <c r="B620" s="21"/>
      <c r="C620" s="21"/>
    </row>
    <row r="621" spans="2:3" x14ac:dyDescent="0.25">
      <c r="B621" s="21"/>
      <c r="C621" s="21"/>
    </row>
    <row r="622" spans="2:3" x14ac:dyDescent="0.25">
      <c r="B622" s="21"/>
      <c r="C622" s="21"/>
    </row>
    <row r="623" spans="2:3" x14ac:dyDescent="0.25">
      <c r="B623" s="21"/>
      <c r="C623" s="21"/>
    </row>
    <row r="624" spans="2:3" x14ac:dyDescent="0.25">
      <c r="B624" s="21"/>
      <c r="C624" s="21"/>
    </row>
    <row r="625" spans="2:3" x14ac:dyDescent="0.25">
      <c r="B625" s="21"/>
      <c r="C625" s="21"/>
    </row>
    <row r="626" spans="2:3" x14ac:dyDescent="0.25">
      <c r="B626" s="21"/>
      <c r="C626" s="21"/>
    </row>
    <row r="627" spans="2:3" x14ac:dyDescent="0.25">
      <c r="B627" s="21"/>
      <c r="C627" s="21"/>
    </row>
    <row r="628" spans="2:3" x14ac:dyDescent="0.25">
      <c r="B628" s="21"/>
      <c r="C628" s="21"/>
    </row>
    <row r="629" spans="2:3" x14ac:dyDescent="0.25">
      <c r="B629" s="21"/>
      <c r="C629" s="21"/>
    </row>
    <row r="630" spans="2:3" x14ac:dyDescent="0.25">
      <c r="B630" s="21"/>
      <c r="C630" s="21"/>
    </row>
    <row r="631" spans="2:3" x14ac:dyDescent="0.25">
      <c r="B631" s="21"/>
      <c r="C631" s="21"/>
    </row>
    <row r="632" spans="2:3" x14ac:dyDescent="0.25">
      <c r="B632" s="21"/>
      <c r="C632" s="21"/>
    </row>
    <row r="633" spans="2:3" x14ac:dyDescent="0.25">
      <c r="B633" s="21"/>
      <c r="C633" s="21"/>
    </row>
    <row r="634" spans="2:3" x14ac:dyDescent="0.25">
      <c r="B634" s="21"/>
      <c r="C634" s="21"/>
    </row>
    <row r="635" spans="2:3" x14ac:dyDescent="0.25">
      <c r="B635" s="21"/>
      <c r="C635" s="21"/>
    </row>
    <row r="636" spans="2:3" x14ac:dyDescent="0.25">
      <c r="B636" s="21"/>
      <c r="C636" s="21"/>
    </row>
    <row r="637" spans="2:3" x14ac:dyDescent="0.25">
      <c r="B637" s="21"/>
      <c r="C637" s="21"/>
    </row>
    <row r="638" spans="2:3" x14ac:dyDescent="0.25">
      <c r="B638" s="21"/>
      <c r="C638" s="21"/>
    </row>
    <row r="639" spans="2:3" x14ac:dyDescent="0.25">
      <c r="B639" s="21"/>
      <c r="C639" s="21"/>
    </row>
    <row r="640" spans="2:3" x14ac:dyDescent="0.25">
      <c r="B640" s="21"/>
      <c r="C640" s="21"/>
    </row>
    <row r="641" spans="2:3" x14ac:dyDescent="0.25">
      <c r="B641" s="21"/>
      <c r="C641" s="21"/>
    </row>
    <row r="642" spans="2:3" x14ac:dyDescent="0.25">
      <c r="B642" s="21"/>
      <c r="C642" s="21"/>
    </row>
    <row r="643" spans="2:3" x14ac:dyDescent="0.25">
      <c r="B643" s="21"/>
      <c r="C643" s="21"/>
    </row>
    <row r="644" spans="2:3" x14ac:dyDescent="0.25">
      <c r="B644" s="21"/>
      <c r="C644" s="21"/>
    </row>
    <row r="645" spans="2:3" x14ac:dyDescent="0.25">
      <c r="B645" s="21"/>
      <c r="C645" s="21"/>
    </row>
    <row r="646" spans="2:3" x14ac:dyDescent="0.25">
      <c r="B646" s="21"/>
      <c r="C646" s="21"/>
    </row>
    <row r="647" spans="2:3" x14ac:dyDescent="0.25">
      <c r="B647" s="21"/>
      <c r="C647" s="21"/>
    </row>
    <row r="648" spans="2:3" x14ac:dyDescent="0.25">
      <c r="B648" s="21"/>
      <c r="C648" s="21"/>
    </row>
    <row r="649" spans="2:3" x14ac:dyDescent="0.25">
      <c r="B649" s="21"/>
      <c r="C649" s="21"/>
    </row>
    <row r="650" spans="2:3" x14ac:dyDescent="0.25">
      <c r="B650" s="21"/>
      <c r="C650" s="21"/>
    </row>
    <row r="651" spans="2:3" x14ac:dyDescent="0.25">
      <c r="B651" s="21"/>
      <c r="C651" s="21"/>
    </row>
    <row r="652" spans="2:3" x14ac:dyDescent="0.25">
      <c r="B652" s="21"/>
      <c r="C652" s="21"/>
    </row>
    <row r="653" spans="2:3" x14ac:dyDescent="0.25">
      <c r="B653" s="21"/>
      <c r="C653" s="21"/>
    </row>
    <row r="654" spans="2:3" x14ac:dyDescent="0.25">
      <c r="B654" s="21"/>
      <c r="C654" s="21"/>
    </row>
    <row r="655" spans="2:3" x14ac:dyDescent="0.25">
      <c r="B655" s="21"/>
      <c r="C655" s="21"/>
    </row>
    <row r="656" spans="2:3" x14ac:dyDescent="0.25">
      <c r="B656" s="21"/>
      <c r="C656" s="21"/>
    </row>
    <row r="657" spans="2:3" x14ac:dyDescent="0.25">
      <c r="B657" s="21"/>
      <c r="C657" s="21"/>
    </row>
    <row r="658" spans="2:3" x14ac:dyDescent="0.25">
      <c r="B658" s="21"/>
      <c r="C658" s="21"/>
    </row>
    <row r="659" spans="2:3" x14ac:dyDescent="0.25">
      <c r="B659" s="21"/>
      <c r="C659" s="21"/>
    </row>
    <row r="660" spans="2:3" x14ac:dyDescent="0.25">
      <c r="B660" s="21"/>
      <c r="C660" s="21"/>
    </row>
    <row r="661" spans="2:3" x14ac:dyDescent="0.25">
      <c r="B661" s="21"/>
      <c r="C661" s="21"/>
    </row>
    <row r="662" spans="2:3" x14ac:dyDescent="0.25">
      <c r="B662" s="21"/>
      <c r="C662" s="21"/>
    </row>
    <row r="663" spans="2:3" x14ac:dyDescent="0.25">
      <c r="B663" s="21"/>
      <c r="C663" s="21"/>
    </row>
    <row r="664" spans="2:3" x14ac:dyDescent="0.25">
      <c r="B664" s="21"/>
      <c r="C664" s="21"/>
    </row>
    <row r="665" spans="2:3" x14ac:dyDescent="0.25">
      <c r="B665" s="21"/>
      <c r="C665" s="21"/>
    </row>
    <row r="666" spans="2:3" x14ac:dyDescent="0.25">
      <c r="B666" s="21"/>
      <c r="C666" s="21"/>
    </row>
    <row r="667" spans="2:3" x14ac:dyDescent="0.25">
      <c r="B667" s="21"/>
      <c r="C667" s="21"/>
    </row>
    <row r="668" spans="2:3" x14ac:dyDescent="0.25">
      <c r="B668" s="21"/>
      <c r="C668" s="21"/>
    </row>
    <row r="669" spans="2:3" x14ac:dyDescent="0.25">
      <c r="B669" s="21"/>
      <c r="C669" s="21"/>
    </row>
    <row r="670" spans="2:3" x14ac:dyDescent="0.25">
      <c r="B670" s="21"/>
      <c r="C670" s="21"/>
    </row>
    <row r="671" spans="2:3" x14ac:dyDescent="0.25">
      <c r="B671" s="21"/>
      <c r="C671" s="21"/>
    </row>
    <row r="672" spans="2:3" x14ac:dyDescent="0.25">
      <c r="B672" s="21"/>
      <c r="C672" s="21"/>
    </row>
    <row r="673" spans="2:3" x14ac:dyDescent="0.25">
      <c r="B673" s="21"/>
      <c r="C673" s="21"/>
    </row>
    <row r="674" spans="2:3" x14ac:dyDescent="0.25">
      <c r="B674" s="21"/>
      <c r="C674" s="21"/>
    </row>
    <row r="675" spans="2:3" x14ac:dyDescent="0.25">
      <c r="B675" s="21"/>
      <c r="C675" s="21"/>
    </row>
    <row r="676" spans="2:3" x14ac:dyDescent="0.25">
      <c r="B676" s="21"/>
      <c r="C676" s="21"/>
    </row>
    <row r="677" spans="2:3" x14ac:dyDescent="0.25">
      <c r="B677" s="21"/>
      <c r="C677" s="21"/>
    </row>
    <row r="678" spans="2:3" x14ac:dyDescent="0.25">
      <c r="B678" s="21"/>
      <c r="C678" s="21"/>
    </row>
    <row r="679" spans="2:3" x14ac:dyDescent="0.25">
      <c r="B679" s="21"/>
      <c r="C679" s="21"/>
    </row>
    <row r="680" spans="2:3" x14ac:dyDescent="0.25">
      <c r="B680" s="21"/>
      <c r="C680" s="21"/>
    </row>
    <row r="681" spans="2:3" x14ac:dyDescent="0.25">
      <c r="B681" s="21"/>
      <c r="C681" s="21"/>
    </row>
    <row r="682" spans="2:3" x14ac:dyDescent="0.25">
      <c r="B682" s="21"/>
      <c r="C682" s="21"/>
    </row>
    <row r="683" spans="2:3" x14ac:dyDescent="0.25">
      <c r="B683" s="21"/>
      <c r="C683" s="21"/>
    </row>
    <row r="684" spans="2:3" x14ac:dyDescent="0.25">
      <c r="B684" s="21"/>
      <c r="C684" s="21"/>
    </row>
    <row r="685" spans="2:3" x14ac:dyDescent="0.25">
      <c r="B685" s="21"/>
      <c r="C685" s="21"/>
    </row>
    <row r="686" spans="2:3" x14ac:dyDescent="0.25">
      <c r="B686" s="21"/>
      <c r="C686" s="21"/>
    </row>
    <row r="687" spans="2:3" x14ac:dyDescent="0.25">
      <c r="B687" s="21"/>
      <c r="C687" s="21"/>
    </row>
    <row r="688" spans="2:3" x14ac:dyDescent="0.25">
      <c r="B688" s="21"/>
      <c r="C688" s="21"/>
    </row>
    <row r="689" spans="2:3" x14ac:dyDescent="0.25">
      <c r="B689" s="21"/>
      <c r="C689" s="21"/>
    </row>
    <row r="690" spans="2:3" x14ac:dyDescent="0.25">
      <c r="B690" s="21"/>
      <c r="C690" s="21"/>
    </row>
    <row r="691" spans="2:3" x14ac:dyDescent="0.25">
      <c r="B691" s="21"/>
      <c r="C691" s="21"/>
    </row>
    <row r="692" spans="2:3" x14ac:dyDescent="0.25">
      <c r="B692" s="21"/>
      <c r="C692" s="21"/>
    </row>
    <row r="693" spans="2:3" x14ac:dyDescent="0.25">
      <c r="B693" s="21"/>
      <c r="C693" s="21"/>
    </row>
    <row r="694" spans="2:3" x14ac:dyDescent="0.25">
      <c r="B694" s="21"/>
      <c r="C694" s="21"/>
    </row>
    <row r="695" spans="2:3" x14ac:dyDescent="0.25">
      <c r="B695" s="21"/>
      <c r="C695" s="21"/>
    </row>
    <row r="696" spans="2:3" x14ac:dyDescent="0.25">
      <c r="B696" s="21"/>
      <c r="C696" s="21"/>
    </row>
    <row r="697" spans="2:3" x14ac:dyDescent="0.25">
      <c r="B697" s="21"/>
      <c r="C697" s="21"/>
    </row>
    <row r="698" spans="2:3" x14ac:dyDescent="0.25">
      <c r="B698" s="21"/>
      <c r="C698" s="21"/>
    </row>
    <row r="699" spans="2:3" x14ac:dyDescent="0.25">
      <c r="B699" s="21"/>
      <c r="C699" s="21"/>
    </row>
    <row r="700" spans="2:3" x14ac:dyDescent="0.25">
      <c r="B700" s="21"/>
      <c r="C700" s="21"/>
    </row>
    <row r="701" spans="2:3" x14ac:dyDescent="0.25">
      <c r="B701" s="21"/>
      <c r="C701" s="21"/>
    </row>
    <row r="702" spans="2:3" x14ac:dyDescent="0.25">
      <c r="B702" s="21"/>
      <c r="C702" s="21"/>
    </row>
    <row r="703" spans="2:3" x14ac:dyDescent="0.25">
      <c r="B703" s="21"/>
      <c r="C703" s="21"/>
    </row>
    <row r="704" spans="2:3" x14ac:dyDescent="0.25">
      <c r="B704" s="21"/>
      <c r="C704" s="21"/>
    </row>
    <row r="705" spans="2:3" x14ac:dyDescent="0.25">
      <c r="B705" s="21"/>
      <c r="C705" s="21"/>
    </row>
    <row r="706" spans="2:3" x14ac:dyDescent="0.25">
      <c r="B706" s="21"/>
      <c r="C706" s="21"/>
    </row>
    <row r="707" spans="2:3" x14ac:dyDescent="0.25">
      <c r="B707" s="21"/>
      <c r="C707" s="21"/>
    </row>
    <row r="708" spans="2:3" x14ac:dyDescent="0.25">
      <c r="B708" s="21"/>
      <c r="C708" s="21"/>
    </row>
    <row r="709" spans="2:3" x14ac:dyDescent="0.25">
      <c r="B709" s="21"/>
      <c r="C709" s="21"/>
    </row>
    <row r="710" spans="2:3" x14ac:dyDescent="0.25">
      <c r="B710" s="21"/>
      <c r="C710" s="21"/>
    </row>
    <row r="711" spans="2:3" x14ac:dyDescent="0.25">
      <c r="B711" s="21"/>
      <c r="C711" s="21"/>
    </row>
    <row r="712" spans="2:3" x14ac:dyDescent="0.25">
      <c r="B712" s="21"/>
      <c r="C712" s="21"/>
    </row>
    <row r="713" spans="2:3" x14ac:dyDescent="0.25">
      <c r="B713" s="21"/>
      <c r="C713" s="21"/>
    </row>
    <row r="714" spans="2:3" x14ac:dyDescent="0.25">
      <c r="B714" s="21"/>
      <c r="C714" s="21"/>
    </row>
    <row r="715" spans="2:3" x14ac:dyDescent="0.25">
      <c r="B715" s="21"/>
      <c r="C715" s="21"/>
    </row>
    <row r="716" spans="2:3" x14ac:dyDescent="0.25">
      <c r="B716" s="21"/>
      <c r="C716" s="21"/>
    </row>
    <row r="717" spans="2:3" x14ac:dyDescent="0.25">
      <c r="B717" s="21"/>
      <c r="C717" s="21"/>
    </row>
    <row r="718" spans="2:3" x14ac:dyDescent="0.25">
      <c r="B718" s="21"/>
      <c r="C718" s="21"/>
    </row>
    <row r="719" spans="2:3" x14ac:dyDescent="0.25">
      <c r="B719" s="21"/>
      <c r="C719" s="21"/>
    </row>
    <row r="720" spans="2:3" x14ac:dyDescent="0.25">
      <c r="B720" s="21"/>
      <c r="C720" s="21"/>
    </row>
    <row r="721" spans="2:3" x14ac:dyDescent="0.25">
      <c r="B721" s="21"/>
      <c r="C721" s="21"/>
    </row>
    <row r="722" spans="2:3" x14ac:dyDescent="0.25">
      <c r="B722" s="21"/>
      <c r="C722" s="21"/>
    </row>
    <row r="723" spans="2:3" x14ac:dyDescent="0.25">
      <c r="B723" s="21"/>
      <c r="C723" s="21"/>
    </row>
    <row r="724" spans="2:3" x14ac:dyDescent="0.25">
      <c r="B724" s="21"/>
      <c r="C724" s="21"/>
    </row>
    <row r="725" spans="2:3" x14ac:dyDescent="0.25">
      <c r="B725" s="21"/>
      <c r="C725" s="21"/>
    </row>
    <row r="726" spans="2:3" x14ac:dyDescent="0.25">
      <c r="B726" s="21"/>
      <c r="C726" s="21"/>
    </row>
    <row r="727" spans="2:3" x14ac:dyDescent="0.25">
      <c r="B727" s="21"/>
      <c r="C727" s="21"/>
    </row>
    <row r="728" spans="2:3" x14ac:dyDescent="0.25">
      <c r="B728" s="21"/>
      <c r="C728" s="21"/>
    </row>
    <row r="729" spans="2:3" x14ac:dyDescent="0.25">
      <c r="B729" s="21"/>
      <c r="C729" s="21"/>
    </row>
    <row r="730" spans="2:3" x14ac:dyDescent="0.25">
      <c r="B730" s="21"/>
      <c r="C730" s="21"/>
    </row>
    <row r="731" spans="2:3" x14ac:dyDescent="0.25">
      <c r="B731" s="21"/>
      <c r="C731" s="21"/>
    </row>
    <row r="732" spans="2:3" x14ac:dyDescent="0.25">
      <c r="B732" s="21"/>
      <c r="C732" s="21"/>
    </row>
    <row r="733" spans="2:3" x14ac:dyDescent="0.25">
      <c r="B733" s="21"/>
      <c r="C733" s="21"/>
    </row>
    <row r="734" spans="2:3" x14ac:dyDescent="0.25">
      <c r="B734" s="21"/>
      <c r="C734" s="21"/>
    </row>
    <row r="735" spans="2:3" x14ac:dyDescent="0.25">
      <c r="B735" s="21"/>
      <c r="C735" s="21"/>
    </row>
    <row r="736" spans="2:3" x14ac:dyDescent="0.25">
      <c r="B736" s="21"/>
      <c r="C736" s="21"/>
    </row>
    <row r="737" spans="2:3" x14ac:dyDescent="0.25">
      <c r="B737" s="21"/>
      <c r="C737" s="21"/>
    </row>
    <row r="738" spans="2:3" x14ac:dyDescent="0.25">
      <c r="B738" s="21"/>
      <c r="C738" s="21"/>
    </row>
    <row r="739" spans="2:3" x14ac:dyDescent="0.25">
      <c r="B739" s="21"/>
      <c r="C739" s="21"/>
    </row>
    <row r="740" spans="2:3" x14ac:dyDescent="0.25">
      <c r="B740" s="21"/>
      <c r="C740" s="21"/>
    </row>
    <row r="741" spans="2:3" x14ac:dyDescent="0.25">
      <c r="B741" s="21"/>
      <c r="C741" s="21"/>
    </row>
    <row r="742" spans="2:3" x14ac:dyDescent="0.25">
      <c r="B742" s="21"/>
      <c r="C742" s="21"/>
    </row>
    <row r="743" spans="2:3" x14ac:dyDescent="0.25">
      <c r="B743" s="21"/>
      <c r="C743" s="21"/>
    </row>
    <row r="744" spans="2:3" x14ac:dyDescent="0.25">
      <c r="B744" s="21"/>
      <c r="C744" s="21"/>
    </row>
    <row r="745" spans="2:3" x14ac:dyDescent="0.25">
      <c r="B745" s="21"/>
      <c r="C745" s="21"/>
    </row>
    <row r="746" spans="2:3" x14ac:dyDescent="0.25">
      <c r="B746" s="21"/>
      <c r="C746" s="21"/>
    </row>
    <row r="747" spans="2:3" x14ac:dyDescent="0.25">
      <c r="B747" s="21"/>
      <c r="C747" s="21"/>
    </row>
    <row r="748" spans="2:3" x14ac:dyDescent="0.25">
      <c r="B748" s="21"/>
      <c r="C748" s="21"/>
    </row>
    <row r="749" spans="2:3" x14ac:dyDescent="0.25">
      <c r="B749" s="21"/>
      <c r="C749" s="21"/>
    </row>
    <row r="750" spans="2:3" x14ac:dyDescent="0.25">
      <c r="B750" s="21"/>
      <c r="C750" s="21"/>
    </row>
    <row r="751" spans="2:3" x14ac:dyDescent="0.25">
      <c r="B751" s="21"/>
      <c r="C751" s="21"/>
    </row>
    <row r="752" spans="2:3" x14ac:dyDescent="0.25">
      <c r="B752" s="21"/>
      <c r="C752" s="21"/>
    </row>
    <row r="753" spans="2:3" x14ac:dyDescent="0.25">
      <c r="B753" s="21"/>
      <c r="C753" s="21"/>
    </row>
    <row r="754" spans="2:3" x14ac:dyDescent="0.25">
      <c r="B754" s="21"/>
      <c r="C754" s="21"/>
    </row>
    <row r="755" spans="2:3" x14ac:dyDescent="0.25">
      <c r="B755" s="21"/>
      <c r="C755" s="21"/>
    </row>
    <row r="756" spans="2:3" x14ac:dyDescent="0.25">
      <c r="B756" s="21"/>
      <c r="C756" s="21"/>
    </row>
    <row r="757" spans="2:3" x14ac:dyDescent="0.25">
      <c r="B757" s="21"/>
      <c r="C757" s="21"/>
    </row>
    <row r="758" spans="2:3" x14ac:dyDescent="0.25">
      <c r="B758" s="21"/>
      <c r="C758" s="21"/>
    </row>
    <row r="759" spans="2:3" x14ac:dyDescent="0.25">
      <c r="B759" s="21"/>
      <c r="C759" s="21"/>
    </row>
    <row r="760" spans="2:3" x14ac:dyDescent="0.25">
      <c r="B760" s="21"/>
      <c r="C760" s="21"/>
    </row>
    <row r="761" spans="2:3" x14ac:dyDescent="0.25">
      <c r="B761" s="21"/>
      <c r="C761" s="21"/>
    </row>
    <row r="762" spans="2:3" x14ac:dyDescent="0.25">
      <c r="B762" s="21"/>
      <c r="C762" s="21"/>
    </row>
    <row r="763" spans="2:3" x14ac:dyDescent="0.25">
      <c r="B763" s="21"/>
      <c r="C763" s="21"/>
    </row>
    <row r="764" spans="2:3" x14ac:dyDescent="0.25">
      <c r="B764" s="21"/>
      <c r="C764" s="21"/>
    </row>
    <row r="765" spans="2:3" x14ac:dyDescent="0.25">
      <c r="B765" s="21"/>
      <c r="C765" s="21"/>
    </row>
    <row r="766" spans="2:3" x14ac:dyDescent="0.25">
      <c r="B766" s="21"/>
      <c r="C766" s="21"/>
    </row>
    <row r="767" spans="2:3" x14ac:dyDescent="0.25">
      <c r="B767" s="21"/>
      <c r="C767" s="21"/>
    </row>
    <row r="768" spans="2:3" x14ac:dyDescent="0.25">
      <c r="B768" s="21"/>
      <c r="C768" s="21"/>
    </row>
    <row r="769" spans="2:3" x14ac:dyDescent="0.25">
      <c r="B769" s="21"/>
      <c r="C769" s="21"/>
    </row>
    <row r="770" spans="2:3" x14ac:dyDescent="0.25">
      <c r="B770" s="21"/>
      <c r="C770" s="21"/>
    </row>
    <row r="771" spans="2:3" x14ac:dyDescent="0.25">
      <c r="B771" s="21"/>
      <c r="C771" s="21"/>
    </row>
    <row r="772" spans="2:3" x14ac:dyDescent="0.25">
      <c r="B772" s="21"/>
      <c r="C772" s="21"/>
    </row>
    <row r="773" spans="2:3" x14ac:dyDescent="0.25">
      <c r="B773" s="21"/>
      <c r="C773" s="21"/>
    </row>
    <row r="774" spans="2:3" x14ac:dyDescent="0.25">
      <c r="B774" s="21"/>
      <c r="C774" s="21"/>
    </row>
    <row r="775" spans="2:3" x14ac:dyDescent="0.25">
      <c r="B775" s="21"/>
      <c r="C775" s="21"/>
    </row>
    <row r="776" spans="2:3" x14ac:dyDescent="0.25">
      <c r="B776" s="21"/>
      <c r="C776" s="21"/>
    </row>
    <row r="777" spans="2:3" x14ac:dyDescent="0.25">
      <c r="B777" s="21"/>
      <c r="C777" s="21"/>
    </row>
    <row r="778" spans="2:3" x14ac:dyDescent="0.25">
      <c r="B778" s="21"/>
      <c r="C778" s="21"/>
    </row>
    <row r="779" spans="2:3" x14ac:dyDescent="0.25">
      <c r="B779" s="21"/>
      <c r="C779" s="21"/>
    </row>
    <row r="780" spans="2:3" x14ac:dyDescent="0.25">
      <c r="B780" s="21"/>
      <c r="C780" s="21"/>
    </row>
    <row r="781" spans="2:3" x14ac:dyDescent="0.25">
      <c r="B781" s="21"/>
      <c r="C781" s="21"/>
    </row>
    <row r="782" spans="2:3" x14ac:dyDescent="0.25">
      <c r="B782" s="21"/>
      <c r="C782" s="21"/>
    </row>
    <row r="783" spans="2:3" x14ac:dyDescent="0.25">
      <c r="B783" s="21"/>
      <c r="C783" s="21"/>
    </row>
    <row r="784" spans="2:3" x14ac:dyDescent="0.25">
      <c r="B784" s="21"/>
      <c r="C784" s="21"/>
    </row>
    <row r="785" spans="2:3" x14ac:dyDescent="0.25">
      <c r="B785" s="21"/>
      <c r="C785" s="21"/>
    </row>
    <row r="786" spans="2:3" x14ac:dyDescent="0.25">
      <c r="B786" s="21"/>
      <c r="C786" s="21"/>
    </row>
    <row r="787" spans="2:3" x14ac:dyDescent="0.25">
      <c r="B787" s="21"/>
      <c r="C787" s="21"/>
    </row>
    <row r="788" spans="2:3" x14ac:dyDescent="0.25">
      <c r="B788" s="21"/>
      <c r="C788" s="21"/>
    </row>
    <row r="789" spans="2:3" x14ac:dyDescent="0.25">
      <c r="B789" s="21"/>
      <c r="C789" s="21"/>
    </row>
    <row r="790" spans="2:3" x14ac:dyDescent="0.25">
      <c r="B790" s="21"/>
      <c r="C790" s="21"/>
    </row>
    <row r="791" spans="2:3" x14ac:dyDescent="0.25">
      <c r="B791" s="21"/>
      <c r="C791" s="21"/>
    </row>
    <row r="792" spans="2:3" x14ac:dyDescent="0.25">
      <c r="B792" s="21"/>
      <c r="C792" s="21"/>
    </row>
    <row r="793" spans="2:3" x14ac:dyDescent="0.25">
      <c r="B793" s="21"/>
      <c r="C793" s="21"/>
    </row>
    <row r="794" spans="2:3" x14ac:dyDescent="0.25">
      <c r="B794" s="21"/>
      <c r="C794" s="21"/>
    </row>
    <row r="795" spans="2:3" x14ac:dyDescent="0.25">
      <c r="B795" s="21"/>
      <c r="C795" s="21"/>
    </row>
    <row r="796" spans="2:3" x14ac:dyDescent="0.25">
      <c r="B796" s="21"/>
      <c r="C796" s="21"/>
    </row>
    <row r="797" spans="2:3" x14ac:dyDescent="0.25">
      <c r="B797" s="21"/>
      <c r="C797" s="21"/>
    </row>
    <row r="798" spans="2:3" x14ac:dyDescent="0.25">
      <c r="B798" s="21"/>
      <c r="C798" s="21"/>
    </row>
    <row r="799" spans="2:3" x14ac:dyDescent="0.25">
      <c r="B799" s="21"/>
      <c r="C799" s="21"/>
    </row>
    <row r="800" spans="2:3" x14ac:dyDescent="0.25">
      <c r="B800" s="21"/>
      <c r="C800" s="21"/>
    </row>
    <row r="801" spans="2:3" x14ac:dyDescent="0.25">
      <c r="B801" s="21"/>
      <c r="C801" s="21"/>
    </row>
    <row r="802" spans="2:3" x14ac:dyDescent="0.25">
      <c r="B802" s="21"/>
      <c r="C802" s="21"/>
    </row>
    <row r="803" spans="2:3" x14ac:dyDescent="0.25">
      <c r="B803" s="21"/>
      <c r="C803" s="21"/>
    </row>
    <row r="804" spans="2:3" x14ac:dyDescent="0.25">
      <c r="B804" s="21"/>
      <c r="C804" s="21"/>
    </row>
    <row r="805" spans="2:3" x14ac:dyDescent="0.25">
      <c r="B805" s="21"/>
      <c r="C805" s="21"/>
    </row>
    <row r="806" spans="2:3" x14ac:dyDescent="0.25">
      <c r="B806" s="21"/>
      <c r="C806" s="21"/>
    </row>
    <row r="807" spans="2:3" x14ac:dyDescent="0.25">
      <c r="B807" s="21"/>
      <c r="C807" s="21"/>
    </row>
    <row r="808" spans="2:3" x14ac:dyDescent="0.25">
      <c r="B808" s="21"/>
      <c r="C808" s="21"/>
    </row>
    <row r="809" spans="2:3" x14ac:dyDescent="0.25">
      <c r="B809" s="21"/>
      <c r="C809" s="21"/>
    </row>
    <row r="810" spans="2:3" x14ac:dyDescent="0.25">
      <c r="B810" s="21"/>
      <c r="C810" s="21"/>
    </row>
    <row r="811" spans="2:3" x14ac:dyDescent="0.25">
      <c r="B811" s="21"/>
      <c r="C811" s="21"/>
    </row>
    <row r="812" spans="2:3" x14ac:dyDescent="0.25">
      <c r="B812" s="21"/>
      <c r="C812" s="21"/>
    </row>
    <row r="813" spans="2:3" x14ac:dyDescent="0.25">
      <c r="B813" s="21"/>
      <c r="C813" s="21"/>
    </row>
    <row r="814" spans="2:3" x14ac:dyDescent="0.25">
      <c r="B814" s="21"/>
      <c r="C814" s="21"/>
    </row>
    <row r="815" spans="2:3" x14ac:dyDescent="0.25">
      <c r="B815" s="21"/>
      <c r="C815" s="21"/>
    </row>
    <row r="816" spans="2:3" x14ac:dyDescent="0.25">
      <c r="B816" s="21"/>
      <c r="C816" s="21"/>
    </row>
    <row r="817" spans="2:3" x14ac:dyDescent="0.25">
      <c r="B817" s="21"/>
      <c r="C817" s="21"/>
    </row>
    <row r="818" spans="2:3" x14ac:dyDescent="0.25">
      <c r="B818" s="21"/>
      <c r="C818" s="21"/>
    </row>
    <row r="819" spans="2:3" x14ac:dyDescent="0.25">
      <c r="B819" s="21"/>
      <c r="C819" s="21"/>
    </row>
    <row r="820" spans="2:3" x14ac:dyDescent="0.25">
      <c r="B820" s="21"/>
      <c r="C820" s="21"/>
    </row>
    <row r="821" spans="2:3" x14ac:dyDescent="0.25">
      <c r="B821" s="21"/>
      <c r="C821" s="21"/>
    </row>
    <row r="822" spans="2:3" x14ac:dyDescent="0.25">
      <c r="B822" s="21"/>
      <c r="C822" s="21"/>
    </row>
    <row r="823" spans="2:3" x14ac:dyDescent="0.25">
      <c r="B823" s="21"/>
      <c r="C823" s="21"/>
    </row>
    <row r="824" spans="2:3" x14ac:dyDescent="0.25">
      <c r="B824" s="21"/>
      <c r="C824" s="21"/>
    </row>
    <row r="825" spans="2:3" x14ac:dyDescent="0.25">
      <c r="B825" s="21"/>
      <c r="C825" s="21"/>
    </row>
    <row r="826" spans="2:3" x14ac:dyDescent="0.25">
      <c r="B826" s="21"/>
      <c r="C826" s="21"/>
    </row>
    <row r="827" spans="2:3" x14ac:dyDescent="0.25">
      <c r="B827" s="21"/>
      <c r="C827" s="21"/>
    </row>
    <row r="828" spans="2:3" x14ac:dyDescent="0.25">
      <c r="B828" s="21"/>
      <c r="C828" s="21"/>
    </row>
    <row r="829" spans="2:3" x14ac:dyDescent="0.25">
      <c r="B829" s="21"/>
      <c r="C829" s="21"/>
    </row>
    <row r="830" spans="2:3" x14ac:dyDescent="0.25">
      <c r="B830" s="21"/>
      <c r="C830" s="21"/>
    </row>
    <row r="831" spans="2:3" x14ac:dyDescent="0.25">
      <c r="B831" s="21"/>
      <c r="C831" s="21"/>
    </row>
    <row r="832" spans="2:3" x14ac:dyDescent="0.25">
      <c r="B832" s="21"/>
      <c r="C832" s="21"/>
    </row>
    <row r="833" spans="2:3" x14ac:dyDescent="0.25">
      <c r="B833" s="21"/>
      <c r="C833" s="21"/>
    </row>
    <row r="834" spans="2:3" x14ac:dyDescent="0.25">
      <c r="B834" s="21"/>
      <c r="C834" s="21"/>
    </row>
    <row r="835" spans="2:3" x14ac:dyDescent="0.25">
      <c r="B835" s="21"/>
      <c r="C835" s="21"/>
    </row>
    <row r="836" spans="2:3" x14ac:dyDescent="0.25">
      <c r="B836" s="21"/>
      <c r="C836" s="21"/>
    </row>
    <row r="837" spans="2:3" x14ac:dyDescent="0.25">
      <c r="B837" s="21"/>
      <c r="C837" s="21"/>
    </row>
    <row r="838" spans="2:3" x14ac:dyDescent="0.25">
      <c r="B838" s="21"/>
      <c r="C838" s="21"/>
    </row>
    <row r="839" spans="2:3" x14ac:dyDescent="0.25">
      <c r="B839" s="21"/>
      <c r="C839" s="21"/>
    </row>
    <row r="840" spans="2:3" x14ac:dyDescent="0.25">
      <c r="B840" s="21"/>
      <c r="C840" s="21"/>
    </row>
    <row r="841" spans="2:3" x14ac:dyDescent="0.25">
      <c r="B841" s="21"/>
      <c r="C841" s="21"/>
    </row>
    <row r="842" spans="2:3" x14ac:dyDescent="0.25">
      <c r="B842" s="21"/>
      <c r="C842" s="21"/>
    </row>
    <row r="843" spans="2:3" x14ac:dyDescent="0.25">
      <c r="B843" s="21"/>
      <c r="C843" s="21"/>
    </row>
    <row r="844" spans="2:3" x14ac:dyDescent="0.25">
      <c r="B844" s="21"/>
      <c r="C844" s="21"/>
    </row>
    <row r="845" spans="2:3" x14ac:dyDescent="0.25">
      <c r="B845" s="21"/>
      <c r="C845" s="21"/>
    </row>
    <row r="846" spans="2:3" x14ac:dyDescent="0.25">
      <c r="B846" s="21"/>
      <c r="C846" s="21"/>
    </row>
    <row r="847" spans="2:3" x14ac:dyDescent="0.25">
      <c r="B847" s="21"/>
      <c r="C847" s="21"/>
    </row>
    <row r="848" spans="2:3" x14ac:dyDescent="0.25">
      <c r="B848" s="21"/>
      <c r="C848" s="21"/>
    </row>
    <row r="849" spans="2:3" x14ac:dyDescent="0.25">
      <c r="B849" s="21"/>
      <c r="C849" s="21"/>
    </row>
    <row r="850" spans="2:3" x14ac:dyDescent="0.25">
      <c r="B850" s="21"/>
      <c r="C850" s="21"/>
    </row>
    <row r="851" spans="2:3" x14ac:dyDescent="0.25">
      <c r="B851" s="21"/>
      <c r="C851" s="21"/>
    </row>
    <row r="852" spans="2:3" x14ac:dyDescent="0.25">
      <c r="B852" s="21"/>
      <c r="C852" s="21"/>
    </row>
    <row r="853" spans="2:3" x14ac:dyDescent="0.25">
      <c r="B853" s="21"/>
      <c r="C853" s="21"/>
    </row>
    <row r="854" spans="2:3" x14ac:dyDescent="0.25">
      <c r="B854" s="21"/>
      <c r="C854" s="21"/>
    </row>
    <row r="855" spans="2:3" x14ac:dyDescent="0.25">
      <c r="B855" s="21"/>
      <c r="C855" s="21"/>
    </row>
    <row r="856" spans="2:3" x14ac:dyDescent="0.25">
      <c r="B856" s="21"/>
      <c r="C856" s="21"/>
    </row>
    <row r="857" spans="2:3" x14ac:dyDescent="0.25">
      <c r="B857" s="21"/>
      <c r="C857" s="21"/>
    </row>
    <row r="858" spans="2:3" x14ac:dyDescent="0.25">
      <c r="B858" s="21"/>
      <c r="C858" s="21"/>
    </row>
    <row r="859" spans="2:3" x14ac:dyDescent="0.25">
      <c r="B859" s="21"/>
      <c r="C859" s="21"/>
    </row>
    <row r="860" spans="2:3" x14ac:dyDescent="0.25">
      <c r="B860" s="21"/>
      <c r="C860" s="21"/>
    </row>
    <row r="861" spans="2:3" x14ac:dyDescent="0.25">
      <c r="B861" s="21"/>
      <c r="C861" s="21"/>
    </row>
    <row r="862" spans="2:3" x14ac:dyDescent="0.25">
      <c r="B862" s="21"/>
      <c r="C862" s="21"/>
    </row>
    <row r="863" spans="2:3" x14ac:dyDescent="0.25">
      <c r="B863" s="21"/>
      <c r="C863" s="21"/>
    </row>
    <row r="864" spans="2:3" x14ac:dyDescent="0.25">
      <c r="B864" s="21"/>
      <c r="C864" s="21"/>
    </row>
    <row r="865" spans="2:3" x14ac:dyDescent="0.25">
      <c r="B865" s="21"/>
      <c r="C865" s="21"/>
    </row>
    <row r="866" spans="2:3" x14ac:dyDescent="0.25">
      <c r="B866" s="21"/>
      <c r="C866" s="21"/>
    </row>
    <row r="867" spans="2:3" x14ac:dyDescent="0.25">
      <c r="B867" s="21"/>
      <c r="C867" s="21"/>
    </row>
    <row r="868" spans="2:3" x14ac:dyDescent="0.25">
      <c r="B868" s="21"/>
      <c r="C868" s="21"/>
    </row>
    <row r="869" spans="2:3" x14ac:dyDescent="0.25">
      <c r="B869" s="21"/>
      <c r="C869" s="21"/>
    </row>
    <row r="870" spans="2:3" x14ac:dyDescent="0.25">
      <c r="B870" s="21"/>
      <c r="C870" s="21"/>
    </row>
    <row r="871" spans="2:3" x14ac:dyDescent="0.25">
      <c r="B871" s="21"/>
      <c r="C871" s="21"/>
    </row>
    <row r="872" spans="2:3" x14ac:dyDescent="0.25">
      <c r="B872" s="21"/>
      <c r="C872" s="21"/>
    </row>
    <row r="873" spans="2:3" x14ac:dyDescent="0.25">
      <c r="B873" s="21"/>
      <c r="C873" s="21"/>
    </row>
    <row r="874" spans="2:3" x14ac:dyDescent="0.25">
      <c r="B874" s="21"/>
      <c r="C874" s="21"/>
    </row>
    <row r="875" spans="2:3" x14ac:dyDescent="0.25">
      <c r="B875" s="21"/>
      <c r="C875" s="21"/>
    </row>
    <row r="876" spans="2:3" x14ac:dyDescent="0.25">
      <c r="B876" s="21"/>
      <c r="C876" s="21"/>
    </row>
    <row r="877" spans="2:3" x14ac:dyDescent="0.25">
      <c r="B877" s="21"/>
      <c r="C877" s="21"/>
    </row>
    <row r="878" spans="2:3" x14ac:dyDescent="0.25">
      <c r="B878" s="21"/>
      <c r="C878" s="21"/>
    </row>
    <row r="879" spans="2:3" x14ac:dyDescent="0.25">
      <c r="B879" s="21"/>
      <c r="C879" s="21"/>
    </row>
    <row r="880" spans="2:3" x14ac:dyDescent="0.25">
      <c r="B880" s="21"/>
      <c r="C880" s="21"/>
    </row>
    <row r="881" spans="2:3" x14ac:dyDescent="0.25">
      <c r="B881" s="21"/>
      <c r="C881" s="21"/>
    </row>
    <row r="882" spans="2:3" x14ac:dyDescent="0.25">
      <c r="B882" s="21"/>
      <c r="C882" s="21"/>
    </row>
    <row r="883" spans="2:3" x14ac:dyDescent="0.25">
      <c r="B883" s="21"/>
      <c r="C883" s="21"/>
    </row>
    <row r="884" spans="2:3" x14ac:dyDescent="0.25">
      <c r="B884" s="21"/>
      <c r="C884" s="21"/>
    </row>
    <row r="885" spans="2:3" x14ac:dyDescent="0.25">
      <c r="B885" s="21"/>
      <c r="C885" s="21"/>
    </row>
    <row r="886" spans="2:3" x14ac:dyDescent="0.25">
      <c r="B886" s="21"/>
      <c r="C886" s="21"/>
    </row>
    <row r="887" spans="2:3" x14ac:dyDescent="0.25">
      <c r="B887" s="21"/>
      <c r="C887" s="21"/>
    </row>
    <row r="888" spans="2:3" x14ac:dyDescent="0.25">
      <c r="B888" s="21"/>
      <c r="C888" s="21"/>
    </row>
    <row r="889" spans="2:3" x14ac:dyDescent="0.25">
      <c r="B889" s="21"/>
      <c r="C889" s="21"/>
    </row>
    <row r="890" spans="2:3" x14ac:dyDescent="0.25">
      <c r="B890" s="21"/>
      <c r="C890" s="21"/>
    </row>
    <row r="891" spans="2:3" x14ac:dyDescent="0.25">
      <c r="B891" s="21"/>
      <c r="C891" s="21"/>
    </row>
    <row r="892" spans="2:3" x14ac:dyDescent="0.25">
      <c r="B892" s="21"/>
      <c r="C892" s="21"/>
    </row>
    <row r="893" spans="2:3" x14ac:dyDescent="0.25">
      <c r="B893" s="21"/>
      <c r="C893" s="21"/>
    </row>
    <row r="894" spans="2:3" x14ac:dyDescent="0.25">
      <c r="B894" s="21"/>
      <c r="C894" s="21"/>
    </row>
    <row r="895" spans="2:3" x14ac:dyDescent="0.25">
      <c r="B895" s="21"/>
      <c r="C895" s="21"/>
    </row>
    <row r="896" spans="2:3" x14ac:dyDescent="0.25">
      <c r="B896" s="21"/>
      <c r="C896" s="21"/>
    </row>
    <row r="897" spans="2:3" x14ac:dyDescent="0.25">
      <c r="B897" s="21"/>
      <c r="C897" s="21"/>
    </row>
    <row r="898" spans="2:3" x14ac:dyDescent="0.25">
      <c r="B898" s="21"/>
      <c r="C898" s="21"/>
    </row>
    <row r="899" spans="2:3" x14ac:dyDescent="0.25">
      <c r="B899" s="21"/>
      <c r="C899" s="21"/>
    </row>
    <row r="900" spans="2:3" x14ac:dyDescent="0.25">
      <c r="B900" s="21"/>
      <c r="C900" s="21"/>
    </row>
    <row r="901" spans="2:3" x14ac:dyDescent="0.25">
      <c r="B901" s="21"/>
      <c r="C901" s="21"/>
    </row>
    <row r="902" spans="2:3" x14ac:dyDescent="0.25">
      <c r="B902" s="21"/>
      <c r="C902" s="21"/>
    </row>
    <row r="903" spans="2:3" x14ac:dyDescent="0.25">
      <c r="B903" s="21"/>
      <c r="C903" s="21"/>
    </row>
    <row r="904" spans="2:3" x14ac:dyDescent="0.25">
      <c r="B904" s="21"/>
      <c r="C904" s="21"/>
    </row>
    <row r="905" spans="2:3" x14ac:dyDescent="0.25">
      <c r="B905" s="21"/>
      <c r="C905" s="21"/>
    </row>
    <row r="906" spans="2:3" x14ac:dyDescent="0.25">
      <c r="B906" s="21"/>
      <c r="C906" s="21"/>
    </row>
    <row r="907" spans="2:3" x14ac:dyDescent="0.25">
      <c r="B907" s="21"/>
      <c r="C907" s="21"/>
    </row>
    <row r="908" spans="2:3" x14ac:dyDescent="0.25">
      <c r="B908" s="21"/>
      <c r="C908" s="21"/>
    </row>
    <row r="909" spans="2:3" x14ac:dyDescent="0.25">
      <c r="B909" s="21"/>
      <c r="C909" s="21"/>
    </row>
    <row r="910" spans="2:3" x14ac:dyDescent="0.25">
      <c r="B910" s="21"/>
      <c r="C910" s="21"/>
    </row>
    <row r="911" spans="2:3" x14ac:dyDescent="0.25">
      <c r="B911" s="21"/>
      <c r="C911" s="21"/>
    </row>
    <row r="912" spans="2:3" x14ac:dyDescent="0.25">
      <c r="B912" s="21"/>
      <c r="C912" s="21"/>
    </row>
    <row r="913" spans="2:3" x14ac:dyDescent="0.25">
      <c r="B913" s="21"/>
      <c r="C913" s="21"/>
    </row>
    <row r="914" spans="2:3" x14ac:dyDescent="0.25">
      <c r="B914" s="21"/>
      <c r="C914" s="21"/>
    </row>
    <row r="915" spans="2:3" x14ac:dyDescent="0.25">
      <c r="B915" s="21"/>
      <c r="C915" s="21"/>
    </row>
    <row r="916" spans="2:3" x14ac:dyDescent="0.25">
      <c r="B916" s="21"/>
      <c r="C916" s="21"/>
    </row>
    <row r="917" spans="2:3" x14ac:dyDescent="0.25">
      <c r="B917" s="21"/>
      <c r="C917" s="21"/>
    </row>
    <row r="918" spans="2:3" x14ac:dyDescent="0.25">
      <c r="B918" s="21"/>
      <c r="C918" s="21"/>
    </row>
    <row r="919" spans="2:3" x14ac:dyDescent="0.25">
      <c r="B919" s="21"/>
      <c r="C919" s="21"/>
    </row>
    <row r="920" spans="2:3" x14ac:dyDescent="0.25">
      <c r="B920" s="21"/>
      <c r="C920" s="21"/>
    </row>
    <row r="921" spans="2:3" x14ac:dyDescent="0.25">
      <c r="B921" s="21"/>
      <c r="C921" s="21"/>
    </row>
    <row r="922" spans="2:3" x14ac:dyDescent="0.25">
      <c r="B922" s="21"/>
      <c r="C922" s="21"/>
    </row>
    <row r="923" spans="2:3" x14ac:dyDescent="0.25">
      <c r="B923" s="21"/>
      <c r="C923" s="21"/>
    </row>
    <row r="924" spans="2:3" x14ac:dyDescent="0.25">
      <c r="B924" s="21"/>
      <c r="C924" s="21"/>
    </row>
    <row r="925" spans="2:3" x14ac:dyDescent="0.25">
      <c r="B925" s="21"/>
      <c r="C925" s="21"/>
    </row>
    <row r="926" spans="2:3" x14ac:dyDescent="0.25">
      <c r="B926" s="21"/>
      <c r="C926" s="21"/>
    </row>
    <row r="927" spans="2:3" x14ac:dyDescent="0.25">
      <c r="B927" s="21"/>
      <c r="C927" s="21"/>
    </row>
    <row r="928" spans="2:3" x14ac:dyDescent="0.25">
      <c r="B928" s="21"/>
      <c r="C928" s="21"/>
    </row>
    <row r="929" spans="2:3" x14ac:dyDescent="0.25">
      <c r="B929" s="21"/>
      <c r="C929" s="21"/>
    </row>
    <row r="930" spans="2:3" x14ac:dyDescent="0.25">
      <c r="B930" s="21"/>
      <c r="C930" s="21"/>
    </row>
    <row r="931" spans="2:3" x14ac:dyDescent="0.25">
      <c r="B931" s="21"/>
      <c r="C931" s="21"/>
    </row>
    <row r="932" spans="2:3" x14ac:dyDescent="0.25">
      <c r="B932" s="21"/>
      <c r="C932" s="21"/>
    </row>
    <row r="933" spans="2:3" x14ac:dyDescent="0.25">
      <c r="B933" s="21"/>
      <c r="C933" s="21"/>
    </row>
    <row r="934" spans="2:3" x14ac:dyDescent="0.25">
      <c r="B934" s="21"/>
      <c r="C934" s="21"/>
    </row>
    <row r="935" spans="2:3" x14ac:dyDescent="0.25">
      <c r="B935" s="21"/>
      <c r="C935" s="21"/>
    </row>
    <row r="936" spans="2:3" x14ac:dyDescent="0.25">
      <c r="B936" s="21"/>
      <c r="C936" s="21"/>
    </row>
    <row r="937" spans="2:3" x14ac:dyDescent="0.25">
      <c r="B937" s="21"/>
      <c r="C937" s="21"/>
    </row>
    <row r="938" spans="2:3" x14ac:dyDescent="0.25">
      <c r="B938" s="21"/>
      <c r="C938" s="21"/>
    </row>
    <row r="939" spans="2:3" x14ac:dyDescent="0.25">
      <c r="B939" s="21"/>
      <c r="C939" s="21"/>
    </row>
    <row r="940" spans="2:3" x14ac:dyDescent="0.25">
      <c r="B940" s="21"/>
      <c r="C940" s="21"/>
    </row>
    <row r="941" spans="2:3" x14ac:dyDescent="0.25">
      <c r="B941" s="21"/>
      <c r="C941" s="21"/>
    </row>
    <row r="942" spans="2:3" x14ac:dyDescent="0.25">
      <c r="B942" s="21"/>
      <c r="C942" s="21"/>
    </row>
    <row r="943" spans="2:3" x14ac:dyDescent="0.25">
      <c r="B943" s="21"/>
      <c r="C943" s="21"/>
    </row>
    <row r="944" spans="2:3" x14ac:dyDescent="0.25">
      <c r="B944" s="21"/>
      <c r="C944" s="21"/>
    </row>
    <row r="945" spans="2:3" x14ac:dyDescent="0.25">
      <c r="B945" s="21"/>
      <c r="C945" s="21"/>
    </row>
    <row r="946" spans="2:3" x14ac:dyDescent="0.25">
      <c r="B946" s="21"/>
      <c r="C946" s="21"/>
    </row>
    <row r="947" spans="2:3" x14ac:dyDescent="0.25">
      <c r="B947" s="21"/>
      <c r="C947" s="21"/>
    </row>
    <row r="948" spans="2:3" x14ac:dyDescent="0.25">
      <c r="B948" s="21"/>
      <c r="C948" s="21"/>
    </row>
    <row r="949" spans="2:3" x14ac:dyDescent="0.25">
      <c r="B949" s="21"/>
      <c r="C949" s="21"/>
    </row>
    <row r="950" spans="2:3" x14ac:dyDescent="0.25">
      <c r="B950" s="21"/>
      <c r="C950" s="21"/>
    </row>
    <row r="951" spans="2:3" x14ac:dyDescent="0.25">
      <c r="B951" s="21"/>
      <c r="C951" s="21"/>
    </row>
    <row r="952" spans="2:3" x14ac:dyDescent="0.25">
      <c r="B952" s="21"/>
      <c r="C952" s="21"/>
    </row>
    <row r="953" spans="2:3" x14ac:dyDescent="0.25">
      <c r="B953" s="21"/>
      <c r="C953" s="21"/>
    </row>
    <row r="954" spans="2:3" x14ac:dyDescent="0.25">
      <c r="B954" s="21"/>
      <c r="C954" s="21"/>
    </row>
    <row r="955" spans="2:3" x14ac:dyDescent="0.25">
      <c r="B955" s="21"/>
      <c r="C955" s="21"/>
    </row>
    <row r="956" spans="2:3" x14ac:dyDescent="0.25">
      <c r="B956" s="21"/>
      <c r="C956" s="21"/>
    </row>
    <row r="957" spans="2:3" x14ac:dyDescent="0.25">
      <c r="B957" s="21"/>
      <c r="C957" s="21"/>
    </row>
    <row r="958" spans="2:3" x14ac:dyDescent="0.25">
      <c r="B958" s="21"/>
      <c r="C958" s="21"/>
    </row>
    <row r="959" spans="2:3" x14ac:dyDescent="0.25">
      <c r="B959" s="21"/>
      <c r="C959" s="21"/>
    </row>
    <row r="960" spans="2:3" x14ac:dyDescent="0.25">
      <c r="B960" s="21"/>
      <c r="C960" s="21"/>
    </row>
    <row r="961" spans="2:3" x14ac:dyDescent="0.25">
      <c r="B961" s="21"/>
      <c r="C961" s="21"/>
    </row>
    <row r="962" spans="2:3" x14ac:dyDescent="0.25">
      <c r="B962" s="21"/>
      <c r="C962" s="21"/>
    </row>
    <row r="963" spans="2:3" x14ac:dyDescent="0.25">
      <c r="B963" s="21"/>
      <c r="C963" s="21"/>
    </row>
    <row r="964" spans="2:3" x14ac:dyDescent="0.25">
      <c r="B964" s="21"/>
      <c r="C964" s="21"/>
    </row>
    <row r="965" spans="2:3" x14ac:dyDescent="0.25">
      <c r="B965" s="21"/>
      <c r="C965" s="21"/>
    </row>
    <row r="966" spans="2:3" x14ac:dyDescent="0.25">
      <c r="B966" s="21"/>
      <c r="C966" s="21"/>
    </row>
    <row r="967" spans="2:3" x14ac:dyDescent="0.25">
      <c r="B967" s="21"/>
      <c r="C967" s="21"/>
    </row>
    <row r="968" spans="2:3" x14ac:dyDescent="0.25">
      <c r="B968" s="21"/>
      <c r="C968" s="21"/>
    </row>
    <row r="969" spans="2:3" x14ac:dyDescent="0.25">
      <c r="B969" s="21"/>
      <c r="C969" s="21"/>
    </row>
    <row r="970" spans="2:3" x14ac:dyDescent="0.25">
      <c r="B970" s="21"/>
      <c r="C970" s="21"/>
    </row>
    <row r="971" spans="2:3" x14ac:dyDescent="0.25">
      <c r="B971" s="21"/>
      <c r="C971" s="21"/>
    </row>
    <row r="972" spans="2:3" x14ac:dyDescent="0.25">
      <c r="B972" s="21"/>
      <c r="C972" s="21"/>
    </row>
    <row r="973" spans="2:3" x14ac:dyDescent="0.25">
      <c r="B973" s="21"/>
      <c r="C973" s="21"/>
    </row>
    <row r="974" spans="2:3" x14ac:dyDescent="0.25">
      <c r="B974" s="21"/>
      <c r="C974" s="21"/>
    </row>
    <row r="975" spans="2:3" x14ac:dyDescent="0.25">
      <c r="B975" s="21"/>
      <c r="C975" s="21"/>
    </row>
    <row r="976" spans="2:3" x14ac:dyDescent="0.25">
      <c r="B976" s="21"/>
      <c r="C976" s="21"/>
    </row>
    <row r="977" spans="2:3" x14ac:dyDescent="0.25">
      <c r="B977" s="21"/>
      <c r="C977" s="21"/>
    </row>
    <row r="978" spans="2:3" x14ac:dyDescent="0.25">
      <c r="B978" s="21"/>
      <c r="C978" s="21"/>
    </row>
    <row r="979" spans="2:3" x14ac:dyDescent="0.25">
      <c r="B979" s="21"/>
      <c r="C979" s="21"/>
    </row>
    <row r="980" spans="2:3" x14ac:dyDescent="0.25">
      <c r="B980" s="21"/>
      <c r="C980" s="21"/>
    </row>
    <row r="981" spans="2:3" x14ac:dyDescent="0.25">
      <c r="B981" s="21"/>
      <c r="C981" s="21"/>
    </row>
    <row r="982" spans="2:3" x14ac:dyDescent="0.25">
      <c r="B982" s="21"/>
      <c r="C982" s="21"/>
    </row>
    <row r="983" spans="2:3" x14ac:dyDescent="0.25">
      <c r="B983" s="21"/>
      <c r="C983" s="21"/>
    </row>
    <row r="984" spans="2:3" x14ac:dyDescent="0.25">
      <c r="B984" s="21"/>
      <c r="C984" s="21"/>
    </row>
    <row r="985" spans="2:3" x14ac:dyDescent="0.25">
      <c r="B985" s="21"/>
      <c r="C985" s="21"/>
    </row>
    <row r="986" spans="2:3" x14ac:dyDescent="0.25">
      <c r="B986" s="21"/>
      <c r="C986" s="21"/>
    </row>
    <row r="987" spans="2:3" x14ac:dyDescent="0.25">
      <c r="B987" s="21"/>
      <c r="C987" s="21"/>
    </row>
    <row r="988" spans="2:3" x14ac:dyDescent="0.25">
      <c r="B988" s="21"/>
      <c r="C988" s="21"/>
    </row>
    <row r="989" spans="2:3" x14ac:dyDescent="0.25">
      <c r="B989" s="21"/>
      <c r="C989" s="21"/>
    </row>
    <row r="990" spans="2:3" x14ac:dyDescent="0.25">
      <c r="B990" s="21"/>
      <c r="C990" s="21"/>
    </row>
    <row r="991" spans="2:3" x14ac:dyDescent="0.25">
      <c r="B991" s="21"/>
      <c r="C991" s="21"/>
    </row>
    <row r="992" spans="2:3" x14ac:dyDescent="0.25">
      <c r="B992" s="21"/>
      <c r="C992" s="21"/>
    </row>
    <row r="993" spans="2:3" x14ac:dyDescent="0.25">
      <c r="B993" s="21"/>
      <c r="C993" s="21"/>
    </row>
    <row r="994" spans="2:3" x14ac:dyDescent="0.25">
      <c r="B994" s="21"/>
      <c r="C994" s="21"/>
    </row>
    <row r="995" spans="2:3" x14ac:dyDescent="0.25">
      <c r="B995" s="21"/>
      <c r="C995" s="21"/>
    </row>
    <row r="996" spans="2:3" x14ac:dyDescent="0.25">
      <c r="B996" s="21"/>
      <c r="C996" s="21"/>
    </row>
    <row r="997" spans="2:3" x14ac:dyDescent="0.25">
      <c r="B997" s="21"/>
      <c r="C997" s="21"/>
    </row>
    <row r="998" spans="2:3" x14ac:dyDescent="0.25">
      <c r="B998" s="21"/>
      <c r="C998" s="21"/>
    </row>
    <row r="999" spans="2:3" x14ac:dyDescent="0.25">
      <c r="B999" s="21"/>
      <c r="C999" s="21"/>
    </row>
    <row r="1000" spans="2:3" x14ac:dyDescent="0.25">
      <c r="B1000" s="21"/>
      <c r="C1000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Aktiviti&amp;Program</vt:lpstr>
      <vt:lpstr>Penganjuran_Acara</vt:lpstr>
      <vt:lpstr>Geran</vt:lpstr>
      <vt:lpstr>Insentif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2018-02-09T08:32:32Z</dcterms:created>
  <dcterms:modified xsi:type="dcterms:W3CDTF">2018-02-20T09:11:34Z</dcterms:modified>
</cp:coreProperties>
</file>