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6\"/>
    </mc:Choice>
  </mc:AlternateContent>
  <xr:revisionPtr revIDLastSave="0" documentId="13_ncr:1_{5D632896-E850-4E3E-8C35-43B61CC00868}" xr6:coauthVersionLast="40" xr6:coauthVersionMax="40" xr10:uidLastSave="{00000000-0000-0000-0000-000000000000}"/>
  <bookViews>
    <workbookView xWindow="300" yWindow="1650" windowWidth="23640" windowHeight="630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H66" i="1" l="1"/>
  <c r="G68" i="1"/>
  <c r="G66" i="1"/>
  <c r="G67" i="1"/>
  <c r="H51" i="1"/>
  <c r="G64" i="1"/>
  <c r="H35" i="1" l="1"/>
  <c r="H26" i="1"/>
  <c r="H64" i="1" l="1"/>
</calcChain>
</file>

<file path=xl/sharedStrings.xml><?xml version="1.0" encoding="utf-8"?>
<sst xmlns="http://schemas.openxmlformats.org/spreadsheetml/2006/main" count="227" uniqueCount="102">
  <si>
    <t xml:space="preserve">ITB ASIA TRADESHOW                      </t>
  </si>
  <si>
    <t>Date : 10/10/2016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</si>
  <si>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</si>
  <si>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</si>
  <si>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</si>
  <si>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</si>
  <si>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</si>
  <si>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</si>
  <si>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</si>
  <si>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</si>
  <si>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</si>
  <si>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</si>
  <si>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</si>
  <si>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OR00660</t>
  </si>
  <si>
    <t>EFT</t>
  </si>
  <si>
    <t>HOLIDAY TOURS &amp; TRAVEL SDN BHD</t>
  </si>
  <si>
    <t>PARTICIPATION FEE</t>
  </si>
  <si>
    <t>OR00679</t>
  </si>
  <si>
    <t>OLIVE TREE HOTEL PENANG</t>
  </si>
  <si>
    <t>INV0030/16</t>
  </si>
  <si>
    <t/>
  </si>
  <si>
    <t>THE LIGHT HOTEL (M) SDN BHD</t>
  </si>
  <si>
    <t>INV0031/16</t>
  </si>
  <si>
    <t>SUNWAY HOTEL GEORGETOWN</t>
  </si>
  <si>
    <t>INV0032/16</t>
  </si>
  <si>
    <t>TOUR &amp; INCENTIVE TRAVEL</t>
  </si>
  <si>
    <t>INV0033/16</t>
  </si>
  <si>
    <t>RAINBOW PARADISE BEACH RESORT</t>
  </si>
  <si>
    <t>INV0034/16</t>
  </si>
  <si>
    <t>DISCOVERY OVERLAND HOLIDAYS</t>
  </si>
  <si>
    <t>OR00681</t>
  </si>
  <si>
    <t>AMB008823</t>
  </si>
  <si>
    <t>HOTEL EQUATORIAL PENANG</t>
  </si>
  <si>
    <t>INV0036/16</t>
  </si>
  <si>
    <t>COPTHORNE ORCHID HOTEL PENANG</t>
  </si>
  <si>
    <t>V2016/738</t>
  </si>
  <si>
    <t>TT</t>
  </si>
  <si>
    <t>MESSE BERLIN (SINGAPORE) PTE LTD</t>
  </si>
  <si>
    <t>ITB ASIA 2015 IN SG-BASIC SHELL SHCEME</t>
  </si>
  <si>
    <t>ITB ASIA 2015 IN SG-DISCOUNT</t>
  </si>
  <si>
    <t>7% GST</t>
  </si>
  <si>
    <t>APPOINMENT WITH LISTING</t>
  </si>
  <si>
    <t>BADGES</t>
  </si>
  <si>
    <t>BANK CHARGES (SINGAPORE)</t>
  </si>
  <si>
    <t>BANK CHARGES (LOCAL)</t>
  </si>
  <si>
    <t>6% GST</t>
  </si>
  <si>
    <t>V2016/827</t>
  </si>
  <si>
    <t>MARINA BAY SANDS PTE LTD</t>
  </si>
  <si>
    <t>FOOD &amp; BEVERAGE ON 30/10/16</t>
  </si>
  <si>
    <t>FOOD &amp; BEVERAGE ON 30/10/16-BANK CHARGES</t>
  </si>
  <si>
    <t>FOOD &amp; BEVERAGE ON 30/10/16-6% GST</t>
  </si>
  <si>
    <t>V2016/856</t>
  </si>
  <si>
    <t>BADGES (SGD192.60@4.2596)</t>
  </si>
  <si>
    <t>APPOINTMENT LISTING&amp;BADGES-SGD1530.10</t>
  </si>
  <si>
    <t>WINDOW CLING SPONSORSHIP-SGD14124@4.2596</t>
  </si>
  <si>
    <t>BANK CHARGES (SGD55@4.2596)</t>
  </si>
  <si>
    <t>BANK CHARGES</t>
  </si>
  <si>
    <t>BANK CHARGES-6% GST</t>
  </si>
  <si>
    <t>V2016/868</t>
  </si>
  <si>
    <t>PGTEFT1808</t>
  </si>
  <si>
    <t>HARPERS TRAVEL (M) SDN BHD</t>
  </si>
  <si>
    <t>AIRFARE FOR ITB ASIA-OOI CHOK YAN</t>
  </si>
  <si>
    <t>V2016/883</t>
  </si>
  <si>
    <t>PGTEFT1823</t>
  </si>
  <si>
    <t>YOON PAULINE</t>
  </si>
  <si>
    <t>MEAL ALLOWANCE-SINGAPORE (19-21/10)</t>
  </si>
  <si>
    <t>SIM CARD-SINGAPORE (19-21/10)</t>
  </si>
  <si>
    <t>HOTEL OCY-SINGAPORE (19-21/10)</t>
  </si>
  <si>
    <t>HOTEL YOON-SINGAPORE (19-21/10)</t>
  </si>
  <si>
    <t>AIR FARE-SINGAPORE (19-21/10)</t>
  </si>
  <si>
    <t>TRANSPORTATION-SINGAPORE (19-21/10)</t>
  </si>
  <si>
    <t>V2016/894</t>
  </si>
  <si>
    <t>PGTEFT1834</t>
  </si>
  <si>
    <t>THOY SIEW PING</t>
  </si>
  <si>
    <t>MEAL ALLOWANCE-SINGAPORE (18-21/10/16)</t>
  </si>
  <si>
    <t>TRANSPORTATION-SINGAPORE (18-21/10/16)</t>
  </si>
  <si>
    <t>SIM CARD-SINGAPORE (18-21/10/16)</t>
  </si>
  <si>
    <t>MARINA BAY-SINGAPORE (18-21/10/16)</t>
  </si>
  <si>
    <t>TAU SAR PNEAH-SINGAPORE (18-21/10/16)</t>
  </si>
  <si>
    <t>PERFUME-SINGAPORE (18-21/10/16)</t>
  </si>
  <si>
    <t>HOTEL-SINGAPORE (18-21/10/16)</t>
  </si>
  <si>
    <t>AIRFARE-SINGAPORE (18-21/10/16)</t>
  </si>
  <si>
    <t>V2016/937</t>
  </si>
  <si>
    <t>PGTEFT1861</t>
  </si>
  <si>
    <t>OOI CHOK YAN</t>
  </si>
  <si>
    <t>REIMBURSEMENT ITB ASIA SG-MEAL ALLOWANCE</t>
  </si>
  <si>
    <t>REIMBURSEMENT ITB ASIA SG-TRANSPORTATION</t>
  </si>
  <si>
    <t>V2016/986</t>
  </si>
  <si>
    <t>687832</t>
  </si>
  <si>
    <t>PICO INTERNATIONAL (M) SDN BHD</t>
  </si>
  <si>
    <t>BEING CONSTRUCTION &amp; ERECTIONS IN ITB</t>
  </si>
  <si>
    <t>LEVY</t>
  </si>
  <si>
    <t>PGT</t>
  </si>
  <si>
    <t>V2016/949</t>
  </si>
  <si>
    <t>PGTEFT1873</t>
  </si>
  <si>
    <t>TNT EXPRESS WORLDWIDE (M) SDN BHD</t>
  </si>
  <si>
    <t>COURIER PROMO MATERIAL TO SGPORE</t>
  </si>
  <si>
    <t>JV16/12/10</t>
  </si>
  <si>
    <t>BEING CEHQUE CANCELLATION DUE TO WRONG</t>
  </si>
  <si>
    <t>AMOUNT ISSUED</t>
  </si>
  <si>
    <t>JV16/12/11</t>
  </si>
  <si>
    <t>BEING ACCRUED OF PGT EXP AS OF 31.12.16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</si>
</sst>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2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3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  <xf numFmtId="164" fontId="0" fillId="0" borderId="5" xfId="0" applyNumberFormat="1" applyBorder="1"/>
    <xf numFmtId="165" fontId="0" fillId="0" borderId="5" xfId="0" applyNumberFormat="1" applyBorder="1"/>
    <xf numFmtId="49" fontId="0" fillId="0" borderId="5" xfId="0" applyNumberFormat="1" applyBorder="1"/>
    <xf numFmtId="166" fontId="0" fillId="0" borderId="5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49" fontId="0" fillId="0" borderId="1" xfId="0" applyNumberFormat="1" applyBorder="1"/>
    <xf numFmtId="166" fontId="0" fillId="0" borderId="1" xfId="0" applyNumberFormat="1" applyBorder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  <xf numFmtId="49" fontId="0" fillId="2" borderId="0" xfId="0" applyNumberFormat="1" applyFill="1"/>
    <xf numFmtId="166" fontId="0" fillId="2" borderId="0" xfId="0" applyNumberFormat="1" applyFill="1"/>
    <xf numFmtId="49" fontId="0" fillId="2" borderId="0" xfId="0" applyNumberFormat="1" applyFill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165" fontId="0" fillId="0" borderId="3" xfId="0" applyNumberFormat="1" applyBorder="1"/>
    <xf numFmtId="49" fontId="0" fillId="0" borderId="3" xfId="0" applyNumberFormat="1" applyBorder="1"/>
    <xf numFmtId="166" fontId="0" fillId="0" borderId="3" xfId="0" applyNumberFormat="1" applyBorder="1"/>
    <xf numFmtId="166" fontId="0" fillId="2" borderId="0" xfId="0" applyNumberFormat="1" applyFill="1" applyBorder="1"/>
    <xf numFmtId="49" fontId="0" fillId="2" borderId="3" xfId="0" applyNumberFormat="1" applyFill="1" applyBorder="1"/>
    <xf numFmtId="166" fontId="0" fillId="2" borderId="3" xfId="0" applyNumberFormat="1" applyFill="1" applyBorder="1"/>
    <xf numFmtId="166" fontId="4" fillId="0" borderId="0" xfId="0" applyNumberFormat="1" applyFon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165" fontId="0" fillId="0" borderId="3" xfId="0" applyNumberFormat="1" applyBorder="1"/>
    <xf numFmtId="49" fontId="0" fillId="0" borderId="3" xfId="0" applyNumberFormat="1" applyBorder="1"/>
    <xf numFmtId="166" fontId="0" fillId="0" borderId="3" xfId="0" applyNumberFormat="1" applyBorder="1"/>
    <xf numFmtId="166" fontId="4" fillId="0" borderId="3" xfId="0" applyNumberFormat="1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0" fillId="0" borderId="0" xfId="0" applyNumberForma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8"/>
  <sheetViews>
    <sheetView tabSelected="1" topLeftCell="A22" workbookViewId="0">
      <selection activeCell="F30" sqref="F30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25" bestFit="1" customWidth="1"/>
    <col min="4" max="4" width="10.125" bestFit="1" customWidth="1"/>
    <col min="5" max="5" width="30.5" bestFit="1" customWidth="1"/>
    <col min="6" max="6" width="35.375" bestFit="1" customWidth="1"/>
    <col min="7" max="9" width="12.625" customWidth="1"/>
  </cols>
  <sheetData>
    <row r="1" spans="1:9" ht="23.1" customHeight="1" x14ac:dyDescent="0.15">
      <c r="A1" s="57" t="s">
        <v>0</v>
      </c>
      <c r="B1" s="57"/>
      <c r="C1" s="57"/>
      <c r="D1" s="57"/>
      <c r="E1" s="57"/>
      <c r="F1" s="57"/>
      <c r="G1" s="57"/>
      <c r="H1" s="57"/>
      <c r="I1" s="57"/>
    </row>
    <row r="2" spans="1:9" ht="20.100000000000001" customHeight="1" x14ac:dyDescent="0.1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3" spans="1:9" ht="20.100000000000001" customHeight="1" x14ac:dyDescent="0.15">
      <c r="A3" s="59" t="s">
        <v>2</v>
      </c>
      <c r="B3" s="59"/>
      <c r="C3" s="59"/>
      <c r="D3" s="59"/>
      <c r="E3" s="59"/>
      <c r="F3" s="59"/>
      <c r="G3" s="59"/>
      <c r="H3" s="59"/>
      <c r="I3" s="59"/>
    </row>
    <row r="4" spans="1:9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/>
    </row>
    <row r="6" spans="1:9" x14ac:dyDescent="0.15">
      <c r="A6" s="6">
        <v>42433</v>
      </c>
      <c r="B6" s="8">
        <v>22</v>
      </c>
      <c r="C6" s="9" t="s">
        <v>13</v>
      </c>
      <c r="D6" s="9" t="s">
        <v>14</v>
      </c>
      <c r="E6" s="9" t="s">
        <v>15</v>
      </c>
      <c r="F6" s="9" t="s">
        <v>16</v>
      </c>
      <c r="G6" s="32">
        <v>-3000</v>
      </c>
      <c r="H6" s="11">
        <v>3000</v>
      </c>
      <c r="I6" s="5">
        <v>-3000</v>
      </c>
    </row>
    <row r="7" spans="1:9" x14ac:dyDescent="0.15">
      <c r="A7" s="12">
        <v>42516</v>
      </c>
      <c r="B7" s="13">
        <v>42</v>
      </c>
      <c r="C7" s="14" t="s">
        <v>17</v>
      </c>
      <c r="D7" s="14" t="s">
        <v>14</v>
      </c>
      <c r="E7" s="14" t="s">
        <v>18</v>
      </c>
      <c r="F7" s="14" t="s">
        <v>16</v>
      </c>
      <c r="G7" s="15">
        <v>-3000</v>
      </c>
      <c r="H7" s="15">
        <v>3000</v>
      </c>
      <c r="I7" s="5">
        <v>-6000</v>
      </c>
    </row>
    <row r="8" spans="1:9" x14ac:dyDescent="0.15">
      <c r="A8" s="16">
        <v>42522</v>
      </c>
      <c r="B8" s="17">
        <v>54</v>
      </c>
      <c r="C8" s="18" t="s">
        <v>19</v>
      </c>
      <c r="D8" s="18" t="s">
        <v>20</v>
      </c>
      <c r="E8" s="18" t="s">
        <v>21</v>
      </c>
      <c r="F8" s="18" t="s">
        <v>16</v>
      </c>
      <c r="G8" s="19">
        <v>-3000</v>
      </c>
      <c r="H8" s="19">
        <v>3000</v>
      </c>
      <c r="I8" s="5">
        <v>-9000</v>
      </c>
    </row>
    <row r="9" spans="1:9" x14ac:dyDescent="0.15">
      <c r="A9" s="20">
        <v>42522</v>
      </c>
      <c r="B9" s="21">
        <v>55</v>
      </c>
      <c r="C9" s="22" t="s">
        <v>22</v>
      </c>
      <c r="D9" s="22" t="s">
        <v>20</v>
      </c>
      <c r="E9" s="22" t="s">
        <v>23</v>
      </c>
      <c r="F9" s="22" t="s">
        <v>16</v>
      </c>
      <c r="G9" s="23">
        <v>-3000</v>
      </c>
      <c r="H9" s="23">
        <v>3000</v>
      </c>
      <c r="I9" s="5">
        <v>-12000</v>
      </c>
    </row>
    <row r="10" spans="1:9" x14ac:dyDescent="0.15">
      <c r="A10" s="20">
        <v>42522</v>
      </c>
      <c r="B10" s="21">
        <v>55</v>
      </c>
      <c r="C10" s="22" t="s">
        <v>24</v>
      </c>
      <c r="D10" s="22" t="s">
        <v>20</v>
      </c>
      <c r="E10" s="22" t="s">
        <v>25</v>
      </c>
      <c r="F10" s="22" t="s">
        <v>16</v>
      </c>
      <c r="G10" s="23">
        <v>-3000</v>
      </c>
      <c r="H10" s="23">
        <v>3000</v>
      </c>
      <c r="I10" s="5">
        <v>-15000</v>
      </c>
    </row>
    <row r="11" spans="1:9" x14ac:dyDescent="0.15">
      <c r="A11" s="20">
        <v>42522</v>
      </c>
      <c r="B11" s="21">
        <v>55</v>
      </c>
      <c r="C11" s="22" t="s">
        <v>26</v>
      </c>
      <c r="D11" s="22" t="s">
        <v>20</v>
      </c>
      <c r="E11" s="22" t="s">
        <v>27</v>
      </c>
      <c r="F11" s="22" t="s">
        <v>16</v>
      </c>
      <c r="G11" s="23">
        <v>-3000</v>
      </c>
      <c r="H11" s="23">
        <v>3000</v>
      </c>
      <c r="I11" s="5">
        <v>-18000</v>
      </c>
    </row>
    <row r="12" spans="1:9" x14ac:dyDescent="0.15">
      <c r="A12" s="20">
        <v>42522</v>
      </c>
      <c r="B12" s="21">
        <v>55</v>
      </c>
      <c r="C12" s="22" t="s">
        <v>28</v>
      </c>
      <c r="D12" s="22" t="s">
        <v>20</v>
      </c>
      <c r="E12" s="22" t="s">
        <v>29</v>
      </c>
      <c r="F12" s="22" t="s">
        <v>16</v>
      </c>
      <c r="G12" s="23">
        <v>-3000</v>
      </c>
      <c r="H12" s="23">
        <v>3000</v>
      </c>
      <c r="I12" s="5">
        <v>-21000</v>
      </c>
    </row>
    <row r="13" spans="1:9" x14ac:dyDescent="0.15">
      <c r="A13" s="6">
        <v>42528</v>
      </c>
      <c r="B13" s="8">
        <v>52</v>
      </c>
      <c r="C13" s="9" t="s">
        <v>30</v>
      </c>
      <c r="D13" s="9" t="s">
        <v>31</v>
      </c>
      <c r="E13" s="9" t="s">
        <v>32</v>
      </c>
      <c r="F13" s="9" t="s">
        <v>16</v>
      </c>
      <c r="G13" s="32">
        <v>-3000</v>
      </c>
      <c r="H13" s="11">
        <v>3000</v>
      </c>
      <c r="I13" s="5">
        <v>-24000</v>
      </c>
    </row>
    <row r="14" spans="1:9" x14ac:dyDescent="0.15">
      <c r="A14" s="12">
        <v>42608</v>
      </c>
      <c r="B14" s="13">
        <v>74</v>
      </c>
      <c r="C14" s="14" t="s">
        <v>33</v>
      </c>
      <c r="D14" s="14" t="s">
        <v>20</v>
      </c>
      <c r="E14" s="14" t="s">
        <v>34</v>
      </c>
      <c r="F14" s="14" t="s">
        <v>16</v>
      </c>
      <c r="G14" s="15">
        <v>-3000</v>
      </c>
      <c r="H14" s="15">
        <v>3000</v>
      </c>
      <c r="I14" s="5">
        <v>-27000</v>
      </c>
    </row>
    <row r="15" spans="1:9" x14ac:dyDescent="0.15">
      <c r="A15" s="2">
        <v>42626</v>
      </c>
      <c r="B15" s="3">
        <v>81</v>
      </c>
      <c r="C15" s="4" t="s">
        <v>35</v>
      </c>
      <c r="D15" s="4" t="s">
        <v>36</v>
      </c>
      <c r="E15" s="4" t="s">
        <v>37</v>
      </c>
      <c r="F15" s="4" t="s">
        <v>38</v>
      </c>
      <c r="G15" s="5">
        <v>113045.92</v>
      </c>
      <c r="H15" s="5"/>
      <c r="I15" s="5">
        <v>86045.92</v>
      </c>
    </row>
    <row r="16" spans="1:9" x14ac:dyDescent="0.15">
      <c r="A16" s="2">
        <v>42626</v>
      </c>
      <c r="B16" s="3">
        <v>81</v>
      </c>
      <c r="C16" s="4" t="s">
        <v>35</v>
      </c>
      <c r="D16" s="4" t="s">
        <v>36</v>
      </c>
      <c r="E16" s="4" t="s">
        <v>37</v>
      </c>
      <c r="F16" s="4" t="s">
        <v>39</v>
      </c>
      <c r="G16" s="5">
        <v>-16955.849999999999</v>
      </c>
      <c r="H16" s="5"/>
      <c r="I16" s="5">
        <v>69090.070000000007</v>
      </c>
    </row>
    <row r="17" spans="1:9" x14ac:dyDescent="0.15">
      <c r="A17" s="2">
        <v>42626</v>
      </c>
      <c r="B17" s="3">
        <v>81</v>
      </c>
      <c r="C17" s="4" t="s">
        <v>35</v>
      </c>
      <c r="D17" s="4" t="s">
        <v>36</v>
      </c>
      <c r="E17" s="4" t="s">
        <v>37</v>
      </c>
      <c r="F17" s="4" t="s">
        <v>40</v>
      </c>
      <c r="G17" s="5">
        <v>6726.32</v>
      </c>
      <c r="H17" s="5"/>
      <c r="I17" s="5">
        <v>75816.39</v>
      </c>
    </row>
    <row r="18" spans="1:9" x14ac:dyDescent="0.15">
      <c r="A18" s="2">
        <v>42626</v>
      </c>
      <c r="B18" s="3">
        <v>81</v>
      </c>
      <c r="C18" s="4" t="s">
        <v>35</v>
      </c>
      <c r="D18" s="4" t="s">
        <v>36</v>
      </c>
      <c r="E18" s="4" t="s">
        <v>37</v>
      </c>
      <c r="F18" s="4" t="s">
        <v>41</v>
      </c>
      <c r="G18" s="5">
        <v>10390.25</v>
      </c>
      <c r="H18" s="5"/>
      <c r="I18" s="5">
        <v>86206.64</v>
      </c>
    </row>
    <row r="19" spans="1:9" x14ac:dyDescent="0.15">
      <c r="A19" s="2">
        <v>42626</v>
      </c>
      <c r="B19" s="3">
        <v>81</v>
      </c>
      <c r="C19" s="4" t="s">
        <v>35</v>
      </c>
      <c r="D19" s="4" t="s">
        <v>36</v>
      </c>
      <c r="E19" s="4" t="s">
        <v>37</v>
      </c>
      <c r="F19" s="4" t="s">
        <v>42</v>
      </c>
      <c r="G19" s="5">
        <v>2992.39</v>
      </c>
      <c r="H19" s="5"/>
      <c r="I19" s="5">
        <v>89199.03</v>
      </c>
    </row>
    <row r="20" spans="1:9" x14ac:dyDescent="0.15">
      <c r="A20" s="2">
        <v>42626</v>
      </c>
      <c r="B20" s="3">
        <v>81</v>
      </c>
      <c r="C20" s="4" t="s">
        <v>35</v>
      </c>
      <c r="D20" s="4" t="s">
        <v>36</v>
      </c>
      <c r="E20" s="4" t="s">
        <v>37</v>
      </c>
      <c r="F20" s="4" t="s">
        <v>40</v>
      </c>
      <c r="G20" s="5">
        <v>936.78</v>
      </c>
      <c r="H20" s="5"/>
      <c r="I20" s="5">
        <v>90135.81</v>
      </c>
    </row>
    <row r="21" spans="1:9" x14ac:dyDescent="0.15">
      <c r="A21" s="2">
        <v>42626</v>
      </c>
      <c r="B21" s="3">
        <v>81</v>
      </c>
      <c r="C21" s="4" t="s">
        <v>35</v>
      </c>
      <c r="D21" s="4" t="s">
        <v>36</v>
      </c>
      <c r="E21" s="4" t="s">
        <v>37</v>
      </c>
      <c r="F21" s="4" t="s">
        <v>41</v>
      </c>
      <c r="G21" s="5">
        <v>5195.13</v>
      </c>
      <c r="H21" s="5"/>
      <c r="I21" s="5">
        <v>95330.94</v>
      </c>
    </row>
    <row r="22" spans="1:9" x14ac:dyDescent="0.15">
      <c r="A22" s="2">
        <v>42626</v>
      </c>
      <c r="B22" s="3">
        <v>81</v>
      </c>
      <c r="C22" s="4" t="s">
        <v>35</v>
      </c>
      <c r="D22" s="4" t="s">
        <v>36</v>
      </c>
      <c r="E22" s="4" t="s">
        <v>37</v>
      </c>
      <c r="F22" s="4" t="s">
        <v>42</v>
      </c>
      <c r="G22" s="5">
        <v>415.61</v>
      </c>
      <c r="H22" s="5"/>
      <c r="I22" s="5">
        <v>95746.55</v>
      </c>
    </row>
    <row r="23" spans="1:9" x14ac:dyDescent="0.15">
      <c r="A23" s="2">
        <v>42626</v>
      </c>
      <c r="B23" s="3">
        <v>81</v>
      </c>
      <c r="C23" s="4" t="s">
        <v>35</v>
      </c>
      <c r="D23" s="4" t="s">
        <v>36</v>
      </c>
      <c r="E23" s="4" t="s">
        <v>37</v>
      </c>
      <c r="F23" s="4" t="s">
        <v>40</v>
      </c>
      <c r="G23" s="5">
        <v>392.75</v>
      </c>
      <c r="H23" s="5"/>
      <c r="I23" s="5">
        <v>96139.3</v>
      </c>
    </row>
    <row r="24" spans="1:9" x14ac:dyDescent="0.15">
      <c r="A24" s="2">
        <v>42626</v>
      </c>
      <c r="B24" s="3">
        <v>81</v>
      </c>
      <c r="C24" s="4" t="s">
        <v>35</v>
      </c>
      <c r="D24" s="4" t="s">
        <v>36</v>
      </c>
      <c r="E24" s="4" t="s">
        <v>37</v>
      </c>
      <c r="F24" s="4" t="s">
        <v>43</v>
      </c>
      <c r="G24" s="5">
        <v>228.59</v>
      </c>
      <c r="H24" s="5"/>
      <c r="I24" s="5">
        <v>96367.89</v>
      </c>
    </row>
    <row r="25" spans="1:9" x14ac:dyDescent="0.15">
      <c r="A25" s="2">
        <v>42626</v>
      </c>
      <c r="B25" s="3">
        <v>81</v>
      </c>
      <c r="C25" s="4" t="s">
        <v>35</v>
      </c>
      <c r="D25" s="4" t="s">
        <v>36</v>
      </c>
      <c r="E25" s="4" t="s">
        <v>37</v>
      </c>
      <c r="F25" s="4" t="s">
        <v>44</v>
      </c>
      <c r="G25" s="5">
        <v>30</v>
      </c>
      <c r="H25" s="5"/>
      <c r="I25" s="5">
        <v>96397.89</v>
      </c>
    </row>
    <row r="26" spans="1:9" x14ac:dyDescent="0.15">
      <c r="A26" s="6">
        <v>42626</v>
      </c>
      <c r="B26" s="8">
        <v>81</v>
      </c>
      <c r="C26" s="9" t="s">
        <v>35</v>
      </c>
      <c r="D26" s="9" t="s">
        <v>36</v>
      </c>
      <c r="E26" s="9" t="s">
        <v>37</v>
      </c>
      <c r="F26" s="9" t="s">
        <v>45</v>
      </c>
      <c r="G26" s="11">
        <v>1.8</v>
      </c>
      <c r="H26" s="11">
        <f>SUM(G15:G26)</f>
        <v>123399.69000000002</v>
      </c>
      <c r="I26" s="11">
        <v>96399.69</v>
      </c>
    </row>
    <row r="27" spans="1:9" x14ac:dyDescent="0.15">
      <c r="A27" s="24">
        <v>42660</v>
      </c>
      <c r="B27" s="25">
        <v>91</v>
      </c>
      <c r="C27" s="26" t="s">
        <v>46</v>
      </c>
      <c r="D27" s="26" t="s">
        <v>36</v>
      </c>
      <c r="E27" s="26" t="s">
        <v>47</v>
      </c>
      <c r="F27" s="26" t="s">
        <v>48</v>
      </c>
      <c r="G27" s="27">
        <v>9919.2999999999993</v>
      </c>
      <c r="H27" s="27"/>
      <c r="I27" s="27">
        <v>106318.99</v>
      </c>
    </row>
    <row r="28" spans="1:9" x14ac:dyDescent="0.15">
      <c r="A28" s="24">
        <v>42660</v>
      </c>
      <c r="B28" s="25">
        <v>91</v>
      </c>
      <c r="C28" s="26" t="s">
        <v>46</v>
      </c>
      <c r="D28" s="26" t="s">
        <v>36</v>
      </c>
      <c r="E28" s="26" t="s">
        <v>47</v>
      </c>
      <c r="F28" s="26" t="s">
        <v>49</v>
      </c>
      <c r="G28" s="27">
        <v>10</v>
      </c>
      <c r="H28" s="27"/>
      <c r="I28" s="27">
        <v>106328.99</v>
      </c>
    </row>
    <row r="29" spans="1:9" x14ac:dyDescent="0.15">
      <c r="A29" s="24">
        <v>42660</v>
      </c>
      <c r="B29" s="25">
        <v>91</v>
      </c>
      <c r="C29" s="26" t="s">
        <v>46</v>
      </c>
      <c r="D29" s="26" t="s">
        <v>36</v>
      </c>
      <c r="E29" s="26" t="s">
        <v>47</v>
      </c>
      <c r="F29" s="26" t="s">
        <v>50</v>
      </c>
      <c r="G29" s="27">
        <v>0.6</v>
      </c>
      <c r="H29" s="27"/>
      <c r="I29" s="27">
        <v>106329.59</v>
      </c>
    </row>
    <row r="30" spans="1:9" x14ac:dyDescent="0.15">
      <c r="A30" s="24">
        <v>42661</v>
      </c>
      <c r="B30" s="25">
        <v>91</v>
      </c>
      <c r="C30" s="26" t="s">
        <v>51</v>
      </c>
      <c r="D30" s="26" t="s">
        <v>36</v>
      </c>
      <c r="E30" s="26" t="s">
        <v>37</v>
      </c>
      <c r="F30" s="26" t="s">
        <v>52</v>
      </c>
      <c r="G30" s="27">
        <v>820.4</v>
      </c>
      <c r="H30" s="27"/>
      <c r="I30" s="27">
        <v>107149.99</v>
      </c>
    </row>
    <row r="31" spans="1:9" x14ac:dyDescent="0.15">
      <c r="A31" s="24">
        <v>42661</v>
      </c>
      <c r="B31" s="25">
        <v>91</v>
      </c>
      <c r="C31" s="26" t="s">
        <v>51</v>
      </c>
      <c r="D31" s="26" t="s">
        <v>36</v>
      </c>
      <c r="E31" s="26" t="s">
        <v>37</v>
      </c>
      <c r="F31" s="26" t="s">
        <v>53</v>
      </c>
      <c r="G31" s="27">
        <v>6517.61</v>
      </c>
      <c r="H31" s="27"/>
      <c r="I31" s="27">
        <v>113667.6</v>
      </c>
    </row>
    <row r="32" spans="1:9" x14ac:dyDescent="0.15">
      <c r="A32" s="24">
        <v>42661</v>
      </c>
      <c r="B32" s="25">
        <v>91</v>
      </c>
      <c r="C32" s="26" t="s">
        <v>51</v>
      </c>
      <c r="D32" s="26" t="s">
        <v>36</v>
      </c>
      <c r="E32" s="26" t="s">
        <v>37</v>
      </c>
      <c r="F32" s="26" t="s">
        <v>54</v>
      </c>
      <c r="G32" s="27">
        <v>60162.59</v>
      </c>
      <c r="H32" s="27"/>
      <c r="I32" s="27">
        <v>173830.19</v>
      </c>
    </row>
    <row r="33" spans="1:9" x14ac:dyDescent="0.15">
      <c r="A33" s="24">
        <v>42661</v>
      </c>
      <c r="B33" s="25">
        <v>91</v>
      </c>
      <c r="C33" s="26" t="s">
        <v>51</v>
      </c>
      <c r="D33" s="26" t="s">
        <v>36</v>
      </c>
      <c r="E33" s="26" t="s">
        <v>37</v>
      </c>
      <c r="F33" s="26" t="s">
        <v>55</v>
      </c>
      <c r="G33" s="27">
        <v>234.28</v>
      </c>
      <c r="H33" s="27"/>
      <c r="I33" s="27">
        <v>174064.47</v>
      </c>
    </row>
    <row r="34" spans="1:9" x14ac:dyDescent="0.15">
      <c r="A34" s="24">
        <v>42661</v>
      </c>
      <c r="B34" s="25">
        <v>91</v>
      </c>
      <c r="C34" s="26" t="s">
        <v>51</v>
      </c>
      <c r="D34" s="26" t="s">
        <v>36</v>
      </c>
      <c r="E34" s="26" t="s">
        <v>37</v>
      </c>
      <c r="F34" s="26" t="s">
        <v>56</v>
      </c>
      <c r="G34" s="27">
        <v>30</v>
      </c>
      <c r="H34" s="27"/>
      <c r="I34" s="27">
        <v>174094.47</v>
      </c>
    </row>
    <row r="35" spans="1:9" x14ac:dyDescent="0.15">
      <c r="A35" s="24">
        <v>42661</v>
      </c>
      <c r="B35" s="25">
        <v>91</v>
      </c>
      <c r="C35" s="26" t="s">
        <v>51</v>
      </c>
      <c r="D35" s="26" t="s">
        <v>36</v>
      </c>
      <c r="E35" s="26" t="s">
        <v>37</v>
      </c>
      <c r="F35" s="26" t="s">
        <v>57</v>
      </c>
      <c r="G35" s="27">
        <v>1.8</v>
      </c>
      <c r="H35" s="27">
        <f>SUM(G27:G35)</f>
        <v>77696.58</v>
      </c>
      <c r="I35" s="27">
        <v>174096.27</v>
      </c>
    </row>
    <row r="36" spans="1:9" x14ac:dyDescent="0.15">
      <c r="A36" s="24">
        <v>42671</v>
      </c>
      <c r="B36" s="25">
        <v>91</v>
      </c>
      <c r="C36" s="26" t="s">
        <v>58</v>
      </c>
      <c r="D36" s="26" t="s">
        <v>59</v>
      </c>
      <c r="E36" s="33" t="s">
        <v>60</v>
      </c>
      <c r="F36" s="33" t="s">
        <v>61</v>
      </c>
      <c r="G36" s="34">
        <v>1224</v>
      </c>
      <c r="H36" s="27"/>
      <c r="I36" s="27">
        <v>175320.27</v>
      </c>
    </row>
    <row r="37" spans="1:9" x14ac:dyDescent="0.15">
      <c r="A37" s="24">
        <v>42671</v>
      </c>
      <c r="B37" s="25">
        <v>91</v>
      </c>
      <c r="C37" s="26" t="s">
        <v>58</v>
      </c>
      <c r="D37" s="26" t="s">
        <v>59</v>
      </c>
      <c r="E37" s="33" t="s">
        <v>60</v>
      </c>
      <c r="F37" s="33" t="s">
        <v>45</v>
      </c>
      <c r="G37" s="34">
        <v>3.9</v>
      </c>
      <c r="H37" s="27"/>
      <c r="I37" s="27">
        <v>175324.17</v>
      </c>
    </row>
    <row r="38" spans="1:9" x14ac:dyDescent="0.15">
      <c r="A38" s="24">
        <v>42671</v>
      </c>
      <c r="B38" s="25">
        <v>91</v>
      </c>
      <c r="C38" s="26" t="s">
        <v>62</v>
      </c>
      <c r="D38" s="26" t="s">
        <v>63</v>
      </c>
      <c r="E38" s="33" t="s">
        <v>64</v>
      </c>
      <c r="F38" s="33" t="s">
        <v>65</v>
      </c>
      <c r="G38" s="34">
        <v>810.75</v>
      </c>
      <c r="H38" s="27"/>
      <c r="I38" s="27">
        <v>176134.92</v>
      </c>
    </row>
    <row r="39" spans="1:9" x14ac:dyDescent="0.15">
      <c r="A39" s="20">
        <v>42671</v>
      </c>
      <c r="B39" s="21">
        <v>91</v>
      </c>
      <c r="C39" s="22" t="s">
        <v>62</v>
      </c>
      <c r="D39" s="22" t="s">
        <v>63</v>
      </c>
      <c r="E39" s="35" t="s">
        <v>64</v>
      </c>
      <c r="F39" s="35" t="s">
        <v>66</v>
      </c>
      <c r="G39" s="44">
        <v>90</v>
      </c>
      <c r="H39" s="23"/>
      <c r="I39" s="23">
        <v>176224.92</v>
      </c>
    </row>
    <row r="40" spans="1:9" x14ac:dyDescent="0.15">
      <c r="A40" s="20">
        <v>42671</v>
      </c>
      <c r="B40" s="21">
        <v>91</v>
      </c>
      <c r="C40" s="22" t="s">
        <v>62</v>
      </c>
      <c r="D40" s="22" t="s">
        <v>63</v>
      </c>
      <c r="E40" s="35" t="s">
        <v>64</v>
      </c>
      <c r="F40" s="35" t="s">
        <v>67</v>
      </c>
      <c r="G40" s="44">
        <v>1315.63</v>
      </c>
      <c r="H40" s="23"/>
      <c r="I40" s="23">
        <v>177540.55</v>
      </c>
    </row>
    <row r="41" spans="1:9" x14ac:dyDescent="0.15">
      <c r="A41" s="20">
        <v>42671</v>
      </c>
      <c r="B41" s="21">
        <v>91</v>
      </c>
      <c r="C41" s="22" t="s">
        <v>62</v>
      </c>
      <c r="D41" s="22" t="s">
        <v>63</v>
      </c>
      <c r="E41" s="35" t="s">
        <v>64</v>
      </c>
      <c r="F41" s="35" t="s">
        <v>68</v>
      </c>
      <c r="G41" s="44">
        <v>1649.75</v>
      </c>
      <c r="H41" s="23"/>
      <c r="I41" s="23">
        <v>179190.3</v>
      </c>
    </row>
    <row r="42" spans="1:9" x14ac:dyDescent="0.15">
      <c r="A42" s="20">
        <v>42671</v>
      </c>
      <c r="B42" s="21">
        <v>91</v>
      </c>
      <c r="C42" s="22" t="s">
        <v>62</v>
      </c>
      <c r="D42" s="22" t="s">
        <v>63</v>
      </c>
      <c r="E42" s="35" t="s">
        <v>64</v>
      </c>
      <c r="F42" s="35" t="s">
        <v>69</v>
      </c>
      <c r="G42" s="44">
        <v>519.1</v>
      </c>
      <c r="H42" s="23"/>
      <c r="I42" s="23">
        <v>179709.4</v>
      </c>
    </row>
    <row r="43" spans="1:9" x14ac:dyDescent="0.15">
      <c r="A43" s="20">
        <v>42671</v>
      </c>
      <c r="B43" s="21">
        <v>91</v>
      </c>
      <c r="C43" s="22" t="s">
        <v>62</v>
      </c>
      <c r="D43" s="22" t="s">
        <v>63</v>
      </c>
      <c r="E43" s="35" t="s">
        <v>64</v>
      </c>
      <c r="F43" s="35" t="s">
        <v>70</v>
      </c>
      <c r="G43" s="44">
        <v>224.84</v>
      </c>
      <c r="H43" s="23"/>
      <c r="I43" s="23">
        <v>179934.24</v>
      </c>
    </row>
    <row r="44" spans="1:9" x14ac:dyDescent="0.15">
      <c r="A44" s="20">
        <v>42674</v>
      </c>
      <c r="B44" s="21">
        <v>91</v>
      </c>
      <c r="C44" s="22" t="s">
        <v>71</v>
      </c>
      <c r="D44" s="22" t="s">
        <v>72</v>
      </c>
      <c r="E44" s="35" t="s">
        <v>73</v>
      </c>
      <c r="F44" s="35" t="s">
        <v>74</v>
      </c>
      <c r="G44" s="44">
        <v>810.75</v>
      </c>
      <c r="H44" s="23"/>
      <c r="I44" s="23">
        <v>180744.99</v>
      </c>
    </row>
    <row r="45" spans="1:9" x14ac:dyDescent="0.15">
      <c r="A45" s="20">
        <v>42674</v>
      </c>
      <c r="B45" s="21">
        <v>91</v>
      </c>
      <c r="C45" s="22" t="s">
        <v>71</v>
      </c>
      <c r="D45" s="22" t="s">
        <v>72</v>
      </c>
      <c r="E45" s="35" t="s">
        <v>73</v>
      </c>
      <c r="F45" s="35" t="s">
        <v>75</v>
      </c>
      <c r="G45" s="44">
        <v>243.8</v>
      </c>
      <c r="H45" s="23"/>
      <c r="I45" s="23">
        <v>180988.79</v>
      </c>
    </row>
    <row r="46" spans="1:9" x14ac:dyDescent="0.15">
      <c r="A46" s="20">
        <v>42674</v>
      </c>
      <c r="B46" s="21">
        <v>91</v>
      </c>
      <c r="C46" s="22" t="s">
        <v>71</v>
      </c>
      <c r="D46" s="22" t="s">
        <v>72</v>
      </c>
      <c r="E46" s="35" t="s">
        <v>73</v>
      </c>
      <c r="F46" s="35" t="s">
        <v>76</v>
      </c>
      <c r="G46" s="44">
        <v>99.99</v>
      </c>
      <c r="H46" s="23"/>
      <c r="I46" s="23">
        <v>181088.78</v>
      </c>
    </row>
    <row r="47" spans="1:9" x14ac:dyDescent="0.15">
      <c r="A47" s="20">
        <v>42674</v>
      </c>
      <c r="B47" s="21">
        <v>91</v>
      </c>
      <c r="C47" s="22" t="s">
        <v>71</v>
      </c>
      <c r="D47" s="22" t="s">
        <v>72</v>
      </c>
      <c r="E47" s="35" t="s">
        <v>73</v>
      </c>
      <c r="F47" s="35" t="s">
        <v>77</v>
      </c>
      <c r="G47" s="44">
        <v>60.6</v>
      </c>
      <c r="H47" s="23"/>
      <c r="I47" s="23">
        <v>181149.38</v>
      </c>
    </row>
    <row r="48" spans="1:9" x14ac:dyDescent="0.15">
      <c r="A48" s="20">
        <v>42674</v>
      </c>
      <c r="B48" s="21">
        <v>91</v>
      </c>
      <c r="C48" s="22" t="s">
        <v>71</v>
      </c>
      <c r="D48" s="22" t="s">
        <v>72</v>
      </c>
      <c r="E48" s="35" t="s">
        <v>73</v>
      </c>
      <c r="F48" s="35" t="s">
        <v>78</v>
      </c>
      <c r="G48" s="44">
        <v>47.5</v>
      </c>
      <c r="H48" s="23"/>
      <c r="I48" s="23">
        <v>181196.88</v>
      </c>
    </row>
    <row r="49" spans="1:9" x14ac:dyDescent="0.15">
      <c r="A49" s="20">
        <v>42674</v>
      </c>
      <c r="B49" s="21">
        <v>91</v>
      </c>
      <c r="C49" s="22" t="s">
        <v>71</v>
      </c>
      <c r="D49" s="22" t="s">
        <v>72</v>
      </c>
      <c r="E49" s="35" t="s">
        <v>73</v>
      </c>
      <c r="F49" s="35" t="s">
        <v>79</v>
      </c>
      <c r="G49" s="44">
        <v>600</v>
      </c>
      <c r="H49" s="23"/>
      <c r="I49" s="23">
        <v>181796.88</v>
      </c>
    </row>
    <row r="50" spans="1:9" x14ac:dyDescent="0.15">
      <c r="A50" s="20">
        <v>42674</v>
      </c>
      <c r="B50" s="21">
        <v>91</v>
      </c>
      <c r="C50" s="22" t="s">
        <v>71</v>
      </c>
      <c r="D50" s="22" t="s">
        <v>72</v>
      </c>
      <c r="E50" s="35" t="s">
        <v>73</v>
      </c>
      <c r="F50" s="35" t="s">
        <v>80</v>
      </c>
      <c r="G50" s="44">
        <v>2111.3000000000002</v>
      </c>
      <c r="H50" s="23"/>
      <c r="I50" s="23">
        <v>183908.18</v>
      </c>
    </row>
    <row r="51" spans="1:9" x14ac:dyDescent="0.15">
      <c r="A51" s="40">
        <v>42674</v>
      </c>
      <c r="B51" s="41">
        <v>91</v>
      </c>
      <c r="C51" s="42" t="s">
        <v>71</v>
      </c>
      <c r="D51" s="42" t="s">
        <v>72</v>
      </c>
      <c r="E51" s="45" t="s">
        <v>73</v>
      </c>
      <c r="F51" s="45" t="s">
        <v>81</v>
      </c>
      <c r="G51" s="46">
        <v>364.1</v>
      </c>
      <c r="H51" s="43" t="e">
        <f>SUM(G27\:G51)</f>
        <v>#NAME?</v>
      </c>
      <c r="I51" s="43">
        <v>184272.28</v>
      </c>
    </row>
    <row r="52" spans="1:9" x14ac:dyDescent="0.15">
      <c r="A52" s="24">
        <v>42696</v>
      </c>
      <c r="B52" s="25">
        <v>101</v>
      </c>
      <c r="C52" s="26" t="s">
        <v>82</v>
      </c>
      <c r="D52" s="26" t="s">
        <v>83</v>
      </c>
      <c r="E52" s="33" t="s">
        <v>84</v>
      </c>
      <c r="F52" s="33" t="s">
        <v>85</v>
      </c>
      <c r="G52" s="34">
        <v>810</v>
      </c>
      <c r="H52" s="27"/>
      <c r="I52" s="27">
        <v>185082.28</v>
      </c>
    </row>
    <row r="53" spans="1:9" x14ac:dyDescent="0.15">
      <c r="A53" s="24">
        <v>42696</v>
      </c>
      <c r="B53" s="25">
        <v>101</v>
      </c>
      <c r="C53" s="26" t="s">
        <v>82</v>
      </c>
      <c r="D53" s="26" t="s">
        <v>83</v>
      </c>
      <c r="E53" s="33" t="s">
        <v>84</v>
      </c>
      <c r="F53" s="33" t="s">
        <v>86</v>
      </c>
      <c r="G53" s="34">
        <v>105</v>
      </c>
      <c r="H53" s="27"/>
      <c r="I53" s="27">
        <v>185187.28</v>
      </c>
    </row>
    <row r="54" spans="1:9" x14ac:dyDescent="0.15">
      <c r="A54" s="36">
        <v>42696</v>
      </c>
      <c r="B54" s="37">
        <v>101</v>
      </c>
      <c r="C54" s="38" t="s">
        <v>93</v>
      </c>
      <c r="D54" s="38" t="s">
        <v>94</v>
      </c>
      <c r="E54" s="33" t="s">
        <v>95</v>
      </c>
      <c r="F54" s="33" t="s">
        <v>96</v>
      </c>
      <c r="G54" s="34">
        <v>445.14</v>
      </c>
      <c r="H54" s="39"/>
      <c r="I54" s="39">
        <v>185632.42</v>
      </c>
    </row>
    <row r="55" spans="1:9" x14ac:dyDescent="0.15">
      <c r="A55" s="24">
        <v>42704</v>
      </c>
      <c r="B55" s="25">
        <v>101</v>
      </c>
      <c r="C55" s="26" t="s">
        <v>87</v>
      </c>
      <c r="D55" s="26" t="s">
        <v>88</v>
      </c>
      <c r="E55" s="26" t="s">
        <v>89</v>
      </c>
      <c r="F55" s="26" t="s">
        <v>90</v>
      </c>
      <c r="G55" s="47">
        <v>187862.67</v>
      </c>
      <c r="H55" s="27"/>
      <c r="I55" s="27">
        <v>373049.95</v>
      </c>
    </row>
    <row r="56" spans="1:9" x14ac:dyDescent="0.15">
      <c r="A56" s="28">
        <v>42704</v>
      </c>
      <c r="B56" s="29">
        <v>101</v>
      </c>
      <c r="C56" s="30" t="s">
        <v>87</v>
      </c>
      <c r="D56" s="30" t="s">
        <v>88</v>
      </c>
      <c r="E56" s="30" t="s">
        <v>89</v>
      </c>
      <c r="F56" s="30" t="s">
        <v>45</v>
      </c>
      <c r="G56" s="56">
        <v>11271.76</v>
      </c>
      <c r="H56" s="32"/>
      <c r="I56" s="32">
        <v>384321.71</v>
      </c>
    </row>
    <row r="57" spans="1:9" x14ac:dyDescent="0.15">
      <c r="A57" s="48">
        <v>42705</v>
      </c>
      <c r="B57" s="49">
        <v>116</v>
      </c>
      <c r="C57" s="50" t="s">
        <v>97</v>
      </c>
      <c r="D57" s="50" t="s">
        <v>20</v>
      </c>
      <c r="E57" s="50" t="s">
        <v>98</v>
      </c>
      <c r="F57" s="50" t="s">
        <v>99</v>
      </c>
      <c r="G57" s="47">
        <v>-199134.43</v>
      </c>
      <c r="H57" s="47"/>
      <c r="I57" s="51">
        <v>185632.42</v>
      </c>
    </row>
    <row r="58" spans="1:9" x14ac:dyDescent="0.15">
      <c r="A58" s="52">
        <v>42735</v>
      </c>
      <c r="B58" s="53">
        <v>116</v>
      </c>
      <c r="C58" s="54" t="s">
        <v>100</v>
      </c>
      <c r="D58" s="54" t="s">
        <v>20</v>
      </c>
      <c r="E58" s="54" t="s">
        <v>101</v>
      </c>
      <c r="F58" s="54" t="s">
        <v>20</v>
      </c>
      <c r="G58" s="55">
        <v>194864.47</v>
      </c>
      <c r="H58" s="55"/>
      <c r="I58" s="55">
        <v>380496.89</v>
      </c>
    </row>
    <row r="59" spans="1:9" x14ac:dyDescent="0.15">
      <c r="A59" s="20"/>
      <c r="B59" s="21"/>
      <c r="C59" s="22"/>
      <c r="D59" s="22"/>
      <c r="E59" s="22"/>
      <c r="F59" s="22"/>
      <c r="G59" s="23"/>
      <c r="H59" s="23"/>
      <c r="I59" s="23"/>
    </row>
    <row r="60" spans="1:9" x14ac:dyDescent="0.15">
      <c r="A60" s="20"/>
      <c r="B60" s="21"/>
      <c r="C60" s="22"/>
      <c r="D60" s="22"/>
      <c r="E60" s="22"/>
      <c r="F60" s="22"/>
      <c r="G60" s="23"/>
      <c r="H60" s="23"/>
      <c r="I60" s="23"/>
    </row>
    <row r="61" spans="1:9" x14ac:dyDescent="0.15">
      <c r="A61" s="20"/>
      <c r="B61" s="21"/>
      <c r="C61" s="22"/>
      <c r="D61" s="22"/>
      <c r="E61" s="22"/>
      <c r="F61" s="22"/>
      <c r="G61" s="23"/>
      <c r="H61" s="23"/>
      <c r="I61" s="23"/>
    </row>
    <row r="62" spans="1:9" x14ac:dyDescent="0.15">
      <c r="A62" s="20"/>
      <c r="B62" s="21"/>
      <c r="C62" s="22"/>
      <c r="D62" s="22"/>
      <c r="E62" s="22"/>
      <c r="F62" s="22"/>
      <c r="G62" s="23"/>
      <c r="H62" s="23"/>
      <c r="I62" s="23"/>
    </row>
    <row r="63" spans="1:9" x14ac:dyDescent="0.15">
      <c r="A63" s="20"/>
      <c r="B63" s="21"/>
      <c r="C63" s="22"/>
      <c r="D63" s="22"/>
      <c r="E63" s="22"/>
      <c r="F63" s="22"/>
      <c r="G63" s="23"/>
      <c r="H63" s="23"/>
      <c r="I63" s="23"/>
    </row>
    <row r="64" spans="1:9" ht="12" thickBot="1" x14ac:dyDescent="0.2">
      <c r="A64" s="7"/>
      <c r="G64" s="10">
        <f>SUM(G6:G58)-H57</f>
        <v>380496.89</v>
      </c>
      <c r="H64" s="31" t="e">
        <f>SUM(H6:H56)</f>
        <v>#NAME?</v>
      </c>
    </row>
    <row r="65" spans="6:8" ht="12" thickTop="1" x14ac:dyDescent="0.15"/>
    <row r="66" spans="6:8" x14ac:dyDescent="0.15">
      <c r="F66" t="s">
        <v>91</v>
      </c>
      <c r="G66" s="27">
        <f>SUM(G15:G35,G58,G6:G14)</f>
        <v>368960.74</v>
      </c>
      <c r="H66" s="60">
        <f>G66-G55-G56</f>
        <v>169826.30999999997</v>
      </c>
    </row>
    <row r="67" spans="6:8" x14ac:dyDescent="0.15">
      <c r="F67" t="s">
        <v>92</v>
      </c>
      <c r="G67" s="27">
        <f>SUM(G36:G54)</f>
        <v>11536.150000000001</v>
      </c>
    </row>
    <row r="68" spans="6:8" x14ac:dyDescent="0.15">
      <c r="G68" s="27">
        <f>SUM(G66:G67)</f>
        <v>380496.89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2016-10-10T08:04:32Z</dcterms:created>
  <dcterms:modified xsi:type="dcterms:W3CDTF">2019-01-29T10:30:01Z</dcterms:modified>
</cp:coreProperties>
</file>