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2019\"/>
    </mc:Choice>
  </mc:AlternateContent>
  <xr:revisionPtr revIDLastSave="0" documentId="13_ncr:1_{6729B9B7-3C03-4AF5-9D1B-765A5AF7F6E4}" xr6:coauthVersionLast="45" xr6:coauthVersionMax="45" xr10:uidLastSave="{00000000-0000-0000-0000-000000000000}"/>
  <bookViews>
    <workbookView xWindow="-120" yWindow="-120" windowWidth="20730" windowHeight="11160" activeTab="1" xr2:uid="{F30B5D3E-3B87-4DAB-88AF-75D63EAC6E16}"/>
  </bookViews>
  <sheets>
    <sheet name="Tourism Promotion" sheetId="1" r:id="rId1"/>
    <sheet name="EPY" sheetId="4" r:id="rId2"/>
    <sheet name="Sheet1" sheetId="3" r:id="rId3"/>
    <sheet name="Hosting" sheetId="2" r:id="rId4"/>
  </sheets>
  <definedNames>
    <definedName name="_xlnm._FilterDatabase" localSheetId="2" hidden="1">Sheet1!$A$1:$L$62</definedName>
    <definedName name="_xlnm._FilterDatabase" localSheetId="0" hidden="1">'Tourism Promotion'!$A$193:$K$351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349" i="1" l="1"/>
  <c r="J347" i="1"/>
  <c r="J126" i="4" l="1"/>
  <c r="J122" i="4"/>
  <c r="J171" i="4"/>
  <c r="J173" i="4"/>
  <c r="J170" i="4"/>
  <c r="J169" i="4"/>
  <c r="J168" i="4"/>
  <c r="J167" i="4"/>
  <c r="J180" i="4"/>
  <c r="J179" i="4"/>
  <c r="J161" i="4"/>
  <c r="J91" i="4"/>
  <c r="J90" i="4"/>
  <c r="J74" i="4"/>
  <c r="J68" i="4"/>
  <c r="J67" i="4"/>
  <c r="J66" i="4"/>
  <c r="J84" i="1" l="1"/>
  <c r="J73" i="1"/>
  <c r="J61" i="1"/>
  <c r="J63" i="1"/>
  <c r="J305" i="1"/>
  <c r="J304" i="1"/>
  <c r="J292" i="1" l="1"/>
  <c r="J290" i="1"/>
  <c r="J288" i="1"/>
  <c r="J168" i="1"/>
  <c r="J160" i="1"/>
  <c r="J60" i="4"/>
  <c r="J58" i="4"/>
  <c r="J34" i="4"/>
  <c r="J30" i="4"/>
  <c r="J23" i="4"/>
  <c r="J22" i="4"/>
  <c r="J21" i="4"/>
  <c r="L19" i="4"/>
  <c r="J19" i="4"/>
  <c r="J12" i="4"/>
  <c r="J8" i="4"/>
  <c r="I283" i="1"/>
  <c r="J275" i="1"/>
  <c r="J271" i="1"/>
  <c r="J136" i="1"/>
  <c r="J134" i="1"/>
  <c r="J123" i="1"/>
  <c r="J64" i="3" l="1"/>
  <c r="F76" i="3"/>
  <c r="H76" i="3"/>
  <c r="H75" i="3"/>
  <c r="H74" i="3"/>
  <c r="H73" i="3"/>
  <c r="H72" i="3"/>
  <c r="E74" i="3"/>
  <c r="B62" i="3"/>
  <c r="I328" i="1" l="1"/>
  <c r="I322" i="1"/>
  <c r="I312" i="1"/>
  <c r="I254" i="1"/>
  <c r="I266" i="1"/>
  <c r="I41" i="1"/>
  <c r="I20" i="1"/>
  <c r="I19" i="1"/>
</calcChain>
</file>

<file path=xl/sharedStrings.xml><?xml version="1.0" encoding="utf-8"?>
<sst xmlns="http://schemas.openxmlformats.org/spreadsheetml/2006/main" count="8423" uniqueCount="2221">
  <si>
    <t>Print Ledger with Desp</t>
  </si>
  <si>
    <t>Date : 18/10/2019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</si>
  <si>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</si>
  <si>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</si>
  <si>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</si>
  <si>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</si>
  <si>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</si>
  <si>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</t>
  </si>
  <si>
    <t>Desp.(2)</t>
  </si>
  <si>
    <t>Project</t>
  </si>
  <si>
    <t>Job</t>
  </si>
  <si>
    <t>Debit</t>
  </si>
  <si>
    <t>Credit</t>
  </si>
  <si>
    <t>Balance</t>
  </si>
  <si>
    <t>Account No. :9400/091:ASEAN TOURISM FORUM</t>
  </si>
  <si>
    <t>BALANCE B/F</t>
  </si>
  <si>
    <t>INV0001/2019</t>
  </si>
  <si>
    <t/>
  </si>
  <si>
    <t>DISCOVERY OVERLAND HOLIDAYS</t>
  </si>
  <si>
    <t>PARTICIPATION FEE</t>
  </si>
  <si>
    <t>INV0002/2019</t>
  </si>
  <si>
    <t>ASIA GARDEN SDN BHD(HOLIDAY INN)</t>
  </si>
  <si>
    <t>INV0003/2019</t>
  </si>
  <si>
    <t>HOTEL EQUATORIAL PENANG</t>
  </si>
  <si>
    <t>INV0004/2019</t>
  </si>
  <si>
    <t>G HOTEL SDN BHD</t>
  </si>
  <si>
    <t>INV0005/2019</t>
  </si>
  <si>
    <t>TOUR &amp; INCENTIVE TRAVEL</t>
  </si>
  <si>
    <t>JV19/01/04</t>
  </si>
  <si>
    <t>YOON PAULINE</t>
  </si>
  <si>
    <t>RECLASS OF PREPAYMENT-AIRFARE</t>
  </si>
  <si>
    <t>V2019/008</t>
  </si>
  <si>
    <t>TT</t>
  </si>
  <si>
    <t>TTG ASIA MEDIA PTE LTD</t>
  </si>
  <si>
    <t>ASEAN TRSM FORUM 2019-9 SQUARE BOOTH</t>
  </si>
  <si>
    <t>BANK CHARGES</t>
  </si>
  <si>
    <t>V2019/021</t>
  </si>
  <si>
    <t>ASEAN TRSM FORUM 2019-DELEGATE FEE</t>
  </si>
  <si>
    <t>ASEAN TRSM FORUM 2019-10% VAT</t>
  </si>
  <si>
    <t>ASEAN TRSM FORUM 2019-ADMIN CHRG</t>
  </si>
  <si>
    <t>V2019/034</t>
  </si>
  <si>
    <t>PGTEFT3805</t>
  </si>
  <si>
    <t>LIM YEE HARNG</t>
  </si>
  <si>
    <t>ADV-HA LONG BAY VIETNAM-MEAL ALLOWANCES</t>
  </si>
  <si>
    <t>ADV-HA LONG BAY VIETNAM-TRANSPORTATION</t>
  </si>
  <si>
    <t>ADV-HA LONG BAY VIETNAM-LOCAL SIM CARD</t>
  </si>
  <si>
    <t>ADV-HA LONG BAY VIETNAM-CONTINGENCY</t>
  </si>
  <si>
    <t>V2019/066</t>
  </si>
  <si>
    <t>PGTEFT3834</t>
  </si>
  <si>
    <t>SCHENKER LOGISTICS (MALAYSIA) SDN BHD</t>
  </si>
  <si>
    <t>ATF VIETNAM-SEND MATERIAL TO HA LONG BAY</t>
  </si>
  <si>
    <t>ATF VIETNAM-DUTY &amp; TAX</t>
  </si>
  <si>
    <t>EFT</t>
  </si>
  <si>
    <t>V2019/113</t>
  </si>
  <si>
    <t>PGTEFT3869</t>
  </si>
  <si>
    <t>CIMB CREDIT CARD CENTRE (OOI CHOK YAN)</t>
  </si>
  <si>
    <t>HOTEL-OCY</t>
  </si>
  <si>
    <t>HOTEL-YEE HARNG</t>
  </si>
  <si>
    <t>V2019/136</t>
  </si>
  <si>
    <t>688357</t>
  </si>
  <si>
    <t>PERK IDEA SDN BHD</t>
  </si>
  <si>
    <t>HA LONG BAY-BOOTH CONSTRUCTION</t>
  </si>
  <si>
    <t>HA LONG BAY-SHOW SITE CHARGES</t>
  </si>
  <si>
    <t>HA LONG BAY-ADDITIONAL SNACKS&amp;BEVERAGE</t>
  </si>
  <si>
    <t>V2019/130</t>
  </si>
  <si>
    <t>PGTEFT3886</t>
  </si>
  <si>
    <t>HA LONG BAY VIETNAM-MEAL ALLOWANCE</t>
  </si>
  <si>
    <t>HA LONG BAY VIETNAM-HOTEL ACCOMMODATION</t>
  </si>
  <si>
    <t>HA LONG BAY VIETNAM-SOUVENIRS</t>
  </si>
  <si>
    <t>HA LONG BAY VIETNAM-SIM CARD</t>
  </si>
  <si>
    <t>V2019/150</t>
  </si>
  <si>
    <t>PGTEFT3897</t>
  </si>
  <si>
    <t>OOI CHOK YAN</t>
  </si>
  <si>
    <t>HA LONG BAY-MEAL ALLOWANCE</t>
  </si>
  <si>
    <t>HA LONG BAY-TRANSPORTATION</t>
  </si>
  <si>
    <t>V2019/220</t>
  </si>
  <si>
    <t>PGTEFT3955</t>
  </si>
  <si>
    <t>REIM-ATF HA LONG BAY VIE-LUNCH-PG DELEGS</t>
  </si>
  <si>
    <t>REIM-ATF HA LONG BAY VIE - TRANSPORT</t>
  </si>
  <si>
    <t>V2019/272</t>
  </si>
  <si>
    <t>ADS CONTRACT ( USD 3500@4.1213)</t>
  </si>
  <si>
    <t>Account No. :9400/094:MEDAN FAIR</t>
  </si>
  <si>
    <t>V2019/327</t>
  </si>
  <si>
    <t>PGTEFT4039</t>
  </si>
  <si>
    <t>THOY SIEW PING</t>
  </si>
  <si>
    <t>MEDAN FAIR B2B SESSION-18/3/19-MEAL</t>
  </si>
  <si>
    <t>MEDAN FAIR B2B SESSION-18/3/19-TRANSPORT</t>
  </si>
  <si>
    <t>MEDAN FAIR B2B SESSION-18/3/19-AIR FARE</t>
  </si>
  <si>
    <t>MEDAN FAIR B2B SESSION-18/3/19-HOTEL</t>
  </si>
  <si>
    <t>MEDAN FAIR B2B SESSION-18/3/19-VISA FEES</t>
  </si>
  <si>
    <t>MEDAN FAIR B2B SESSION-18/3/19-SIM CARD</t>
  </si>
  <si>
    <t>Account No. :9400/111:ITB BERLIN TRADE SHOW</t>
  </si>
  <si>
    <t>V2019/135</t>
  </si>
  <si>
    <t>688356</t>
  </si>
  <si>
    <t>LEMBAGA PENGGALAKAN PELANCONGAN M'SIA</t>
  </si>
  <si>
    <t>ITB BERLIN-PARTICIPATION FEE</t>
  </si>
  <si>
    <t>V2019/177</t>
  </si>
  <si>
    <t>688363</t>
  </si>
  <si>
    <t>HARPERS TRAVEL(M)SDN BHD</t>
  </si>
  <si>
    <t>IBG - AIR TICKET - YOON PAULINE</t>
  </si>
  <si>
    <t>IBG - AIR TICKET - YB YEOH SOON HIN</t>
  </si>
  <si>
    <t>IBG - AIR TICKET - CHONG KAH YUAN</t>
  </si>
  <si>
    <t>IBG - AIR TICKET - OOI CHOK YAN</t>
  </si>
  <si>
    <t>IBG - HOTEL ACC - YB YEOH</t>
  </si>
  <si>
    <t>IBG - HOTEL ACC - CHONG KAH YUAN</t>
  </si>
  <si>
    <t>V2019/174</t>
  </si>
  <si>
    <t>688360</t>
  </si>
  <si>
    <t>AIDIL TRAVEL &amp; TOURS SDN BHD</t>
  </si>
  <si>
    <t>TRANSPORTATION FOR PETACH</t>
  </si>
  <si>
    <t>V2019/182</t>
  </si>
  <si>
    <t>PGTEFT3924</t>
  </si>
  <si>
    <t>ADV IB-CITY/LOCAL TAX YB YEOH&amp;KY CHONG</t>
  </si>
  <si>
    <t>V2019/191</t>
  </si>
  <si>
    <t>PART OF YOU UG-ULRICH BIEBER</t>
  </si>
  <si>
    <t>ITB - ROLL UP DISPLAYS (EUR3001.18@4.713</t>
  </si>
  <si>
    <t>ITB - SCREENS</t>
  </si>
  <si>
    <t>ITB - PHOTO SESSIONS</t>
  </si>
  <si>
    <t>ITB - 19% VAT</t>
  </si>
  <si>
    <t>ITB - BANK CHARGES</t>
  </si>
  <si>
    <t>V2019/232</t>
  </si>
  <si>
    <t>PGTEFT3963</t>
  </si>
  <si>
    <t>DREAM ART CENTRE</t>
  </si>
  <si>
    <t>INJET PRINTING FOAMBOARD CUTTING</t>
  </si>
  <si>
    <t>V2019/260</t>
  </si>
  <si>
    <t>PGTEFT3991</t>
  </si>
  <si>
    <t>ITB BERLIN - HOTEL ACC (OCY&amp;YP)</t>
  </si>
  <si>
    <t>V2019/281</t>
  </si>
  <si>
    <t>ITB BERLIN - TRANSPORT - PETACH</t>
  </si>
  <si>
    <t>V2019/292</t>
  </si>
  <si>
    <t>PGTEFT4007</t>
  </si>
  <si>
    <t>TNT EXPRESS WORLDWIDE (M) SDN BHD</t>
  </si>
  <si>
    <t>ITB BERLIN - SEND  RAW MAT 134KGS</t>
  </si>
  <si>
    <t>V2019/349</t>
  </si>
  <si>
    <t>PGTEFT4052</t>
  </si>
  <si>
    <t>CIMB CREDIT CAR CENTRE (OOI CHOK YAN)</t>
  </si>
  <si>
    <t>ITB - DINNER HOSTING - PETACH &amp; PGT</t>
  </si>
  <si>
    <t>V2019/384</t>
  </si>
  <si>
    <t>PGTEFT4084</t>
  </si>
  <si>
    <t>ITB - MEAL</t>
  </si>
  <si>
    <t>ITB - TRANSPORTATION</t>
  </si>
  <si>
    <t>ITB - SIM CARD</t>
  </si>
  <si>
    <t>ITB - LUNCH - PETACH &amp; PGT</t>
  </si>
  <si>
    <t>V2019/399</t>
  </si>
  <si>
    <t>688390</t>
  </si>
  <si>
    <t>LEMBAGA PENGALAKAN PELANCONGAN MALAYSIA</t>
  </si>
  <si>
    <t>ITB - ADS SPACE - HALL B EAST LOBBY</t>
  </si>
  <si>
    <t>ITB - ADS SPACE - HALL A</t>
  </si>
  <si>
    <t>V2019/409</t>
  </si>
  <si>
    <t>PGTEFT4106</t>
  </si>
  <si>
    <t>REIM - ITB GERMANY - MEAL ALLOWANCE</t>
  </si>
  <si>
    <t>REIM - ITB GERMANY - TRANSPORTATION</t>
  </si>
  <si>
    <t>REIM - ITB -CITY TAX YB YEOH&amp;CHONG HOTEL</t>
  </si>
  <si>
    <t>REIM - ITB GERMANY -LUNCH - PETACH</t>
  </si>
  <si>
    <t>REIM - ITB GERMANY - SIM CARD</t>
  </si>
  <si>
    <t>REIM - ITB GERMANY - ADVANCE TAKEN</t>
  </si>
  <si>
    <t>V2019/421</t>
  </si>
  <si>
    <t>PGTEFT4118</t>
  </si>
  <si>
    <t>MICEM SDN BHD</t>
  </si>
  <si>
    <t>ITB GERMANY -PRODUCT LAUNCH(EUR650@4.751</t>
  </si>
  <si>
    <t>Account No. :9400/113:ITB ASIA TRADESHOW</t>
  </si>
  <si>
    <t>INV0021/19</t>
  </si>
  <si>
    <t>PPH PLAZA SDN BHD</t>
  </si>
  <si>
    <t>INV0022/19</t>
  </si>
  <si>
    <t>LUCKY 888 SDN BHD</t>
  </si>
  <si>
    <t>INV0023/19</t>
  </si>
  <si>
    <t>LEADER ASIA-PACIFIC SDN BHD</t>
  </si>
  <si>
    <t>INV0024/19</t>
  </si>
  <si>
    <t>L&amp;O SDN BHD (LONE PINE HOTEL)</t>
  </si>
  <si>
    <t>INV0025/19</t>
  </si>
  <si>
    <t>PACIFIC WORLD DESTINATION EAST SDN BHD</t>
  </si>
  <si>
    <t>INV0026/19</t>
  </si>
  <si>
    <t>INV0027/19</t>
  </si>
  <si>
    <t>INV0028/19</t>
  </si>
  <si>
    <t>FLAFSTAFF HOLDINGS SDN BHD</t>
  </si>
  <si>
    <t>INV0029/19</t>
  </si>
  <si>
    <t>HOLIDAY INN RESORT PENANG</t>
  </si>
  <si>
    <t>INV0030/19</t>
  </si>
  <si>
    <t>SHANGRI-LA'S RASA SAYANG RESORT &amp; SPA</t>
  </si>
  <si>
    <t>INV0031/19</t>
  </si>
  <si>
    <t>BOUSTEAD WELD QUAY SDN BHD</t>
  </si>
  <si>
    <t>Account No. :9400/127:HOT AIR BALLOON RECCE</t>
  </si>
  <si>
    <t>HAB RECCE - AIRE FARE</t>
  </si>
  <si>
    <t>HAB RECCE - MEAL</t>
  </si>
  <si>
    <t>HAB RECCE - TRANSPORT</t>
  </si>
  <si>
    <t>Account No. :9400/136:THAI INTERNATIONAL TRAVEL FAIR</t>
  </si>
  <si>
    <t>V2019/138A</t>
  </si>
  <si>
    <t>THAI INTERNATIONAL TRAVEL FAIR</t>
  </si>
  <si>
    <t>RAW SPCAE BOOTH (USD3304@4.1103)</t>
  </si>
  <si>
    <t>RAW SPCAE BOOTH+EXTRA CORNER BOOTH</t>
  </si>
  <si>
    <t>RAW SPCAE BOOTH-BANK CHARGES</t>
  </si>
  <si>
    <t>V2019/146</t>
  </si>
  <si>
    <t>PGTEFT3893</t>
  </si>
  <si>
    <t>AZFALYZA BINTI ABDUL AZIZ</t>
  </si>
  <si>
    <t>REIM-THAI TRVL FAIR 2019-MEAL ALLOWANCE</t>
  </si>
  <si>
    <t>REIM-THAI TRVL FAIR 2019-TRANSPORTATION</t>
  </si>
  <si>
    <t>REIM-THAI TRVL FAIR 2019-SIM CARD</t>
  </si>
  <si>
    <t>V2019/153</t>
  </si>
  <si>
    <t>PGTEFT3900</t>
  </si>
  <si>
    <t>REIM-THAI TRVL FAIR-AIR FARE(SP&amp;AFFA)</t>
  </si>
  <si>
    <t>REIM-THAI TRVL FAIR-HOTEL (SP&amp;AFFA)</t>
  </si>
  <si>
    <t>REIM-THAI TRVL FAIR-SIM CARD(SP&amp;AFFA)</t>
  </si>
  <si>
    <t>REIM-TRANSPORTATION</t>
  </si>
  <si>
    <t>REIM-MEAL ALLOWANCE</t>
  </si>
  <si>
    <t>V2019/190</t>
  </si>
  <si>
    <t>RAW SPACE BOOTH(THB150918.69@7.3962</t>
  </si>
  <si>
    <t>7% VAT</t>
  </si>
  <si>
    <t>V2019/217</t>
  </si>
  <si>
    <t>PGTEFT3952</t>
  </si>
  <si>
    <t>SEND RAW MAT - BKK</t>
  </si>
  <si>
    <t>V2019/253</t>
  </si>
  <si>
    <t>PGTEFT3984</t>
  </si>
  <si>
    <t>DUTY &amp; TAXES OF FREIGHT CHRGS TO BANGKOK</t>
  </si>
  <si>
    <t>V2019/336</t>
  </si>
  <si>
    <t>PGTEFT4048</t>
  </si>
  <si>
    <t>THAI - 12-12/2/19 - MEAL</t>
  </si>
  <si>
    <t>THAI INT TRAVEL FAIR-12-14/2/19-AIR FAIR</t>
  </si>
  <si>
    <t>THAI INT TRAVEL FAIR-12-14/2/19-HOTEL</t>
  </si>
  <si>
    <t>THAI INT TRAVEL FAIR-12-14/2/19-SIM CARD</t>
  </si>
  <si>
    <t>THAI INT TRAVEL FAIR-12-14/2/19-TRANSPOT</t>
  </si>
  <si>
    <t>Account No. :9400/144:ITB CHINA</t>
  </si>
  <si>
    <t>V2019/345</t>
  </si>
  <si>
    <t>MB EXHIBITIONS (SHANGHAI) CO LTD</t>
  </si>
  <si>
    <t>ITB - RAW SPACE</t>
  </si>
  <si>
    <t>ITB - APPOINTMENT SET WITH LISTING</t>
  </si>
  <si>
    <t>ITB - LISTING</t>
  </si>
  <si>
    <t>ITB - BADGES</t>
  </si>
  <si>
    <t>ITB - VAT 6%</t>
  </si>
  <si>
    <t>ITB - SURCHARGE 12%</t>
  </si>
  <si>
    <t>V2019/346</t>
  </si>
  <si>
    <t>V2019/436</t>
  </si>
  <si>
    <t>PGTEFT4133</t>
  </si>
  <si>
    <t>PARTICIPATION FEE ( RMB1000)</t>
  </si>
  <si>
    <t>PROMOTER</t>
  </si>
  <si>
    <t>LED PLASMAS, BACKDROP &amp; PHOTO FRAME</t>
  </si>
  <si>
    <t>INV0018/19</t>
  </si>
  <si>
    <t>BUTTERFLY HOUSE(PG)SDN BHD</t>
  </si>
  <si>
    <t>ADDITIONAL BADGES</t>
  </si>
  <si>
    <t>INV0019/19</t>
  </si>
  <si>
    <t>FLAGSTAFF HOLDINGS SDN BHD</t>
  </si>
  <si>
    <t>INV0020/19</t>
  </si>
  <si>
    <t>G HOTEL</t>
  </si>
  <si>
    <t>V2019/443</t>
  </si>
  <si>
    <t>SHANGHAI ORANGE RESTAURANT MANAGEMENT CO</t>
  </si>
  <si>
    <t>FOOD &amp; BEVERAGES FOR NETWORKING</t>
  </si>
  <si>
    <t>V2019/447</t>
  </si>
  <si>
    <t>PGTEFT4136</t>
  </si>
  <si>
    <t>ROD CREATIVE SDN BHD</t>
  </si>
  <si>
    <t>PRINTING OF STICKER HERE&amp; NOW BOOKLET</t>
  </si>
  <si>
    <t>V2019/456</t>
  </si>
  <si>
    <t>PGTEFT4143</t>
  </si>
  <si>
    <t>DHL EXPRESSS (MALAYSIA0 SDN BHD</t>
  </si>
  <si>
    <t>COURIER PROMOTION MAT - CHINA</t>
  </si>
  <si>
    <t>V2019/492</t>
  </si>
  <si>
    <t>PGTEFT4174</t>
  </si>
  <si>
    <t>ITB CHINA SHANGHAI-16-19/5-MEAL ALLOW</t>
  </si>
  <si>
    <t>ITB CHINA SHANGHAI-16-19/5-TRANSPORT</t>
  </si>
  <si>
    <t>ITB CHINA SHANGHAI-16-19/5-COURIER</t>
  </si>
  <si>
    <t>ITB CHINA SHANGHAI-16-19/5-STATIONERY</t>
  </si>
  <si>
    <t>ITB CHINA SHANGHAI-16-19/5-DATA ROAMING</t>
  </si>
  <si>
    <t>V2019/493</t>
  </si>
  <si>
    <t>PGTEFT4175</t>
  </si>
  <si>
    <t>ITB CHINA SHANGHAI-16-19/5-HOTEL(YP&amp;TSP)</t>
  </si>
  <si>
    <t>ITB CHINA SHANGHAI-16-19/5-HOTEL(OCY)</t>
  </si>
  <si>
    <t>ITB CHINA SHANGHAI-16-19/5-TAU SAR PNEAH</t>
  </si>
  <si>
    <t>V2019/519</t>
  </si>
  <si>
    <t>688408</t>
  </si>
  <si>
    <t>ITB-BOOTH CONST(FLOOR,GRAPHIC&amp;ETC)</t>
  </si>
  <si>
    <t>ADDITIONAL CHGR FOR DHL(CUSTOM CLEAR.)</t>
  </si>
  <si>
    <t>V2019/538</t>
  </si>
  <si>
    <t>688414</t>
  </si>
  <si>
    <t>PTS TRAVEL &amp; TOURS SDN BHD</t>
  </si>
  <si>
    <t>ITB SHANGHAI-AIR FARE(YOON PAULINE)</t>
  </si>
  <si>
    <t>ITB SHANGHAI-AIR FARE(THOY SIEW PING)</t>
  </si>
  <si>
    <t>ITB SHANGHAI-AIR FARE(OOI CHOK YAN)</t>
  </si>
  <si>
    <t>OR 01005</t>
  </si>
  <si>
    <t>REFUND OF ADV TAKEN FOR CULTURE&amp;TOURIS</t>
  </si>
  <si>
    <t>V2019/612</t>
  </si>
  <si>
    <t>PGTEFT4270</t>
  </si>
  <si>
    <t>ITB CHINA-MEAL ALLOWANCE</t>
  </si>
  <si>
    <t>ITB CHINA-LUNCH HOST FOR INDUSTRY PLAYER</t>
  </si>
  <si>
    <t>ITB CHINA-TRANSPORTATION</t>
  </si>
  <si>
    <t>ITB CHINA-SIM CARD</t>
  </si>
  <si>
    <t>Account No. :9400/154:CHINA ROADSHOWS</t>
  </si>
  <si>
    <t>V2019/032</t>
  </si>
  <si>
    <t>PGTEFT3803</t>
  </si>
  <si>
    <t>HWA YIK TOUR &amp; TRAVEL (PG) SDN HD</t>
  </si>
  <si>
    <t>CHINA VISA SRVC FEE-OOI CHOK YAN</t>
  </si>
  <si>
    <t>V2019/144</t>
  </si>
  <si>
    <t>688359</t>
  </si>
  <si>
    <t>PG ROADSHOW CHINA-TRSPT,HOTEL,PR SERVICE</t>
  </si>
  <si>
    <t>V2019/186</t>
  </si>
  <si>
    <t>688365</t>
  </si>
  <si>
    <t>ANOVIA BRIDAL SDN BHD</t>
  </si>
  <si>
    <t>PRINTING OF TRADE BOOKLET-3200KS</t>
  </si>
  <si>
    <t>PRINTING OF TRADE FOLDABLE-3200BKS</t>
  </si>
  <si>
    <t>PRINTING OF CALENDER OF EVENTS-3200BKS</t>
  </si>
  <si>
    <t>PRINTING OF PG HERE &amp; NOV-3200BKS</t>
  </si>
  <si>
    <t>V2019/212</t>
  </si>
  <si>
    <t>HORIZON TRV MKT CONSULTING GUANGZHOU CO</t>
  </si>
  <si>
    <t>BUS  WARP@SHENZHEN (3 BUS -2MTH)</t>
  </si>
  <si>
    <t>50% PYMT - DOUYIN CAMPAIGN (SCH,BEIJING</t>
  </si>
  <si>
    <t>50% PYMT MEDIA ADVERTISEMENT</t>
  </si>
  <si>
    <t>50% PYMT FIGHT TICKETS</t>
  </si>
  <si>
    <t>V2019/218</t>
  </si>
  <si>
    <t>PGTEFT3953</t>
  </si>
  <si>
    <t>REIM-22-26/2/19 PGRS@CHINA- MEAL ALLOW</t>
  </si>
  <si>
    <t>REIM-22-26/2/19 PGRS@CHINA- ROAMING(DIG)</t>
  </si>
  <si>
    <t>REIM-22-26/2/19 PGRS@CHINA- TRANSPORT</t>
  </si>
  <si>
    <t>V2019/230</t>
  </si>
  <si>
    <t>PGTEFT3961</t>
  </si>
  <si>
    <t>CHIANA ROADSHOW- DINNER HOST-PG DELEGAT</t>
  </si>
  <si>
    <t>CHIANA ROADSHOW- DINNER HOST-BOD</t>
  </si>
  <si>
    <t>PGR@CHINA - MEAL ALLOWANCE</t>
  </si>
  <si>
    <t>PGR@CHINA - EXTRA LUGGAGE CHRS</t>
  </si>
  <si>
    <t>PGR@CHINA - TAU SAR PNEAH</t>
  </si>
  <si>
    <t>PGR@CHINA - COFFEE</t>
  </si>
  <si>
    <t>PGR@CHINA - LUGGAGE WRAPPING</t>
  </si>
  <si>
    <t>PGR@CHINA-LUNCH HSTG-PG DELEGATES23/2/1</t>
  </si>
  <si>
    <t>PGR@CHINA-LUNCH HSTG-PG DELEGATES262/1</t>
  </si>
  <si>
    <t>V2019/262</t>
  </si>
  <si>
    <t>688373</t>
  </si>
  <si>
    <t>HWA YIK TOUR &amp; TRAVEL (PG) SDN BHD</t>
  </si>
  <si>
    <t>AIR FARE - OCY (PEN-HK/SZX-CTU-PEK-HK-PG</t>
  </si>
  <si>
    <t>FERRY TICKET - OCY</t>
  </si>
  <si>
    <t>AIR FARE - YP (PEN-HK/SZX-CTU-PEK-HK-PG</t>
  </si>
  <si>
    <t>FERRY TICKET - YP</t>
  </si>
  <si>
    <t>VISA APPLICATION</t>
  </si>
  <si>
    <t>FERRYB TICKET - TJS</t>
  </si>
  <si>
    <t>AIR FARE - OAT(PEN-HK/SZX-CTU-PEK-HK0-PG</t>
  </si>
  <si>
    <t>FERRYB TICKET - OAT</t>
  </si>
  <si>
    <t>AIR FARE - TPK(PEN-HK/SZX-CTU-PEK-HK-PEN</t>
  </si>
  <si>
    <t>FERRY TICKET - TPK (PERANAKAN MANSION)</t>
  </si>
  <si>
    <t>FERRY TICKET -TSP(PEN-HK/SZX-CTU-PEN-HK</t>
  </si>
  <si>
    <t>FERRY TICKET - TSP</t>
  </si>
  <si>
    <t>V2019/291</t>
  </si>
  <si>
    <t>PGTEFT4006</t>
  </si>
  <si>
    <t>TONG POPH KHENG</t>
  </si>
  <si>
    <t>NYONYA SARONG &amp; KEBAYA FULL SET COSTUM</t>
  </si>
  <si>
    <t>VINTAGE BAJU PANJANG &amp; ACC- 3 SET</t>
  </si>
  <si>
    <t>BABY NYONYA BRIDE &amp; GROOM WEDDING REGAL</t>
  </si>
  <si>
    <t>ALLOWANCE - TPK</t>
  </si>
  <si>
    <t>V2019/297</t>
  </si>
  <si>
    <t>688378</t>
  </si>
  <si>
    <t>BRAND NEW BANNERSHOP SDN BHD</t>
  </si>
  <si>
    <t>STAND PRINT W SYNTHETIC MEDIA</t>
  </si>
  <si>
    <t>PG ROADSHOW @ CHINA - SONGKOK PHOTO OPS</t>
  </si>
  <si>
    <t>PG ROADSHOW @ CHINA - BATIK&amp;SARUNG PHOTO</t>
  </si>
  <si>
    <t>V2019/353</t>
  </si>
  <si>
    <t>PGTEFT4056</t>
  </si>
  <si>
    <t>AIR FARE - KJOO BOO LIM (PEN-HK/SZX-CTU</t>
  </si>
  <si>
    <t>PG POADSHOW @ CHINA - MEAL</t>
  </si>
  <si>
    <t>PG POADSHOW @ CHINA - LUNCH PGT'S BOD</t>
  </si>
  <si>
    <t>PG POADSHOW @ CHINA - SIM CARD</t>
  </si>
  <si>
    <t>PG POADSHOW @ CHINA - LAUNDRY BAG</t>
  </si>
  <si>
    <t>V2019/370</t>
  </si>
  <si>
    <t>DR ADV</t>
  </si>
  <si>
    <t>SIEW PING - AIRPORT WRAPPING FOR LUGGAGE</t>
  </si>
  <si>
    <t>V2019/520</t>
  </si>
  <si>
    <t>HORIZON TRAVEL MARKET.CONSULT. GUANGZHOU</t>
  </si>
  <si>
    <t>PEN ROADSHOW-50% BALANCE PYMT-BUS WRAP</t>
  </si>
  <si>
    <t>Account No. :9400/155:COURTESY VISIT TO SHENZHEN</t>
  </si>
  <si>
    <t>V2019/112</t>
  </si>
  <si>
    <t>PGTEFT3868</t>
  </si>
  <si>
    <t>HARPERS TRAVEL (M) SDN BHD</t>
  </si>
  <si>
    <t>VISIT SZ AIRLINE10/1/19-AIRFARE YOON,OCY</t>
  </si>
  <si>
    <t>HK SIMCARD-YP,OCY</t>
  </si>
  <si>
    <t>SZ AIRLINES 10/1/19-MEAL ALLOWANCE</t>
  </si>
  <si>
    <t>SZ AIRLINES 10/1/19-HOTEL ACCOMMODATION</t>
  </si>
  <si>
    <t>SZ AIRLINES 10/1/19-TRANSPORTATION</t>
  </si>
  <si>
    <t>SZ AIRLINES 10/1/19-SOUVENIRS</t>
  </si>
  <si>
    <t>VISIT SZ AIRLINES-10/1/19-MEAL ALLOWANCE</t>
  </si>
  <si>
    <t>Account No. :9400/156:VIETNAM INT TRAVEL MART</t>
  </si>
  <si>
    <t>V2019/225</t>
  </si>
  <si>
    <t>JV INTERBATIONAL JOINT STOCK COMPANY</t>
  </si>
  <si>
    <t>RAW SPACE CORNER (USD7128 @ 4.1323)</t>
  </si>
  <si>
    <t>V2019/321</t>
  </si>
  <si>
    <t>PGTEFT4033</t>
  </si>
  <si>
    <t>SENDING PROMO MAT - HANOI - 120KGS</t>
  </si>
  <si>
    <t>SST 6%</t>
  </si>
  <si>
    <t>APPLICATION CENSORSHIP IMPORT LICENSE</t>
  </si>
  <si>
    <t>DUTY &amp; TAX</t>
  </si>
  <si>
    <t>VIETNAM INT TRAVEL MART - MEAL</t>
  </si>
  <si>
    <t>VIETNAM INT TRAVEL MART - AIR FARE</t>
  </si>
  <si>
    <t>VIETNAM INT TRAVEL MART - HOTEL</t>
  </si>
  <si>
    <t>VIETNAM INT TRAVEL MART - TRANSPORT</t>
  </si>
  <si>
    <t>VIETNAM INT TRAVEL MART - SIM CARD</t>
  </si>
  <si>
    <t>V2019/368</t>
  </si>
  <si>
    <t>688386</t>
  </si>
  <si>
    <t>BOOTH CONSTRUCTION - FLLORING,STRUCTURE</t>
  </si>
  <si>
    <t>Account No. :9400/157:CHINA XIAMEN INT LEISURE TOURISM EXPO</t>
  </si>
  <si>
    <t>V2019/303A</t>
  </si>
  <si>
    <t>XIAMEN C&amp;D IN TRAVEL SERIVE GROUP CO.LTD</t>
  </si>
  <si>
    <t>BOOTH RENAL 19-20 APP19(USD5400@4.1283)</t>
  </si>
  <si>
    <t>V2019/343</t>
  </si>
  <si>
    <t>XIAMEN WERICHUANG EXHIBITION DEISGN CO D</t>
  </si>
  <si>
    <t>CONTRICTION, TRANSPORT,(USD12660@4.1563)</t>
  </si>
  <si>
    <t>V2019/344</t>
  </si>
  <si>
    <t>XIAMEN PANAVICO CUSTOMS BROKER CO LTD</t>
  </si>
  <si>
    <t>CUSTOM CLEARANCE FEES (USD408@4.1563)</t>
  </si>
  <si>
    <t>V2019/407</t>
  </si>
  <si>
    <t>PGTEFT4104</t>
  </si>
  <si>
    <t>NG CHUN HOW</t>
  </si>
  <si>
    <t>REIM-5TH CHINA,XIAMEN ILT EXPO - MEAL</t>
  </si>
  <si>
    <t>REIM-5TH CHINA,XIAMEN ILT EXPO - VISA</t>
  </si>
  <si>
    <t>REIM-5TH CHINA,XIAMEN ILT EXPO -SIM CARD</t>
  </si>
  <si>
    <t>V2019/408</t>
  </si>
  <si>
    <t>PGTEFT4105</t>
  </si>
  <si>
    <t>MEAL ALLOWANCE</t>
  </si>
  <si>
    <t>TRANSRPOTATION</t>
  </si>
  <si>
    <t>STORAGE FEE</t>
  </si>
  <si>
    <t>PURCHASE OF STATIONERY</t>
  </si>
  <si>
    <t>DATA ROAMING</t>
  </si>
  <si>
    <t>V2019/428</t>
  </si>
  <si>
    <t>PGTEFT4125</t>
  </si>
  <si>
    <t>SEND PROMOTION MAT - XIAMN -75 KGS</t>
  </si>
  <si>
    <t>V2019/448</t>
  </si>
  <si>
    <t>SIEW PING - PURCHASE OF SCISSORS &amp;RIBBON</t>
  </si>
  <si>
    <t>FOR LAUNCHING</t>
  </si>
  <si>
    <t>V2019/497</t>
  </si>
  <si>
    <t>PGTEFT4179</t>
  </si>
  <si>
    <t>19-21/4 - AIR FARE(THOY SIEW PING)</t>
  </si>
  <si>
    <t>19-21/4 - HOTEL ACCOMODATION</t>
  </si>
  <si>
    <t>19-21/4 - AIR FARE(NG CHUN HOW)</t>
  </si>
  <si>
    <t>19-21/4 - TRAIN TICKET(XIA-SHAN-XIA)</t>
  </si>
  <si>
    <t>19-21/4 - SHANTOU TOUR</t>
  </si>
  <si>
    <t>19-21/4 - TRAVEL INSURANCE(NG CHUN HOW)</t>
  </si>
  <si>
    <t>Account No. :9400/158:MATTA TRAVEL EXCHANGE&amp;FATA</t>
  </si>
  <si>
    <t>V2019/439</t>
  </si>
  <si>
    <t>688393</t>
  </si>
  <si>
    <t>SPONSORSHIP FOR MTEX</t>
  </si>
  <si>
    <t>SPONSORSHIP FOR MTEX - SST6%</t>
  </si>
  <si>
    <t>V2019/468</t>
  </si>
  <si>
    <t>PGTEFT4155</t>
  </si>
  <si>
    <t>REIM - AIR FARE</t>
  </si>
  <si>
    <t>REIM - TRANSPORTATION</t>
  </si>
  <si>
    <t>REIM - MEAL ALLOWANCE RM60 X 0.5 DAY</t>
  </si>
  <si>
    <t>Account No. :9400/159:TRAVEL NEWS MARKET STOCKHOLM</t>
  </si>
  <si>
    <t>V2019/731</t>
  </si>
  <si>
    <t>PGTEFT4362</t>
  </si>
  <si>
    <t>LEMBAGA PENGGALAKAN PELANCONGAN MALAYSIA</t>
  </si>
  <si>
    <t>Account No. :9400/160:CHINA GUANGDONG INT TOURISM INDUSTRY</t>
  </si>
  <si>
    <t>V2019/763</t>
  </si>
  <si>
    <t>PGTEFT4385</t>
  </si>
  <si>
    <t>SK VACATION SDN BHD</t>
  </si>
  <si>
    <t>OUTBOUND CHINA VISA DOUBLE ENTRY-YP&amp;LWL</t>
  </si>
  <si>
    <t>V2019/795</t>
  </si>
  <si>
    <t>PAULINE - PHOTO FOR VISA</t>
  </si>
  <si>
    <t>V2019/821</t>
  </si>
  <si>
    <t>PGTEFT4437</t>
  </si>
  <si>
    <t>TRANSPORTATION</t>
  </si>
  <si>
    <t>EXCESS BAGGAGES</t>
  </si>
  <si>
    <t>V2019/824</t>
  </si>
  <si>
    <t>PGTEFT4440</t>
  </si>
  <si>
    <t>LEONG WEI LENG</t>
  </si>
  <si>
    <t>SEND PROMOTION MATERIALS TO TM GD</t>
  </si>
  <si>
    <t>TABLE TOP MINI X STAND</t>
  </si>
  <si>
    <t>WIFI ROUTER FOR OCY &amp; JEAN</t>
  </si>
  <si>
    <t>V2019/879</t>
  </si>
  <si>
    <t>PGTEFT4490</t>
  </si>
  <si>
    <t>REIMBURSEMENT-MEAL ALLOWANCE</t>
  </si>
  <si>
    <t>REIMBURSEMENT-TRANSPORTATION</t>
  </si>
  <si>
    <t>REIMBURSEMENT-SOUVENIRS</t>
  </si>
  <si>
    <t>REIMBURSEMENT-PRINTING</t>
  </si>
  <si>
    <t>V2019/883</t>
  </si>
  <si>
    <t>TOURISM SECTION CONSULATE GENERAL OF</t>
  </si>
  <si>
    <t>MALAYSIA GUANGZHOU-PARTICIPATION</t>
  </si>
  <si>
    <t>BANK CHAGES</t>
  </si>
  <si>
    <t>V2019/892</t>
  </si>
  <si>
    <t>688461</t>
  </si>
  <si>
    <t>AIR FARE(OCY,LWL&amp;YP) PEN-GZ-PEN</t>
  </si>
  <si>
    <t>HOTEL ACCOMMODATION (OCY,LWL&amp;YP)</t>
  </si>
  <si>
    <t>COACH RENTAL</t>
  </si>
  <si>
    <t>Account No. :9400/161:ASEAN-CHINA GUIYANG BELT &amp; ROAD CULTURE&amp;</t>
  </si>
  <si>
    <t>V2019/819</t>
  </si>
  <si>
    <t>PGTEFT4435</t>
  </si>
  <si>
    <t>WIFI ROUTER</t>
  </si>
  <si>
    <t>COURIER OF PROMOTION MATERIAL</t>
  </si>
  <si>
    <t>Account No. :9300/002:HERITAGE WALK &amp; TOUR/SUNDAY EVENT</t>
  </si>
  <si>
    <t>V2019/046</t>
  </si>
  <si>
    <t>PGTEFT3817</t>
  </si>
  <si>
    <t>TOH KIM HOCK</t>
  </si>
  <si>
    <t>HERITAGE WALK TOUR-GUIDE FEE 3/1/19</t>
  </si>
  <si>
    <t>HERITAGE WALK TOUR-GUIDE FEE 5/1/19</t>
  </si>
  <si>
    <t>V2019/062</t>
  </si>
  <si>
    <t>PGTEFT3830</t>
  </si>
  <si>
    <t>LIANG CHOW MING</t>
  </si>
  <si>
    <t>HERITAGE WALK TOUR-GUIDE FEE 8/1/19</t>
  </si>
  <si>
    <t>HERITAGE WALK TOUR-GUIDE FEE 12/1/19</t>
  </si>
  <si>
    <t>HERITAGE WALK TOUR-GUIDE FEE 10/1/19</t>
  </si>
  <si>
    <t>V2019/068</t>
  </si>
  <si>
    <t>PGTEFT3836</t>
  </si>
  <si>
    <t>HERITAGE-GUIDE FEE 12/1/19</t>
  </si>
  <si>
    <t>V2019/086</t>
  </si>
  <si>
    <t>PGTEFT3852</t>
  </si>
  <si>
    <t>HERITAGE WALK TOUR-GUIDE FEE 19/1/19</t>
  </si>
  <si>
    <t>V2019/092</t>
  </si>
  <si>
    <t>PGTEFT3858</t>
  </si>
  <si>
    <t>HERITAGE WALK TOUR-GUIDE FEE 15/1/19</t>
  </si>
  <si>
    <t>HERITAGE WALK TOUR-GUIDE FEE 17/1/19</t>
  </si>
  <si>
    <t>V2019/115</t>
  </si>
  <si>
    <t>PGTEFT3871</t>
  </si>
  <si>
    <t>HERITAGE WALK GUIDE FEE 22/1/19</t>
  </si>
  <si>
    <t>HERITAGE WALK GUIDE FEE 24/1/19</t>
  </si>
  <si>
    <t>HERITAGE WALK GUIDE FEE 26/1/19</t>
  </si>
  <si>
    <t>V2019/128</t>
  </si>
  <si>
    <t>PGTEFT3884</t>
  </si>
  <si>
    <t>V2019/161</t>
  </si>
  <si>
    <t>PGTEFT3908</t>
  </si>
  <si>
    <t>KOLEKSI WASAYANG</t>
  </si>
  <si>
    <t>HERITAGE WALKABOUT GUIDE FEE 9/2/19</t>
  </si>
  <si>
    <t>HERITAGE WALKABOUT GUIDE FEE 16/2/19</t>
  </si>
  <si>
    <t>V2019/162</t>
  </si>
  <si>
    <t>PGTEFT3909</t>
  </si>
  <si>
    <t>HERITAGE WALKABOUT GUIDE FEE 2/2/19</t>
  </si>
  <si>
    <t>V2019/171</t>
  </si>
  <si>
    <t>PGTEFT3918</t>
  </si>
  <si>
    <t>HWT-GUIDE FEE ON 29/01/2019</t>
  </si>
  <si>
    <t>HWT-GUIDE FEE ON 31/01/2019</t>
  </si>
  <si>
    <t>HWT-GUIDE FEE ON 02/02/2019</t>
  </si>
  <si>
    <t>HWT-GUIDE FEE ON 12/02/2019</t>
  </si>
  <si>
    <t>HWT-GUIDE FEE ON 14/02/2019</t>
  </si>
  <si>
    <t>HWT-GUIDE FEE ON 16/02/2019</t>
  </si>
  <si>
    <t>V2019/173</t>
  </si>
  <si>
    <t>PGTEFT3920</t>
  </si>
  <si>
    <t>YEAP KAM MOEY</t>
  </si>
  <si>
    <t>HWT-GUIDE FEE ON 7/2/2019</t>
  </si>
  <si>
    <t>V2019/257</t>
  </si>
  <si>
    <t>PGTEFT3988</t>
  </si>
  <si>
    <t>GUIDE FEE ON 23/2/2019</t>
  </si>
  <si>
    <t>V2019/237</t>
  </si>
  <si>
    <t>PGTEFT3968</t>
  </si>
  <si>
    <t>GUIDE FEE ON 19/2/19</t>
  </si>
  <si>
    <t>GUIDE FEE ON 21/2/19</t>
  </si>
  <si>
    <t>V2019/286</t>
  </si>
  <si>
    <t>PGTEFT4001</t>
  </si>
  <si>
    <t>GUIDE FEE - 2/3/2019</t>
  </si>
  <si>
    <t>GUIDE FEE - 5/3/2019</t>
  </si>
  <si>
    <t>GUIDE FEE - 7/3/2019</t>
  </si>
  <si>
    <t>GUIDE FEE - 9/3/2019</t>
  </si>
  <si>
    <t>V2019/288</t>
  </si>
  <si>
    <t>PGTEFT4003</t>
  </si>
  <si>
    <t>GUIDE FEE - 23/2/2019</t>
  </si>
  <si>
    <t>GUIDE FEE - 16/2/2019</t>
  </si>
  <si>
    <t>V2019/293</t>
  </si>
  <si>
    <t>PGTEFT4008</t>
  </si>
  <si>
    <t>GUIDE FEE - 26/2/2019</t>
  </si>
  <si>
    <t>GUIDE FEE - 28/2/2019</t>
  </si>
  <si>
    <t>GUIDE FEE - 12/03/2019</t>
  </si>
  <si>
    <t>GUIDE FEE - 14/03/2019</t>
  </si>
  <si>
    <t>GUIDE FEE - 16/03/2019</t>
  </si>
  <si>
    <t>V2019/333</t>
  </si>
  <si>
    <t>PGTEFT4045</t>
  </si>
  <si>
    <t>GUIDE FEES - 23/03/19</t>
  </si>
  <si>
    <t>GUIDE FEES - 26/03/19</t>
  </si>
  <si>
    <t>GUIDE FEES - 28/03/19</t>
  </si>
  <si>
    <t>GUIDE FEES - 30/03/19</t>
  </si>
  <si>
    <t>V2019/335</t>
  </si>
  <si>
    <t>PGTEFT4047</t>
  </si>
  <si>
    <t>GUIDE FEES - 23/2/19 - 2 HRS</t>
  </si>
  <si>
    <t>V2019/356</t>
  </si>
  <si>
    <t>PGTEFT4059</t>
  </si>
  <si>
    <t>GUIDE FEES -30/03/19</t>
  </si>
  <si>
    <t>GUIDE FEES - 19/03/19</t>
  </si>
  <si>
    <t>GUIDE FEES - 21/03/19</t>
  </si>
  <si>
    <t>GUIDE FEES - 02/04/19</t>
  </si>
  <si>
    <t>GUIDE FEES - 04/04/19</t>
  </si>
  <si>
    <t>GUIDE FEES - 06/04/19</t>
  </si>
  <si>
    <t>V2019/365</t>
  </si>
  <si>
    <t>PGTEFT4068</t>
  </si>
  <si>
    <t>GUIDE FEES ON 06/04/2019</t>
  </si>
  <si>
    <t>V2019/381</t>
  </si>
  <si>
    <t>PGTEFT4081</t>
  </si>
  <si>
    <t>GUIDE FEE - 13/04/19</t>
  </si>
  <si>
    <t>V2019/391</t>
  </si>
  <si>
    <t>PGTEFT4092</t>
  </si>
  <si>
    <t>GUIDE FEE - 9/4/19</t>
  </si>
  <si>
    <t>GUIDE FEE - 11/4/19</t>
  </si>
  <si>
    <t>GUIDE FEE - 13/4/19</t>
  </si>
  <si>
    <t>V2019/419</t>
  </si>
  <si>
    <t>PGTEFT4116</t>
  </si>
  <si>
    <t>HWT-GUIDE FEE ON 16/04/19</t>
  </si>
  <si>
    <t>HWT-GUIDE FEE ON 18/04/19</t>
  </si>
  <si>
    <t>HWT-GUIDE FEE ON 20/04/19</t>
  </si>
  <si>
    <t>HWT-GUIDE FEE ON 27/04/19</t>
  </si>
  <si>
    <t>HWT-GUIDE FEE ON 30/04/19</t>
  </si>
  <si>
    <t>HWT-GUIDE FEE ON 02/05/19</t>
  </si>
  <si>
    <t>HWT-GUIDE FEE ON 04/05/19</t>
  </si>
  <si>
    <t>V2019/426</t>
  </si>
  <si>
    <t>PGTEFT4123</t>
  </si>
  <si>
    <t>HWT - GUIDE FEE ON 20/04/19</t>
  </si>
  <si>
    <t>HWT - GUIDE FEE ON 23/04/19</t>
  </si>
  <si>
    <t>HWT - GUIDE FEE ON 27/04/19</t>
  </si>
  <si>
    <t>HWT - GUIDE FEE ON 04/05/19</t>
  </si>
  <si>
    <t>V2019/434</t>
  </si>
  <si>
    <t>PGTEFT4131</t>
  </si>
  <si>
    <t>YEAP PENG HOE</t>
  </si>
  <si>
    <t>HWT- GUIDE FEE ON 25/04/19</t>
  </si>
  <si>
    <t>V2019/459</t>
  </si>
  <si>
    <t>PGTEFT4146</t>
  </si>
  <si>
    <t>HWT - GUIDE FEE ON 11/05/19</t>
  </si>
  <si>
    <t>HWT - GUIDE FEE ON 14/05/19</t>
  </si>
  <si>
    <t>HWT - GUIDE FEE ON 16/05/19</t>
  </si>
  <si>
    <t>HWT - GUIDE FEE ON 18/05/19</t>
  </si>
  <si>
    <t>V2019/466</t>
  </si>
  <si>
    <t>PGTEFT4153</t>
  </si>
  <si>
    <t>HWT - GUIDE FEE ON 07/05/19</t>
  </si>
  <si>
    <t>HWT - GUIDE FEE ON 09/05/19</t>
  </si>
  <si>
    <t>V2019/502</t>
  </si>
  <si>
    <t>PGTEFT4183</t>
  </si>
  <si>
    <t>GUIDE FEE ON 25/05/19</t>
  </si>
  <si>
    <t>GUIDE FEE ON 28/05/19</t>
  </si>
  <si>
    <t>GUIDE FEE ON 30/05/19</t>
  </si>
  <si>
    <t>GUIDE FEE ON 01/06/19</t>
  </si>
  <si>
    <t>V2019/514</t>
  </si>
  <si>
    <t>PGTEFT4196</t>
  </si>
  <si>
    <t>GUIDE FEE ON 23/05/19</t>
  </si>
  <si>
    <t>V2019/548</t>
  </si>
  <si>
    <t>PGTEFT4213</t>
  </si>
  <si>
    <t>LIANG CHOW MING (I/C:610521-07-5453)</t>
  </si>
  <si>
    <t>GUIDE FEE ON 08/06/19</t>
  </si>
  <si>
    <t>V2019/556</t>
  </si>
  <si>
    <t>PGTEFT4221</t>
  </si>
  <si>
    <t>GUIDE FEE ON 04/06/19</t>
  </si>
  <si>
    <t>V2019/583</t>
  </si>
  <si>
    <t>PGTEFT4242</t>
  </si>
  <si>
    <t>GUIDE FEE ON 11/06/19</t>
  </si>
  <si>
    <t>GUIDE FEE ON 13/06/19</t>
  </si>
  <si>
    <t>GUIDE FEE ON 15/06/19</t>
  </si>
  <si>
    <t>GUIDE FEE ON 22/06/19</t>
  </si>
  <si>
    <t>V2019/590</t>
  </si>
  <si>
    <t>PGTEFT4250</t>
  </si>
  <si>
    <t>GUIDE FEE ON 18/06/19</t>
  </si>
  <si>
    <t>V2019/608</t>
  </si>
  <si>
    <t>PGTEFT4266</t>
  </si>
  <si>
    <t>GUIDE FEE ON 25/06/19</t>
  </si>
  <si>
    <t>GUIDE FEE ON 27/06/19</t>
  </si>
  <si>
    <t>GUIDE FEE ON 29/06/19</t>
  </si>
  <si>
    <t>V2019/614</t>
  </si>
  <si>
    <t>PGTEFT4272</t>
  </si>
  <si>
    <t>V2019/624</t>
  </si>
  <si>
    <t>PGTEFT4279</t>
  </si>
  <si>
    <t>GUIDE FEE ON 06/07/19</t>
  </si>
  <si>
    <t>V2019/625</t>
  </si>
  <si>
    <t>PGTEFT4280</t>
  </si>
  <si>
    <t>LIM WOI HONG</t>
  </si>
  <si>
    <t>GUIDE FEE ON 20/06/19</t>
  </si>
  <si>
    <t>V2019/630</t>
  </si>
  <si>
    <t>PGTEFT4285</t>
  </si>
  <si>
    <t>GUIDE FEE ON 02/07/19</t>
  </si>
  <si>
    <t>GUIDE FEE ON 04/07/19</t>
  </si>
  <si>
    <t>V2019/656</t>
  </si>
  <si>
    <t>PGTEFT4301</t>
  </si>
  <si>
    <t>GUIDE FEE ON 11/07/19</t>
  </si>
  <si>
    <t>V2019/671</t>
  </si>
  <si>
    <t>PGTEFT4315</t>
  </si>
  <si>
    <t>GUIDE FEE ON 09/07/19</t>
  </si>
  <si>
    <t>V2019/704</t>
  </si>
  <si>
    <t>PGTEFT4338</t>
  </si>
  <si>
    <t>GUIDE FEE ON 20/07/19</t>
  </si>
  <si>
    <t>GUIDE FEE ON 23/07/19</t>
  </si>
  <si>
    <t>GUIDE FEE ON 25/07/19</t>
  </si>
  <si>
    <t>GUIDE FEE ON 27/07/19</t>
  </si>
  <si>
    <t>V2019/715</t>
  </si>
  <si>
    <t>PGTEFT4349</t>
  </si>
  <si>
    <t>GUIDE FEE ON 16/07/19</t>
  </si>
  <si>
    <t>GUIDE FEE ON 18/07/19</t>
  </si>
  <si>
    <t>V2019/730</t>
  </si>
  <si>
    <t>PGTEFT4361</t>
  </si>
  <si>
    <t>GUIDE FEE ON 03/08/19</t>
  </si>
  <si>
    <t>V2019/737</t>
  </si>
  <si>
    <t>PGTEFT4368</t>
  </si>
  <si>
    <t>GUIDE FEE ON 01/08/19</t>
  </si>
  <si>
    <t>V2019/766</t>
  </si>
  <si>
    <t>PGTEFT4388</t>
  </si>
  <si>
    <t>GUIDE FEE ON 06/08/19</t>
  </si>
  <si>
    <t>GUIDE FEE ON 08/08/19</t>
  </si>
  <si>
    <t>GUIDE FEE ON 10/08/19</t>
  </si>
  <si>
    <t>GUIDE FEE ON 17/08/19</t>
  </si>
  <si>
    <t>V2019/772</t>
  </si>
  <si>
    <t>PGTEFT4393</t>
  </si>
  <si>
    <t>GUIDE FEE ON 13/08/19</t>
  </si>
  <si>
    <t>GUIDE FEE ON 15/08/19</t>
  </si>
  <si>
    <t>V2019/784</t>
  </si>
  <si>
    <t>PGTEFT4405</t>
  </si>
  <si>
    <t>V2019/785</t>
  </si>
  <si>
    <t>PGTEFT4406</t>
  </si>
  <si>
    <t>GUIDE FEE ON 19/08/19(2HRS)</t>
  </si>
  <si>
    <t>V2019/815</t>
  </si>
  <si>
    <t>PGTEFT4431</t>
  </si>
  <si>
    <t>HERITAGE WALK TOUR-GUIDE FEE 20/8/2019</t>
  </si>
  <si>
    <t>HERITAGE WALK TOUR-GUIDE FEE 22/8/2019</t>
  </si>
  <si>
    <t>V2019/835</t>
  </si>
  <si>
    <t>PGTEFT4451</t>
  </si>
  <si>
    <t>GUIDE FEE ON 24/08/19</t>
  </si>
  <si>
    <t>GUIDE FEE ON 27/08/19</t>
  </si>
  <si>
    <t>GUIDE FEE ON 29/08/19</t>
  </si>
  <si>
    <t>V2019/841</t>
  </si>
  <si>
    <t>PGTEFT4457</t>
  </si>
  <si>
    <t>V2019/871</t>
  </si>
  <si>
    <t>PGTEFT4482</t>
  </si>
  <si>
    <t>GUIDE FEE ON 03/09/19</t>
  </si>
  <si>
    <t>GUIDE FEE ON 05/09/19</t>
  </si>
  <si>
    <t>GUIDE FEE ON 07/09/19</t>
  </si>
  <si>
    <t>GUIDE FEE ON 14/09/19</t>
  </si>
  <si>
    <t>V2019/877</t>
  </si>
  <si>
    <t>PGTEFT4488</t>
  </si>
  <si>
    <t>GUIDE FEE ON 10/09/19</t>
  </si>
  <si>
    <t>GUIDE FEE ON 12/09/19</t>
  </si>
  <si>
    <t>Account No. :9300/004:FAM TRIP</t>
  </si>
  <si>
    <t>V2019/084</t>
  </si>
  <si>
    <t>PGTEFT3850</t>
  </si>
  <si>
    <t>DISCOVERY OVERLAND HOLIDAYS SDN BHD</t>
  </si>
  <si>
    <t>AIRASIA PR 3-6JAN-TRSPT,MEAL&amp;GUIDE</t>
  </si>
  <si>
    <t>V2019/114</t>
  </si>
  <si>
    <t>PGTEFT3870</t>
  </si>
  <si>
    <t>QATAR AIR FAM17-21/2/19-NETWORK SESSION</t>
  </si>
  <si>
    <t>QATAR AIR FAM17-21/2/19-CONTINGENCY</t>
  </si>
  <si>
    <t>V2019/148</t>
  </si>
  <si>
    <t>PGTEFT3895</t>
  </si>
  <si>
    <t>ADVANCE-QATAR AIR CORP 22-27/2-NETWORK</t>
  </si>
  <si>
    <t>ADVANCE-QATAR AIR CORP22-27/2CONTINGENCY</t>
  </si>
  <si>
    <t>V2019/154</t>
  </si>
  <si>
    <t>PGTEFT3901</t>
  </si>
  <si>
    <t>MALATHI D/O MUNIANDY</t>
  </si>
  <si>
    <t>ADVANCE-QATAR AIR26-2/3 TOUR GUIDE FEE</t>
  </si>
  <si>
    <t>ADVANCE-QATAR AIR26-2/3 CONTINGENCY</t>
  </si>
  <si>
    <t>OR 00966</t>
  </si>
  <si>
    <t>REFUND OF ADV TAKEN FOR V2019/114</t>
  </si>
  <si>
    <t>V2019/159</t>
  </si>
  <si>
    <t>PGTEFT3906</t>
  </si>
  <si>
    <t>BONIE MAG10-13/2/19TRSPT,MEAL&amp;GUIDE 4DAY</t>
  </si>
  <si>
    <t>V2019/169</t>
  </si>
  <si>
    <t>PGTEFT3916</t>
  </si>
  <si>
    <t>TOUR &amp; INCENTIVE TRAVEL SDN BHD</t>
  </si>
  <si>
    <t>QATAR AIR-KUWIAT31/1-2/3-TRSPT,GUIDE</t>
  </si>
  <si>
    <t>QATAR AIR-KUWIAT31/1-2/3-MEALS&amp;BEVERAGE</t>
  </si>
  <si>
    <t>V2019/175</t>
  </si>
  <si>
    <t>688361</t>
  </si>
  <si>
    <t>FTZ TRAVEL &amp; TOURS SDN BHD</t>
  </si>
  <si>
    <t>TW MR PLAYER TRANSPORTATION FOR 4 DAYS</t>
  </si>
  <si>
    <t>TW MR PLAYER 6% SST</t>
  </si>
  <si>
    <t>TW MR PLAYER MEALS ARRANGEMENT</t>
  </si>
  <si>
    <t>QATAR AIRWAYS ROMANIAN FAM - TRANSPORTAN</t>
  </si>
  <si>
    <t>QATAR AIRWAYS ROMANIAN FAM - 6% SST</t>
  </si>
  <si>
    <t>QATAR AIRWAYS ROMANIAN FAM - MEALS ARRAE</t>
  </si>
  <si>
    <t>V2019/139</t>
  </si>
  <si>
    <t>SIEW PING - DINNER WITH MR PLAYER PRODDU</t>
  </si>
  <si>
    <t>TEAM</t>
  </si>
  <si>
    <t>V2019/211</t>
  </si>
  <si>
    <t>PGTEFT3947</t>
  </si>
  <si>
    <t>DISCOVER VACATIONS SDN BHD</t>
  </si>
  <si>
    <t>TRANSPORTATION &amp; GUIDE FOR 4 DY (5PAX)</t>
  </si>
  <si>
    <t>OR 00975</t>
  </si>
  <si>
    <t>REFUND OF ADV TAKEN (V2019/148)</t>
  </si>
  <si>
    <t>OR 00976</t>
  </si>
  <si>
    <t>MALATHI A/P MUNIANDY</t>
  </si>
  <si>
    <t>REFUND OF ADV TAKEN (V2019/154)</t>
  </si>
  <si>
    <t>V2019/213</t>
  </si>
  <si>
    <t>PGTEFT3948</t>
  </si>
  <si>
    <t>CAHAYA UTARA SDN BHD</t>
  </si>
  <si>
    <t>HOTEL ACC - 3 NIGHT</t>
  </si>
  <si>
    <t>LOCAL GOVT FEE</t>
  </si>
  <si>
    <t>TOURISM TAX</t>
  </si>
  <si>
    <t>V2019/215</t>
  </si>
  <si>
    <t>PGTEFT3950</t>
  </si>
  <si>
    <t>REIM - MEALS ON 1/3/2019</t>
  </si>
  <si>
    <t>REIM - MEALS ON 2/3/2019</t>
  </si>
  <si>
    <t>REIM - MEALS ON 3/3/2019</t>
  </si>
  <si>
    <t>V2019/235</t>
  </si>
  <si>
    <t>PGTEFT3966</t>
  </si>
  <si>
    <t>GOOI HEAN KAR</t>
  </si>
  <si>
    <t>JAPN GUIDING FEES FOR 4 DAYS (1-4MAY19)</t>
  </si>
  <si>
    <t>V2019/236</t>
  </si>
  <si>
    <t>PGTEFT3967</t>
  </si>
  <si>
    <t>TRANSPORTATION &amp; GUIDE FOR 4 DAYS (2PAX)</t>
  </si>
  <si>
    <t>6% SST</t>
  </si>
  <si>
    <t>MEALS ARRANGEMENT</t>
  </si>
  <si>
    <t>V2019/239</t>
  </si>
  <si>
    <t>PGTEFT3970</t>
  </si>
  <si>
    <t>SEMANGAT KINI SDN BHD</t>
  </si>
  <si>
    <t>HOTEL ACC 7 ROOMS X 2 NIGHTS</t>
  </si>
  <si>
    <t>V2019/254</t>
  </si>
  <si>
    <t>PGTEFT3985</t>
  </si>
  <si>
    <t>9-10MAR'19-CASABLANCA FAM-TRASPOR&amp;GUIDE</t>
  </si>
  <si>
    <t>9-10MAR'19-CASABLANCA FAM - MEALS &amp; BEVE</t>
  </si>
  <si>
    <t>26-28FEB'19 SGP TRANSPORT &amp; GUIDE 12 PAX</t>
  </si>
  <si>
    <t>26-28FEB'19 SGP MEALS &amp; BEVERAGES 12 PAX</t>
  </si>
  <si>
    <t>V2019/289</t>
  </si>
  <si>
    <t>PGTEFT4004</t>
  </si>
  <si>
    <t>TROPICAL SPICE GARDEN TOUR GUIDE FEE</t>
  </si>
  <si>
    <t>V2019/322</t>
  </si>
  <si>
    <t>PGTEFT4034</t>
  </si>
  <si>
    <t>QATAR AIRWAY ALGERIA FAM-19/21MAR19</t>
  </si>
  <si>
    <t>QATAR AIRWAY ALGERIA FAM-MEAL&amp;BEV</t>
  </si>
  <si>
    <t>MR PLAYER FILMING - PACK FOOD FOR CREW</t>
  </si>
  <si>
    <t>V2019/339</t>
  </si>
  <si>
    <t>688384</t>
  </si>
  <si>
    <t>LONDON FAM- TRANSPORT&amp;GUIDE -17/2/19 1DY</t>
  </si>
  <si>
    <t>LONDON FAM- MEAL ARRANGEMENT-17/2/19 1DY</t>
  </si>
  <si>
    <t>AMHC FAM- TRANSPORT &amp; GUIDE-22/2/19 1DAY</t>
  </si>
  <si>
    <t>SST 6 %</t>
  </si>
  <si>
    <t>AMHC FAM- MEALS ARRAGEMENT  22/2/19</t>
  </si>
  <si>
    <t>QATAR AIRWAYS UK TRAVEL-TRANSPORT 5 DAY</t>
  </si>
  <si>
    <t>QATAR AIRWAYS UK TRAVEL-MEAL 5 DAY</t>
  </si>
  <si>
    <t>QATAR AIRWAYS GEORGIA-TRANSPORT 3 DAY</t>
  </si>
  <si>
    <t>QATAR AIRWAYS GEORGIA - MEAL 3 DAY</t>
  </si>
  <si>
    <t>QATAR AIRWAYS TM DUBAI - TRANSPORT 4 DAY</t>
  </si>
  <si>
    <t>QATAR AIRWAYS TM DUBAI - MEAL 4 DAY</t>
  </si>
  <si>
    <t>QATAR AIRWAYS UK CORP TRAVEL -TRANSPORT</t>
  </si>
  <si>
    <t>QATAR AIRWAYS UK CORP TRAVEL -MEAL</t>
  </si>
  <si>
    <t>V2019/351</t>
  </si>
  <si>
    <t>PGTEFT4054</t>
  </si>
  <si>
    <t>TVB PROGRAMME SHOOTING-TRANSPORT</t>
  </si>
  <si>
    <t>TVB PROGRAMME SHOOTING - MEAL</t>
  </si>
  <si>
    <t>V2019/360</t>
  </si>
  <si>
    <t>PGTEFT4063</t>
  </si>
  <si>
    <t>PREMIUM MINDS SDN BHD</t>
  </si>
  <si>
    <t>NTV RUSSIA TV PROGRAM - HOTEL</t>
  </si>
  <si>
    <t>NTV RUSSIA TV PROGRAM - TOURISM TAX</t>
  </si>
  <si>
    <t>NTV RUSSIA TV PROGRAM - HOTEL FEE</t>
  </si>
  <si>
    <t>V2019/364</t>
  </si>
  <si>
    <t>PGTEFT4067</t>
  </si>
  <si>
    <t>AIR ASIA X FUKOKA - TRANSPORT (1-4/3/19)</t>
  </si>
  <si>
    <t>AIR ASIA X FUKOKA - MEAL (1-4/3/19)</t>
  </si>
  <si>
    <t>V2019/380</t>
  </si>
  <si>
    <t>PGTEFT4080</t>
  </si>
  <si>
    <t>EQTD CONSULTING SDN BHD</t>
  </si>
  <si>
    <t>DR'S SOUTHEAST ASIA SHOOTING - TRANSPORT</t>
  </si>
  <si>
    <t>V2019/390</t>
  </si>
  <si>
    <t>PGTEFT4090</t>
  </si>
  <si>
    <t>QATAR AIRWAYS AMMAN - 23-26/3/19 - TRANS</t>
  </si>
  <si>
    <t>QATAR AIRWAYS AMMAN - 23-26/3/19 - MEAL</t>
  </si>
  <si>
    <t>V2019/397</t>
  </si>
  <si>
    <t>688388</t>
  </si>
  <si>
    <t>NTV RUSSIA TV PROGRAMME(23-28/4/19)TRANS</t>
  </si>
  <si>
    <t>NTV RUSSIA TV PROGRAMME(23-28/4/19)-MEAL</t>
  </si>
  <si>
    <t>SHANG &amp; PG TWO CITIES PROJECT - TRANSPOT</t>
  </si>
  <si>
    <t>MALATHI - VEGE SOUP FOR NTV RUSSIAN GROP</t>
  </si>
  <si>
    <t>REIM - AIR ASIA CHIA FAM-PIFF-14ARP-BEVE</t>
  </si>
  <si>
    <t>V2019/446</t>
  </si>
  <si>
    <t>PGTEFT4135</t>
  </si>
  <si>
    <t>TRANSPORTION &amp; GUIDE - 5DAYS(14 PAX)</t>
  </si>
  <si>
    <t>TRANSPORTION &amp; GUIDE - SST 6%</t>
  </si>
  <si>
    <t>SIEW PING - LUNCH HOSTING FOR AA</t>
  </si>
  <si>
    <t>MEDIA FAM ON 15/4/19</t>
  </si>
  <si>
    <t>SIEW PING - TEA BREAK FOR AIRASIA</t>
  </si>
  <si>
    <t>SIEW PING - TSG GUIDE FEE FOR AIRASIA</t>
  </si>
  <si>
    <t>MEDIA FAM ON 16/4/19</t>
  </si>
  <si>
    <t>V2019/521</t>
  </si>
  <si>
    <t>HOTELNAIR.COM</t>
  </si>
  <si>
    <t>SEOUL FAM-22-25/5- AIR FARE(4PAX)</t>
  </si>
  <si>
    <t>V2019/496</t>
  </si>
  <si>
    <t>PGTEFT4178</t>
  </si>
  <si>
    <t>SEOUL FAM-22-25/5-TRANSPORT(5PAX)</t>
  </si>
  <si>
    <t>AIRASIA FAM-24-26/5-TRANS.&amp;GUIDE(15PAX)</t>
  </si>
  <si>
    <t>V2019/498</t>
  </si>
  <si>
    <t>PGTEFT4180</t>
  </si>
  <si>
    <t>GOLDEN ADVANTURE</t>
  </si>
  <si>
    <t>JAPAN AIRLINE-3/5 - TRANS.&amp;GUIDE(5PAX)</t>
  </si>
  <si>
    <t>V2019/499</t>
  </si>
  <si>
    <t>PGTEFT4181</t>
  </si>
  <si>
    <t>KSL TRAVEL &amp; TOURS SDN BHD</t>
  </si>
  <si>
    <t>AIRASIA CHINA FAM-14-19/4 - LUNCH HOST</t>
  </si>
  <si>
    <t>AIRASIA CHINA FAM-14-19/4 - DINNER HOST</t>
  </si>
  <si>
    <t>AIRASIA CHINA FAM-14-19/4-DARK MANS.TICK</t>
  </si>
  <si>
    <t>AIRASIA CHINA FAM-14-19/4-LUNCH HOST</t>
  </si>
  <si>
    <t>V2019/516</t>
  </si>
  <si>
    <t>PGTEFT4198</t>
  </si>
  <si>
    <t>SEOUL FAM-22-25/5-DINNER HOSTING</t>
  </si>
  <si>
    <t>SEOUL FAM-22-25/5-LUNCH HOSTING</t>
  </si>
  <si>
    <t>SEOUL FAM-22-25/5-BEVERAGES</t>
  </si>
  <si>
    <t>SEOUL FAM-22-25/5-TRISHAW RIDE</t>
  </si>
  <si>
    <t>V2019/528</t>
  </si>
  <si>
    <t>PGTEFT4203</t>
  </si>
  <si>
    <t>BUSAN FA-24-26/5-BUGGY RIDE</t>
  </si>
  <si>
    <t>BUSAN FA-24-26/5-LUNCH HOST</t>
  </si>
  <si>
    <t>BUSAN FA-24-26/5-BEVERAGES</t>
  </si>
  <si>
    <t>V2019/558</t>
  </si>
  <si>
    <t>PGTEFT4223</t>
  </si>
  <si>
    <t>GUIDE FEE AT TROPICAL SPICE GARDEN</t>
  </si>
  <si>
    <t>V2019/584</t>
  </si>
  <si>
    <t>PGTEFT4244</t>
  </si>
  <si>
    <t>LEE ICK JOO</t>
  </si>
  <si>
    <t>SEOUL FAM-22-25/05-TOUR GUIDE FEE</t>
  </si>
  <si>
    <t>SEOUL FAM-22-25/05-TRANSPORTATION</t>
  </si>
  <si>
    <t>V2019/666</t>
  </si>
  <si>
    <t>PGTEFT4310</t>
  </si>
  <si>
    <t>NEW ZEALAND FAM-TRANSPORTATION&amp;GUIDES</t>
  </si>
  <si>
    <t>NEW ZEALAND FAM-MEALS&amp;BEVERAGES</t>
  </si>
  <si>
    <t>V2019/667</t>
  </si>
  <si>
    <t>PGTEFT4311</t>
  </si>
  <si>
    <t>TITANIUM HIBICUS SDN BHD</t>
  </si>
  <si>
    <t>CO HOST TAIWAN SHOOTING ON 05/07/19</t>
  </si>
  <si>
    <t>V2019/719</t>
  </si>
  <si>
    <t>PGTEFT4352</t>
  </si>
  <si>
    <t>YAHOO TV-TRANSPORT&amp;GUIDE FOR 4 DAYS</t>
  </si>
  <si>
    <t>TRISHAW RIDE</t>
  </si>
  <si>
    <t>AUSTRALIA BLOGGERS/INFLUENCER-TRAN&amp;GUIDE</t>
  </si>
  <si>
    <t>MEALS ARRANGEMENT FOR 4 DAYS</t>
  </si>
  <si>
    <t>V2019/720</t>
  </si>
  <si>
    <t>PGTEFT4353</t>
  </si>
  <si>
    <t>SINA WEIBO&amp;M'SIA AIRLINE-COACH RENT</t>
  </si>
  <si>
    <t>SINA WEIBO&amp;M'SIA AIRLINE-TOURISMTAX(E&amp;O)</t>
  </si>
  <si>
    <t>SINA WEIBO&amp;M'SIA AIR-KEKLOKSI&amp;CABLE CAR</t>
  </si>
  <si>
    <t>SINA WEIBO&amp;M'SIA AIR-MUSEUM ENTRANCE FEE</t>
  </si>
  <si>
    <t>SINA WEIBO&amp;M'SIA AIR-MEALS ARRANGEMENT</t>
  </si>
  <si>
    <t>V2019/727</t>
  </si>
  <si>
    <t>PGTEFT4358</t>
  </si>
  <si>
    <t>AA AK MUSIC VIDEO-TRANSPORT&amp;GUIDE</t>
  </si>
  <si>
    <t>AA AK MUSIC VIDEO-6% SST</t>
  </si>
  <si>
    <t>AA AK MUSIC VIDEO-MEALS ARRANGEMENT</t>
  </si>
  <si>
    <t>TECHNICAL VISIT-TRANSPORT&amp;GUIDE</t>
  </si>
  <si>
    <t>TECHNICAL VISIT-6% SST</t>
  </si>
  <si>
    <t>V2019/728</t>
  </si>
  <si>
    <t>PGTEFT4359</t>
  </si>
  <si>
    <t>TECHNICAL VISIT-ENTRANCE TICKETS(42ADULT</t>
  </si>
  <si>
    <t>V2019/739</t>
  </si>
  <si>
    <t>PGTEFT4370</t>
  </si>
  <si>
    <t>PRESIDENT HOTEL SDN BHD</t>
  </si>
  <si>
    <t>CTRIP KOL FAM-HOTEL ACCOMODATION</t>
  </si>
  <si>
    <t>CTRIP KOL FAM-6% SST</t>
  </si>
  <si>
    <t>CTRIP KOL FAM-10% SERVICE CHARGE</t>
  </si>
  <si>
    <t>V2019/742</t>
  </si>
  <si>
    <t>PGTEFT4373</t>
  </si>
  <si>
    <t>REIMBURSEMENT-ENTOPIA ENTRANCE TICKETS</t>
  </si>
  <si>
    <t>REIMBURSEMENT-HOTEL ACCOMMODATION</t>
  </si>
  <si>
    <t>V2019/760</t>
  </si>
  <si>
    <t>PGTEFT4382</t>
  </si>
  <si>
    <t>MAXIM HOLIDAYS SDN BHD</t>
  </si>
  <si>
    <t>CTRIP KOL FAM-TRANSPORTATION</t>
  </si>
  <si>
    <t>CTRIP KOL FAM-FOOD &amp; BEVERAGES</t>
  </si>
  <si>
    <t>V2019/769</t>
  </si>
  <si>
    <t>PGTEFT4390</t>
  </si>
  <si>
    <t>ADVANCE-AK VIETNAM MUSIC VIDEO-PERANAKAN</t>
  </si>
  <si>
    <t>ADVANCE-ISTANBUL-GUIDE FEE</t>
  </si>
  <si>
    <t>V2019/778</t>
  </si>
  <si>
    <t>PGTEFT4399</t>
  </si>
  <si>
    <t>TAN YOUNG HEAN</t>
  </si>
  <si>
    <t>MAS CHINA&amp;SINA WEIBO-TOUR GUIDE FEE</t>
  </si>
  <si>
    <t>V2019/805</t>
  </si>
  <si>
    <t>NTOUR</t>
  </si>
  <si>
    <t>DAEWON KOREA-TRANSPORTATION 19/7-22/7</t>
  </si>
  <si>
    <t>DAEWON KOREA-BANK CHARGES</t>
  </si>
  <si>
    <t>DAEWON KOREA-FOREIGN EX ADJ</t>
  </si>
  <si>
    <t>V2019/814</t>
  </si>
  <si>
    <t>PGTEFT4430</t>
  </si>
  <si>
    <t>KEE SEOK POH</t>
  </si>
  <si>
    <t>HK TVB PROGRAM-NYONYA CLASS 26/8/19</t>
  </si>
  <si>
    <t>V2019/827</t>
  </si>
  <si>
    <t>PGTEFT4443</t>
  </si>
  <si>
    <t>HK TVB PROGRAM SHOOTING-HOTEL ACCOM.</t>
  </si>
  <si>
    <t>HK TVB PROGRAM SHOOTING-HOTEL FEE</t>
  </si>
  <si>
    <t>HK TVB PROGRAM SHOOTING-TOURISM TAX</t>
  </si>
  <si>
    <t>TM MEGA FAM TOUR-DINNER HOSTING</t>
  </si>
  <si>
    <t>TM MEGA FAM TOUR-BEVERAGES</t>
  </si>
  <si>
    <t>TM MEGA FAM TOUR-6% SST</t>
  </si>
  <si>
    <t>V2019/829</t>
  </si>
  <si>
    <t>PGTEFT4445</t>
  </si>
  <si>
    <t>SALIENT GLORY CITY SDN BHD</t>
  </si>
  <si>
    <t>2019 AK VIETNAM MV SHOOTING-HOTEL ACCOM.</t>
  </si>
  <si>
    <t>V2019/831</t>
  </si>
  <si>
    <t>PGTEFT4447</t>
  </si>
  <si>
    <t>ISTANBUL MEDIA FAM-TRANS.&amp;GUIDES</t>
  </si>
  <si>
    <t>ISTANBUL MEDIA FAM-MEALS&amp;BEVERAGES</t>
  </si>
  <si>
    <t>V2019/837</t>
  </si>
  <si>
    <t>PGTEFT4453</t>
  </si>
  <si>
    <t>HK TVB PROGRAM SHOOT-MEALS</t>
  </si>
  <si>
    <t>V2019/869</t>
  </si>
  <si>
    <t>688457</t>
  </si>
  <si>
    <t>TVB PROGRAM SHOOT-TRANSPORT&amp;GUIDE</t>
  </si>
  <si>
    <t>TVB PROGRAM SHOOT-TRISHAW RIDE</t>
  </si>
  <si>
    <t>TVB PROGRAM SHOOT-6% SST</t>
  </si>
  <si>
    <t>AK VIETNAM MV PROD.SHOOT-TRANS&amp;GUIDE</t>
  </si>
  <si>
    <t>AK VIETNAM MV PROD.SHOOT-MEALS ARRANGE</t>
  </si>
  <si>
    <t>AK VIETNAM MV PROD.SHOOT-6% SST</t>
  </si>
  <si>
    <t>V2019/875</t>
  </si>
  <si>
    <t>PGTEFT4486</t>
  </si>
  <si>
    <t>PST TRAVEL SERVICES SDN BHD</t>
  </si>
  <si>
    <t>MALINDO AIR CHINA AGENT-TRANS.&amp;GUIDE</t>
  </si>
  <si>
    <t>MALINDO AIR CHINA AGENT-MEALS</t>
  </si>
  <si>
    <t>V2019/876</t>
  </si>
  <si>
    <t>PGTEFT4487</t>
  </si>
  <si>
    <t>SHANGRI-LA HOTELS (MALAYSIA) BERHAD</t>
  </si>
  <si>
    <t>ISTANBUL MEDIA-HOTEL ACCOMMODATION</t>
  </si>
  <si>
    <t>ISTANBUL MEDIA-10% SST</t>
  </si>
  <si>
    <t>ISTANBUL MEDIA-SST + HOTEL FEE</t>
  </si>
  <si>
    <t>ISTANBUL MEDIA-TOURISM TAX</t>
  </si>
  <si>
    <t>ISTANBUL MEDIA-ROUNDING ADJUSTMENT</t>
  </si>
  <si>
    <t>V2019/890</t>
  </si>
  <si>
    <t>PGTEFT4499</t>
  </si>
  <si>
    <t>AK THAILAND VIDEO SHOOT-HOTEL ACCOM.</t>
  </si>
  <si>
    <t>AK THAILAND VIDEO SHOOT-HOTEL FEE</t>
  </si>
  <si>
    <t>AK THAILAND VIDEO SHOOT-TOURISM TAX</t>
  </si>
  <si>
    <t>AK THAILAND VIDEO SHOOT-6% SST</t>
  </si>
  <si>
    <t>Account No. :9300/005:WELCOMING RECEPTION</t>
  </si>
  <si>
    <t>V2019/024</t>
  </si>
  <si>
    <t>PGTEFT3795</t>
  </si>
  <si>
    <t>ADVANCE PYMT-RELA ALLOWANCE JAN</t>
  </si>
  <si>
    <t>V2019/089</t>
  </si>
  <si>
    <t>PGTEFT3855</t>
  </si>
  <si>
    <t>RICKVEEN SINGH A/L HARBINDAR SINGH</t>
  </si>
  <si>
    <t>WELCOMING-PERFORMANCE 19/1/19</t>
  </si>
  <si>
    <t>WELCOMING-PERFORMANCE 20/1/19</t>
  </si>
  <si>
    <t>WELCOMING-PERFORMANCE 26/1/19</t>
  </si>
  <si>
    <t>V2019/091</t>
  </si>
  <si>
    <t>PGTEFT3857</t>
  </si>
  <si>
    <t>ADVANCE-RELA ALLOWANCE FEB19</t>
  </si>
  <si>
    <t>OR 00963</t>
  </si>
  <si>
    <t>AZFALYZA BINTI ABD. AZIZ</t>
  </si>
  <si>
    <t>REFUND OF ADV TAKEN-RELA ALL. JAN'19</t>
  </si>
  <si>
    <t>V2019/118</t>
  </si>
  <si>
    <t>PGTEFT3874</t>
  </si>
  <si>
    <t>NORIZEIGHT VENTURES</t>
  </si>
  <si>
    <t>KOMPANG PERFORMANCE-7/1/19-GENTING DREAM</t>
  </si>
  <si>
    <t>KOMPANG PERFORMANCE-9/1/19-VOYAGER SEA</t>
  </si>
  <si>
    <t>KOMPANG PERFORMANCE-13/1/19-MEIN SCHIFF3</t>
  </si>
  <si>
    <t>KOMPANG PERFORMANCE-20/1/19-COSTA FORTUN</t>
  </si>
  <si>
    <t>KOMPANG PERFORMANCE-21/1/19-GENTINGDREAM</t>
  </si>
  <si>
    <t>KOMPANG PERFORMANCE-28/1/19-AIDA BELLA</t>
  </si>
  <si>
    <t>KOMPANG PERFORMANCE-28/1/19-GENTINGDREAM</t>
  </si>
  <si>
    <t>KOMPANG PERFORMANCE-5/1/19-SAPPHIRE</t>
  </si>
  <si>
    <t>V2019/121</t>
  </si>
  <si>
    <t>PGTEFT3877</t>
  </si>
  <si>
    <t>STREAMER WITH PIPING</t>
  </si>
  <si>
    <t>INSTALLATION ON LAMP POST</t>
  </si>
  <si>
    <t>APPLICATION FOR MBPP LICENSE</t>
  </si>
  <si>
    <t>LICENSE STICKER FOR JAN-MAR'19</t>
  </si>
  <si>
    <t>V2019/131</t>
  </si>
  <si>
    <t>PGTEFT3887</t>
  </si>
  <si>
    <t>GUIDE FEE 7/1/19</t>
  </si>
  <si>
    <t>GUIDE FEE 13/1/19</t>
  </si>
  <si>
    <t>GUIDE FEE 19/1/19</t>
  </si>
  <si>
    <t>GUIDE FEE 21/1/19</t>
  </si>
  <si>
    <t>GUIDE FEE 28/1/19</t>
  </si>
  <si>
    <t>GUIDE FEE 31/1/19</t>
  </si>
  <si>
    <t>V2019/149</t>
  </si>
  <si>
    <t>PGTEFT3896</t>
  </si>
  <si>
    <t>KOMPANG PERFORMANCE 5/1SAPPHIRE PRINCESS</t>
  </si>
  <si>
    <t>KOMPANG PERFORMANCE5/1/19-PAID V2019/118</t>
  </si>
  <si>
    <t>SIEW PING - RELA ALLOWANCE AT CITY WALK</t>
  </si>
  <si>
    <t>BOOTH</t>
  </si>
  <si>
    <t>V2019/193</t>
  </si>
  <si>
    <t>PGTEFT3929</t>
  </si>
  <si>
    <t>RELA ALLOWANCE FOR MAR 2019</t>
  </si>
  <si>
    <t>V2019/201</t>
  </si>
  <si>
    <t>PGTEFT3937</t>
  </si>
  <si>
    <t>KOMPANG PERFORMANCE2/2/19-MARELLA DISCO</t>
  </si>
  <si>
    <t>KOMPANG PERFORMANCE3/2/19-COSTA FORTUNA</t>
  </si>
  <si>
    <t>KOMPANG PERFORMANCE10/2/19-MEIN SCHIFF</t>
  </si>
  <si>
    <t>KOMPANG PERFORMANCE11/2/19-AIDA BELLA</t>
  </si>
  <si>
    <t>KOMPANG PERFORMANCE15/2/19-SAPPHIRE PRC</t>
  </si>
  <si>
    <t>KOMPANG PERFORMANCE17/2/19-COSTA FORTUNA</t>
  </si>
  <si>
    <t>KOMPANG PERFORMANCE24/2/19-MEIN SCHIFF</t>
  </si>
  <si>
    <t>KOMPANG PERFORMANCE25/2/2019-AIDA BELLA</t>
  </si>
  <si>
    <t>V2019/203</t>
  </si>
  <si>
    <t>PGTEFT3939</t>
  </si>
  <si>
    <t>ONG YEN MENG</t>
  </si>
  <si>
    <t>GUIDE FEE - 4/1/19 ( 2 HOURS)</t>
  </si>
  <si>
    <t>GUIDE FEE - 5/1/19 ( 2 HOURS)</t>
  </si>
  <si>
    <t>GUIDE FEE - 19/1/19 ( 2 HOURS)</t>
  </si>
  <si>
    <t>GUIDE FEE - 20/1/19 ( 2 HOURS)</t>
  </si>
  <si>
    <t>GUIDE FEE - 28/1/19 ( 2 HOURS)</t>
  </si>
  <si>
    <t>V2019/205</t>
  </si>
  <si>
    <t>PGTEFT3941</t>
  </si>
  <si>
    <t>RICKVEEN SINGH A/L HARBINDAR SIGNH</t>
  </si>
  <si>
    <t>PEROFORMANCE ON 16/2/2019</t>
  </si>
  <si>
    <t>PEROFORMANCE ON 23/2/2019</t>
  </si>
  <si>
    <t>V2019/210</t>
  </si>
  <si>
    <t>PGTEFT3946</t>
  </si>
  <si>
    <t>YONG SUH YEN</t>
  </si>
  <si>
    <t>GUIDE FEE ON 5/1/19 - 2 HOURS</t>
  </si>
  <si>
    <t>GUIDE FEE ON 14/1/19 - 2 HOURS</t>
  </si>
  <si>
    <t>GUIDE FEE ON 20/1/19 - 2 HOURS</t>
  </si>
  <si>
    <t>GUIDE FEE ON 26/1/19 - 2 HOURS</t>
  </si>
  <si>
    <t>GUIDE FEE ON 27/1/19 - 2 HOURS</t>
  </si>
  <si>
    <t>GUIDE FEE ON 4/2/19 - 2 HOURS</t>
  </si>
  <si>
    <t>GUIDE FEE ON 16/2/19 - 2 HOURS</t>
  </si>
  <si>
    <t>GUIDE FEE ON 23/2/19 - 2 HOURS</t>
  </si>
  <si>
    <t>GUIDE FEE ON 25/2/19 - 2 HOURS</t>
  </si>
  <si>
    <t>OR 00973</t>
  </si>
  <si>
    <t>AZFALYZA BINTI ABD AZIZ</t>
  </si>
  <si>
    <t>REFUND OF ADVANCE TAKEN(V2019/091)</t>
  </si>
  <si>
    <t>V2019/221</t>
  </si>
  <si>
    <t>PGTEFT3956</t>
  </si>
  <si>
    <t>GUIDE FEE ON 7/2/2019</t>
  </si>
  <si>
    <t>GUIDE FEE ON 10/2/2019</t>
  </si>
  <si>
    <t>GUIDE FEE ON 16/2/2019</t>
  </si>
  <si>
    <t>YEAP KAM  MOEY</t>
  </si>
  <si>
    <t>GUIDE FEE ON 17/2/2019</t>
  </si>
  <si>
    <t>V2019/226</t>
  </si>
  <si>
    <t>PGTEFT3957</t>
  </si>
  <si>
    <t>ARTIS TARI PRODUCTION</t>
  </si>
  <si>
    <t>PERFORMANCE PORSCHE CLUB MYS GRP-7/2/19</t>
  </si>
  <si>
    <t>V2019/238</t>
  </si>
  <si>
    <t>PGTEFT3969</t>
  </si>
  <si>
    <t>MAJLIS KEBUDAYAAN NEGERI PULAU PINANG</t>
  </si>
  <si>
    <t>4/2/2019 - GENTING DREAM</t>
  </si>
  <si>
    <t>7/2/2019 - SAPPHIER PRINCES</t>
  </si>
  <si>
    <t>11/2/2019 - GENTING DREAM</t>
  </si>
  <si>
    <t>12/2/2019 - SAPPHIRE PRINCES</t>
  </si>
  <si>
    <t>16/2/2019 - MARELLA DISCOVE</t>
  </si>
  <si>
    <t>25/2/2019 - GENTING DREAM</t>
  </si>
  <si>
    <t>V2019/240</t>
  </si>
  <si>
    <t>PGTEFT3971</t>
  </si>
  <si>
    <t>GUIDE FEE ON 2/2/19 ( 2HOURS)</t>
  </si>
  <si>
    <t>GUIDE FEE ON 3/2/19 ( 2HOURS)</t>
  </si>
  <si>
    <t>GUIDE FEE ON 11/2/19 ( 2HOURS)</t>
  </si>
  <si>
    <t>GUIDE FEE ON 12/2/19 ( 2HOURS)</t>
  </si>
  <si>
    <t>GUIDE FEE ON 24/2/19 ( 2HOURS)</t>
  </si>
  <si>
    <t>GUIDE FEE ON 25/2/19 ( 2HOURS)</t>
  </si>
  <si>
    <t>V2019/243</t>
  </si>
  <si>
    <t>PGTEFT3974</t>
  </si>
  <si>
    <t>RECKVEEN SINGH A/L HARBINDAR SINGH</t>
  </si>
  <si>
    <t>PERFORMANCE ON 12/3/2019</t>
  </si>
  <si>
    <t>PERFORMANCE ON 19/3/2019</t>
  </si>
  <si>
    <t>V2019/280</t>
  </si>
  <si>
    <t>PGTEFT3997</t>
  </si>
  <si>
    <t>ALLOWANCE FOR RELA - APR'19</t>
  </si>
  <si>
    <t>V2019/314</t>
  </si>
  <si>
    <t>PGTEFT4026</t>
  </si>
  <si>
    <t>KG PERFORMACE-29/03/19-COSTA LUMINOSA</t>
  </si>
  <si>
    <t>KG PERFORMACE-02/03/19-VOTS</t>
  </si>
  <si>
    <t>KG PERFORMACE-03/03/19-COSTA FORTUNA</t>
  </si>
  <si>
    <t>KG PERFORMACE-06/03/19-VOTS</t>
  </si>
  <si>
    <t>KG PERFORMACE-07/03/19-SAPPHIRE PRINCESS</t>
  </si>
  <si>
    <t>KG PERFORMACE-10/03/19-MEIN SCHIFF</t>
  </si>
  <si>
    <t>KG PERFORMACE-14/03/19-QUEEN MARY</t>
  </si>
  <si>
    <t>KG PERFORMACE-16/03/19-MARELLA</t>
  </si>
  <si>
    <t>KG PERFORMACE-25/03/19-GENTING DREAM</t>
  </si>
  <si>
    <t>V2019/319</t>
  </si>
  <si>
    <t>PGTEFT4031</t>
  </si>
  <si>
    <t>SUPPLY &amp; INSTALL BANNER AT PG PORT</t>
  </si>
  <si>
    <t>V2019/320</t>
  </si>
  <si>
    <t>PGTEFT4032</t>
  </si>
  <si>
    <t>RICKVEEN SIGNH A/L HARBINDAR SIGH</t>
  </si>
  <si>
    <t>PERFORMANCE ON 01/04/19</t>
  </si>
  <si>
    <t>GUIDE FEES - 3/3/19 - 2 HRS</t>
  </si>
  <si>
    <t>GUIDE FEES - 4/3/19 - 2 HRS</t>
  </si>
  <si>
    <t>GUIDE FEES - 12/3/19 - 2 HRS</t>
  </si>
  <si>
    <t>V2019/337</t>
  </si>
  <si>
    <t>PGTEFT4049</t>
  </si>
  <si>
    <t>GUIDE FEE - 2/3/19 - 2 HOURS</t>
  </si>
  <si>
    <t>GUIDE FEE - 6/3/19 - 2 HOURS</t>
  </si>
  <si>
    <t>GUIDE FEE - 13/3/19 - 2 HOURS</t>
  </si>
  <si>
    <t>GUIDE FEE - 16/3/19 - 2 HOURS</t>
  </si>
  <si>
    <t>V2019/357</t>
  </si>
  <si>
    <t>PGTEFT4060</t>
  </si>
  <si>
    <t>WELCOMING RECEPTION ON 2/3/19 - MARELLA</t>
  </si>
  <si>
    <t>WELCOMING RECEPTION ON 4/3/19 - GENTING</t>
  </si>
  <si>
    <t>WELCOMING RECEPTION ON9/3/19-PACIFIL JEW</t>
  </si>
  <si>
    <t>WELCOMING RECEPTION ON 13/3/19 - AIDA</t>
  </si>
  <si>
    <t>WELCOMING RECEPTION ON 15/3/19 - VTOS</t>
  </si>
  <si>
    <t>WELCOMING RECEPTION ON 8/4/19 - GENTING</t>
  </si>
  <si>
    <t>WELCOMING RECEPTION ON14/4/19-GENTING EX</t>
  </si>
  <si>
    <t>V2019/359</t>
  </si>
  <si>
    <t>PGTEFT4062</t>
  </si>
  <si>
    <t>INSTALL LAMP POST AROUND ESPLANADE REMO</t>
  </si>
  <si>
    <t>LICENSE STICKER - MAR,APR &amp; MAY'19</t>
  </si>
  <si>
    <t>V2019/366</t>
  </si>
  <si>
    <t>PGTEFT4069</t>
  </si>
  <si>
    <t>TEOH LAY PHENG</t>
  </si>
  <si>
    <t>GUIE FEES - 03/03/18 (2HRS)</t>
  </si>
  <si>
    <t>GUIE FEES - 07/03/18 (2HRS)</t>
  </si>
  <si>
    <t>GUIE FEES - 10/03/18 (2HRS)</t>
  </si>
  <si>
    <t>GUIE FEES - 14/03/18 (2HRS)</t>
  </si>
  <si>
    <t>GUIE FEES - 15/03/18 (2HRS)</t>
  </si>
  <si>
    <t>GUIE FEES - 16/03/18 (2HRS)</t>
  </si>
  <si>
    <t>GUIE FEES - 19/03/18 (2HRS)</t>
  </si>
  <si>
    <t>GUIE FEES - 25/03/18 (2HRS)</t>
  </si>
  <si>
    <t>V2019/375</t>
  </si>
  <si>
    <t>PGTEFT4075</t>
  </si>
  <si>
    <t>RELA - MAY'19</t>
  </si>
  <si>
    <t>OR 00988</t>
  </si>
  <si>
    <t>REFUND OF ADV TAKEN-V2019/282</t>
  </si>
  <si>
    <t>V2019/385</t>
  </si>
  <si>
    <t>PGTEFT4085</t>
  </si>
  <si>
    <t>KG PERFOMANCE - 02/04/19 (NOWEIGEN)</t>
  </si>
  <si>
    <t>KG PERFOMANCE - 12/04/19 (MSC SPLENDIDA)</t>
  </si>
  <si>
    <t>V2019/386</t>
  </si>
  <si>
    <t>PGTEFT4086</t>
  </si>
  <si>
    <t>GUIDE FEE - 9/3/19 (2HRS)</t>
  </si>
  <si>
    <t>GUIDE FEE - 29/3/19 (2HRS)</t>
  </si>
  <si>
    <t>V2019/387</t>
  </si>
  <si>
    <t>PGTEFT4087</t>
  </si>
  <si>
    <t>BANNER 99'X35 INSTALLTION PG PORT ENTRCE</t>
  </si>
  <si>
    <t>V2019/392</t>
  </si>
  <si>
    <t>GUIDE FEE - 1/4/1/2019 (2 HRS)</t>
  </si>
  <si>
    <t>GUIDE FEE - 2/4/1/2019 (2 HRS)</t>
  </si>
  <si>
    <t>GUIDE FEE - 14/4/1/2019 (2 HRS)</t>
  </si>
  <si>
    <t>V2019/394</t>
  </si>
  <si>
    <t>PGTEFT4094</t>
  </si>
  <si>
    <t>GUIDE FEE - 8/4/2019 (2 HRS)</t>
  </si>
  <si>
    <t>V2019/395</t>
  </si>
  <si>
    <t>PGTEFT4095</t>
  </si>
  <si>
    <t>FUIDE FEE - 2/4/2019 (2HRS)</t>
  </si>
  <si>
    <t>V2019/458</t>
  </si>
  <si>
    <t>PGTEFT4145</t>
  </si>
  <si>
    <t>HONG GUAN SPORTS GYMNASIUM</t>
  </si>
  <si>
    <t>TWIN LION DANCE PERFORMANCE - 15/05/19</t>
  </si>
  <si>
    <t>V2019/460</t>
  </si>
  <si>
    <t>PGTEFT4147</t>
  </si>
  <si>
    <t>PRINTING STICKER UV ON PVC - PG PORT</t>
  </si>
  <si>
    <t>V2019/474</t>
  </si>
  <si>
    <t>PGTEFT4160</t>
  </si>
  <si>
    <t>GUIDE FEE ON 21/05/19</t>
  </si>
  <si>
    <t>V2019/475</t>
  </si>
  <si>
    <t>PGTEFT4161</t>
  </si>
  <si>
    <t>PERFORMANCE ON 07/05/2019</t>
  </si>
  <si>
    <t>PERFORMANCE ON 21/05/2019</t>
  </si>
  <si>
    <t>PERFORMANCE ON 25/05/2019</t>
  </si>
  <si>
    <t>PERFORMANCE ON 28/05/2019</t>
  </si>
  <si>
    <t>V2019/477</t>
  </si>
  <si>
    <t>PGTEFT4163</t>
  </si>
  <si>
    <t>GUIDE FEE ON 27/05/2018</t>
  </si>
  <si>
    <t>GUIDE FEE ON 28/05/2018</t>
  </si>
  <si>
    <t>V2019/478</t>
  </si>
  <si>
    <t>PGTEFT4164</t>
  </si>
  <si>
    <t>GUIDE FEE ON 14/05/2019</t>
  </si>
  <si>
    <t>GUIDE FEE ON 18/05/2019</t>
  </si>
  <si>
    <t>V2019/503</t>
  </si>
  <si>
    <t>PGTEFT4185</t>
  </si>
  <si>
    <t>15/05/19 - VOYAGER OF THE SEAS</t>
  </si>
  <si>
    <t>15/05/19 - SPECTRUM OF THE SEAS</t>
  </si>
  <si>
    <t>V2019/505</t>
  </si>
  <si>
    <t>PGTEFT4187</t>
  </si>
  <si>
    <t>KOMPANG PERFORMANCE-06/05(GENTING DREAM)</t>
  </si>
  <si>
    <t>KOMPANG PERFORMANCE-18/05(GENTING DREAM)</t>
  </si>
  <si>
    <t>KOMPANG PERFORMANCE-23/05(SPECTRUM)</t>
  </si>
  <si>
    <t>KOMPANG PERFORMANCE-27/05(GENTING DREAM)</t>
  </si>
  <si>
    <t>V2019/507</t>
  </si>
  <si>
    <t>PGTEFT4189</t>
  </si>
  <si>
    <t>INSTALL BANNER@PENANG PORT</t>
  </si>
  <si>
    <t>V2019/515</t>
  </si>
  <si>
    <t>PGTEFT4197</t>
  </si>
  <si>
    <t>GUIDE FEE ON 06/05/19 (2HR)</t>
  </si>
  <si>
    <t>GUIDE FEE ON 07/05/19 (2HR)</t>
  </si>
  <si>
    <t>GUIDE FEE ON 16/05/19 (2HR)</t>
  </si>
  <si>
    <t>V2019/523</t>
  </si>
  <si>
    <t>PGTEFT4199</t>
  </si>
  <si>
    <t>ADVANCE PYMT FOR RELA ALLOWANCE-JUN'19</t>
  </si>
  <si>
    <t>V2019/527</t>
  </si>
  <si>
    <t>PGTEFT4202</t>
  </si>
  <si>
    <t>PERFORMANCE ON 01/06/19</t>
  </si>
  <si>
    <t>PERFORMANCE ON 03/06/19</t>
  </si>
  <si>
    <t>PERFORMANCE ON 04/06/19</t>
  </si>
  <si>
    <t>V2019/553</t>
  </si>
  <si>
    <t>PGTEFT4218</t>
  </si>
  <si>
    <t>04/01/19 - COSTA FORTUNA</t>
  </si>
  <si>
    <t>14/01/19 - AIDA BELLA</t>
  </si>
  <si>
    <t>19/01/19 - MARELLA DISCOVERY</t>
  </si>
  <si>
    <t>27/01/19 - MEIN SCHIFF</t>
  </si>
  <si>
    <t>31/01/19 - SAPPHIRE PRINCESS</t>
  </si>
  <si>
    <t>V2019/554</t>
  </si>
  <si>
    <t>PGTEFT4219</t>
  </si>
  <si>
    <t>STREAMER 2.5' X 6' - 4 PCS</t>
  </si>
  <si>
    <t>INSTALL LAMP POST &amp; REMOVAL</t>
  </si>
  <si>
    <t>RUNNER FEE</t>
  </si>
  <si>
    <t>LICENSE STICKER (MAR - MAY)</t>
  </si>
  <si>
    <t>JV19/06/03</t>
  </si>
  <si>
    <t>BEING PAYMENT CANCELLED DUE TO A/C</t>
  </si>
  <si>
    <t>CLOSED-V2019/477</t>
  </si>
  <si>
    <t>V2019/585</t>
  </si>
  <si>
    <t>PGTEFT4245</t>
  </si>
  <si>
    <t>PERFORMANCE ON 08/06/19</t>
  </si>
  <si>
    <t>PERFORMANCE ON 15/06/19</t>
  </si>
  <si>
    <t>PERFORMANCE ON 17/06/19</t>
  </si>
  <si>
    <t>PERFORMANCE ON 22/06/19</t>
  </si>
  <si>
    <t>V2019/586</t>
  </si>
  <si>
    <t>PGTEFT4246</t>
  </si>
  <si>
    <t>GUIDE FEE ON 24/06/19</t>
  </si>
  <si>
    <t>V2019/588</t>
  </si>
  <si>
    <t>PGTEFT4248</t>
  </si>
  <si>
    <t>GUIDE ON 27/05/18</t>
  </si>
  <si>
    <t>GUIDE ON 28/05/18</t>
  </si>
  <si>
    <t>GUIDE ON 08/06/18</t>
  </si>
  <si>
    <t>GUIDE ON 28/06/18</t>
  </si>
  <si>
    <t>V2019/594</t>
  </si>
  <si>
    <t>PGTEFT4254</t>
  </si>
  <si>
    <t>GUIDE FEE ON 03/06/19</t>
  </si>
  <si>
    <t>V2019/597</t>
  </si>
  <si>
    <t>PGTEFT4255</t>
  </si>
  <si>
    <t>REIMBURSE.-VIP&amp;MEDIA-AIRASIA-REFRESHMENT</t>
  </si>
  <si>
    <t>REIMBURSE.-VIP&amp;MEDIA-AIRASIA-CUTLERY&amp;OT.</t>
  </si>
  <si>
    <t>V2019/600</t>
  </si>
  <si>
    <t>PGTEFT4258</t>
  </si>
  <si>
    <t>ADVANCES-RELA ALLOWANCE JUL'19</t>
  </si>
  <si>
    <t>V2019/609</t>
  </si>
  <si>
    <t>PGTEFT4267</t>
  </si>
  <si>
    <t>MON REVE TALENT AND EVENT MANAGEMENT</t>
  </si>
  <si>
    <t>AIRASIA INAUGURAL FLIGHT CEREMONY-01/07</t>
  </si>
  <si>
    <t>V2019/610</t>
  </si>
  <si>
    <t>PGTEFT4268</t>
  </si>
  <si>
    <t>KOMPANG PERFORMANCE ON 11/06/19</t>
  </si>
  <si>
    <t>V2019/615</t>
  </si>
  <si>
    <t>PGTEFT4273</t>
  </si>
  <si>
    <t>GUIDE FEE ON 04/06/19 (2HRS)</t>
  </si>
  <si>
    <t>GUIDE FEE ON 11/06/19 (2HRS)</t>
  </si>
  <si>
    <t>GUIDE FEE ON 17/06/19 (2HRS)</t>
  </si>
  <si>
    <t>GUIDE FEE ON 22/06/19 (2HRS)</t>
  </si>
  <si>
    <t>V2019/659</t>
  </si>
  <si>
    <t>PGTEFT4303</t>
  </si>
  <si>
    <t>KOMPANG PERFORMANCE ON 01/07/19</t>
  </si>
  <si>
    <t>V2019/696</t>
  </si>
  <si>
    <t>PGTEFT4331</t>
  </si>
  <si>
    <t>ADVANCES-RELA ALLOWANCE AUG'19</t>
  </si>
  <si>
    <t>OR 01016</t>
  </si>
  <si>
    <t>REFUND OF ADV TAKEN (V2019/600)</t>
  </si>
  <si>
    <t>V2019/707</t>
  </si>
  <si>
    <t>PGTEFT4341</t>
  </si>
  <si>
    <t>KOMPANG PERFORMANCE ON 08/07/19</t>
  </si>
  <si>
    <t>KOMPANG PERFORMANCE ON 22/07/19</t>
  </si>
  <si>
    <t>V2019/708</t>
  </si>
  <si>
    <t>PGTEFT4342</t>
  </si>
  <si>
    <t>GUIDE FEE ON 08/07/19 (2HRS)</t>
  </si>
  <si>
    <t>V2019/712</t>
  </si>
  <si>
    <t>PGTEFT4346</t>
  </si>
  <si>
    <t>GUIDE FEE ON 22/07/19 (2HRS)</t>
  </si>
  <si>
    <t>V2019/732</t>
  </si>
  <si>
    <t>PGTEFT4363</t>
  </si>
  <si>
    <t>GUIDE FEE ON 23/04/19(2HRS)</t>
  </si>
  <si>
    <t>V2019/804</t>
  </si>
  <si>
    <t>PGTEFT4420</t>
  </si>
  <si>
    <t>RELA ALLOWANCE FOR SEPT 2019</t>
  </si>
  <si>
    <t>V2019/820</t>
  </si>
  <si>
    <t>PGTEFT4436</t>
  </si>
  <si>
    <t>NORIZEIGHT VENTURE</t>
  </si>
  <si>
    <t>KOMPANG PERFORMANCE ON 5/8/19</t>
  </si>
  <si>
    <t>KOMPANG PERFORMANCE ON 10/8/19</t>
  </si>
  <si>
    <t>KOMPANG PERFORMANCE ON 19/8/19</t>
  </si>
  <si>
    <t>V2019/825</t>
  </si>
  <si>
    <t>PGTEFT4441</t>
  </si>
  <si>
    <t>GUIDE FEE ON 05/18/19</t>
  </si>
  <si>
    <t>V2019/842</t>
  </si>
  <si>
    <t>PGTEFT4458</t>
  </si>
  <si>
    <t>GUIDE FEE ON 10/08/19-2HRS</t>
  </si>
  <si>
    <t>V2019/896</t>
  </si>
  <si>
    <t>PGTEFT4505</t>
  </si>
  <si>
    <t>GUIDE FEE ON 02/09/19-2HRS</t>
  </si>
  <si>
    <t>Account No. :9300/006:LUNCH/DINNER HOSTING</t>
  </si>
  <si>
    <t>OCY - MEETING WITH YEN PENG</t>
  </si>
  <si>
    <t>OCY - MEETING WITH THE ONE ACADEMY</t>
  </si>
  <si>
    <t>OCY - MEETING WITH RAPID PG</t>
  </si>
  <si>
    <t>PAULINE - LUNCH WITH KOREAN INTERVIEWEE</t>
  </si>
  <si>
    <t>ON 24/3/19</t>
  </si>
  <si>
    <t>V2019/529</t>
  </si>
  <si>
    <t>PGTEFT4204</t>
  </si>
  <si>
    <t>DINNER HOST-REGIONAL GM PLAZA PREMIUM GP</t>
  </si>
  <si>
    <t>V2019/552</t>
  </si>
  <si>
    <t>PGTEFT4217</t>
  </si>
  <si>
    <t>REFRESHMENT LAUNCH EPY2020 BRANDING</t>
  </si>
  <si>
    <t>V2019/564</t>
  </si>
  <si>
    <t>OCY - MEETING WITH RAPID PENANG</t>
  </si>
  <si>
    <t>OCY - DISCUSSION WITH RAPID PG</t>
  </si>
  <si>
    <t>V2019/599</t>
  </si>
  <si>
    <t>PGTEFT4257</t>
  </si>
  <si>
    <t>LUNCH/DINNER HOST-LAUNCH EPY2020 BRAND</t>
  </si>
  <si>
    <t>OCY - MEETING WITH FILM PRODUCTION</t>
  </si>
  <si>
    <t>COMPANY</t>
  </si>
  <si>
    <t>PAULINE - DRINKS WITH CTRIP</t>
  </si>
  <si>
    <t>V2019/884</t>
  </si>
  <si>
    <t>OCY - MEETING WITH GOCHE(EUGENE)</t>
  </si>
  <si>
    <t>OCY - MEETING WITH MING JEN</t>
  </si>
  <si>
    <t>Account No. :9300/009:CONTRIBUTION/SPONSOR</t>
  </si>
  <si>
    <t>V2019/661</t>
  </si>
  <si>
    <t>PGTEFT4305</t>
  </si>
  <si>
    <t>DINNER HOSTING ON 27/07/19</t>
  </si>
  <si>
    <t>V2019/749</t>
  </si>
  <si>
    <t>688440</t>
  </si>
  <si>
    <t>UNIQUE FIESTA SDN BHD</t>
  </si>
  <si>
    <t>LOT RENTAL SPONSOR TO PEN ASIA COMIC JAN</t>
  </si>
  <si>
    <t>LOT RENTAL SPONSOR TO PEN ASIA COMIC FEB</t>
  </si>
  <si>
    <t>V2019/750</t>
  </si>
  <si>
    <t>688441</t>
  </si>
  <si>
    <t>LOT RENTAL SPONSOR TO PEN ASIA COMIC-MAR</t>
  </si>
  <si>
    <t>LOT RENTAL SPONSOR TO PEN ASIA COMIC-APR</t>
  </si>
  <si>
    <t>V2019/751</t>
  </si>
  <si>
    <t>688442</t>
  </si>
  <si>
    <t>LOT RENTAL SPONSOR TO PEN ASIA COMIC-MAY</t>
  </si>
  <si>
    <t>LOT RENTAL SPONSOR TO PEN ASIA COMIC-JUN</t>
  </si>
  <si>
    <t>V2019/752</t>
  </si>
  <si>
    <t>688443</t>
  </si>
  <si>
    <t>LOT RENTAL SPONSOR TO PEN ASIA COMIC-JUL</t>
  </si>
  <si>
    <t>LOT RENTAL SPONSOR TO PEN ASIA COMIC-AUG</t>
  </si>
  <si>
    <t>V2019/753</t>
  </si>
  <si>
    <t>688444</t>
  </si>
  <si>
    <t>LOT RENTAL SPONSOR TO PEN ASIA COMIC-SEP</t>
  </si>
  <si>
    <t>V2019/860</t>
  </si>
  <si>
    <t>688455</t>
  </si>
  <si>
    <t>LOT RENTAL SPONSOR TO PEN ASIA COMIC-OCT</t>
  </si>
  <si>
    <t>LOT RENTAL SPONSOR TO PEN ASIA COMIC-NOV</t>
  </si>
  <si>
    <t>V2019/861</t>
  </si>
  <si>
    <t>688456</t>
  </si>
  <si>
    <t>LOT RENTAL SPONSOR TO PEN ASIA COMIC-DEC</t>
  </si>
  <si>
    <t>Account No. :9300/019:PENANG CENTRE OF EDUCATION TOURISM</t>
  </si>
  <si>
    <t>INV0006/2019</t>
  </si>
  <si>
    <t>IPK COLLEGE</t>
  </si>
  <si>
    <t>MEMBERSHIP FEE-ORDINARY</t>
  </si>
  <si>
    <t>INV0007/2019</t>
  </si>
  <si>
    <t>DISTED COLLEGE</t>
  </si>
  <si>
    <t>INTI INTERNATIONAL COLLEGE PENANG</t>
  </si>
  <si>
    <t>INV0008/2019</t>
  </si>
  <si>
    <t>PENANG MEDICAL COLLEGE</t>
  </si>
  <si>
    <t>MEMBERSHIP-ORDINARY</t>
  </si>
  <si>
    <t>INV0009/2019</t>
  </si>
  <si>
    <t>SENTRAL COLLEGE PENANG</t>
  </si>
  <si>
    <t>INV0010/2019</t>
  </si>
  <si>
    <t>KDU COLLEGE (PG) SDN BHD</t>
  </si>
  <si>
    <t>INV0011/2019</t>
  </si>
  <si>
    <t>HAN CHIANG COLLEGE</t>
  </si>
  <si>
    <t>INV0012/2019</t>
  </si>
  <si>
    <t>PHOENIX ASIA ACADEMY OF TECHNOLOGY</t>
  </si>
  <si>
    <t>MEMBERSHIP-ASSOCIATE</t>
  </si>
  <si>
    <t>OR 00953</t>
  </si>
  <si>
    <t>OCBC000187</t>
  </si>
  <si>
    <t>PHOENIX ASIA ACADEMY OF TECHNOLOGY S/B</t>
  </si>
  <si>
    <t>OR 00955</t>
  </si>
  <si>
    <t>IBG</t>
  </si>
  <si>
    <t>GCCA ACADEMY SDN BHD</t>
  </si>
  <si>
    <t>V2019/101</t>
  </si>
  <si>
    <t>PGTEFT3862</t>
  </si>
  <si>
    <t>TAN SEANG AUN</t>
  </si>
  <si>
    <t>PCET-SERVICE RENDERED PCET JAN19</t>
  </si>
  <si>
    <t>OR 00958</t>
  </si>
  <si>
    <t>STRADFORD INTERNATIONAL COLLEGE</t>
  </si>
  <si>
    <t>OR 00959</t>
  </si>
  <si>
    <t>CLINICAL HYPNOTHERAPHY PRACTITIONERS</t>
  </si>
  <si>
    <t>OR 00961</t>
  </si>
  <si>
    <t>MBB403323</t>
  </si>
  <si>
    <t>EQUATOR COLLEGE</t>
  </si>
  <si>
    <t>OR 00962</t>
  </si>
  <si>
    <t>HLB002136</t>
  </si>
  <si>
    <t>PENISULA COLLEGE (SUPERIOR AKADEMI S/B)</t>
  </si>
  <si>
    <t>V2019/122</t>
  </si>
  <si>
    <t>PGTEFT3878</t>
  </si>
  <si>
    <t>SE VENA NETWORKS SDN BHD</t>
  </si>
  <si>
    <t>DOMAIN&amp;HOSTING RENEW 26/2/19-25/2/20</t>
  </si>
  <si>
    <t>DOMAIN&amp;HOSTING RENEW 26/2/19-25/2/20-SST</t>
  </si>
  <si>
    <t>6 MTHS WEBSITE MAINTENANCE 1-6/19</t>
  </si>
  <si>
    <t>6 MTHS WEBSITE MAINTENANCE 1-6/19-SST</t>
  </si>
  <si>
    <t>V2019/181</t>
  </si>
  <si>
    <t>PGTEFT3923</t>
  </si>
  <si>
    <t>PCET - RENDERED PCET FEB 2019</t>
  </si>
  <si>
    <t>OR 00974</t>
  </si>
  <si>
    <t>SEGI COLLEGE (PG) SDN BHD</t>
  </si>
  <si>
    <t>MEMBERSHIP FEE - ORDINARY</t>
  </si>
  <si>
    <t>OR 00978</t>
  </si>
  <si>
    <t>PBB473841</t>
  </si>
  <si>
    <t>CAC ACADEMY SDN BHD</t>
  </si>
  <si>
    <t>INV0017/19</t>
  </si>
  <si>
    <t>TUNKU ABDUL RAHMAN UNIVERSITY COLLEGE</t>
  </si>
  <si>
    <t>V2019/299</t>
  </si>
  <si>
    <t>PGTEFT4012</t>
  </si>
  <si>
    <t>SERVICE PCET MAR 2019</t>
  </si>
  <si>
    <t>JV19/04/02</t>
  </si>
  <si>
    <t>BEING RELCASS OF PAYMENT WRONGLY KEY IN</t>
  </si>
  <si>
    <t>PHOENIX ASIA ACADEMY</t>
  </si>
  <si>
    <t>V2019/401</t>
  </si>
  <si>
    <t>PGTEFT4098</t>
  </si>
  <si>
    <t>PCERT - APR 2019</t>
  </si>
  <si>
    <t>V2019/481</t>
  </si>
  <si>
    <t>PGTEFT4167</t>
  </si>
  <si>
    <t>SERVICE RENDERED TO PCET - MAY'19</t>
  </si>
  <si>
    <t>V2019/569</t>
  </si>
  <si>
    <t>PGTEFT4229</t>
  </si>
  <si>
    <t>SERVICE RENDERED TO PCET - JUN'19</t>
  </si>
  <si>
    <t>V2019/606</t>
  </si>
  <si>
    <t>PGTEFT4264</t>
  </si>
  <si>
    <t>SUBSIDY ATTENDING ROADSHOW JAKARTA&amp;MEDAN</t>
  </si>
  <si>
    <t>V2019/607</t>
  </si>
  <si>
    <t>PGTEFT4265</t>
  </si>
  <si>
    <t>KDU UNIVERSITY COLLEGE (PG) SDN BHD</t>
  </si>
  <si>
    <t>SUBSIDY ATTENDING ROADSHOW JAK,MED,BA&amp;SU</t>
  </si>
  <si>
    <t>V2019/665</t>
  </si>
  <si>
    <t>PGTEFT4309</t>
  </si>
  <si>
    <t>6MTHS PCET WEBSITE MAINT.(JUL-DEC'19)</t>
  </si>
  <si>
    <t>V2019/748</t>
  </si>
  <si>
    <t>P.T.MSW GLOBAL</t>
  </si>
  <si>
    <t>WORLD EDUCATION EXPO INDONESIA'19-BOOTH</t>
  </si>
  <si>
    <t>Account No. :9300/024:LAST FRI SAT SUN FOR THE MONTH</t>
  </si>
  <si>
    <t>V2019/189</t>
  </si>
  <si>
    <t>688368</t>
  </si>
  <si>
    <t>TRUSTEES LEONG SAN TONG KHOO KONGSI (PG)</t>
  </si>
  <si>
    <t>RENTAL OF COURTYARD ON 26/01/2019</t>
  </si>
  <si>
    <t>V2019/219</t>
  </si>
  <si>
    <t>PGTEFT3954</t>
  </si>
  <si>
    <t>TWO PRO PRINT SERVICES</t>
  </si>
  <si>
    <t>PRINT OF LFSS BROCHURE-10K PCS</t>
  </si>
  <si>
    <t>V2019/223</t>
  </si>
  <si>
    <t>6883470</t>
  </si>
  <si>
    <t>TLM EVENT SDN BHD</t>
  </si>
  <si>
    <t>PYMT FOR LFSS-JAN'19</t>
  </si>
  <si>
    <t>688370</t>
  </si>
  <si>
    <t>PYMT FOR LFSS-FEB'19</t>
  </si>
  <si>
    <t>V2019/224</t>
  </si>
  <si>
    <t>688371</t>
  </si>
  <si>
    <t>TRUSTEES OF LEONG SAN TONG KHOO KONGSI</t>
  </si>
  <si>
    <t>(PENANG) REGISTED-RENTAL COURTYARD230219</t>
  </si>
  <si>
    <t>V2019/256</t>
  </si>
  <si>
    <t>PGTEFT3987</t>
  </si>
  <si>
    <t>20/1/2019-KNOW YOUR FESTIVAL (THAIP</t>
  </si>
  <si>
    <t>FACEBOOK ADDS</t>
  </si>
  <si>
    <t>EVENT MGMT</t>
  </si>
  <si>
    <t>V2019/298</t>
  </si>
  <si>
    <t>688379</t>
  </si>
  <si>
    <t>RENTAL - COURTYARD - 30/3/2019</t>
  </si>
  <si>
    <t>V2019/324</t>
  </si>
  <si>
    <t>PGTEFT4036</t>
  </si>
  <si>
    <t>GEORGE TOWN NIGHT TRAIL,GUIDED WALK BOTN</t>
  </si>
  <si>
    <t>V2019/325</t>
  </si>
  <si>
    <t>PGTEFT4037</t>
  </si>
  <si>
    <t>TOP ONE DIGITPRINT SDN BHD</t>
  </si>
  <si>
    <t>30X78 STREAMER - ROLL UP STAND - 6 PCS</t>
  </si>
  <si>
    <t>30X78 STEAMER - ROLL UP STAND - 1 PCS</t>
  </si>
  <si>
    <t>V2019/427</t>
  </si>
  <si>
    <t>PGTEFT4124</t>
  </si>
  <si>
    <t>PRINTING LFSS BROUCHURE - 10K PCS</t>
  </si>
  <si>
    <t>V2019/431</t>
  </si>
  <si>
    <t>PGTEFT4128</t>
  </si>
  <si>
    <t>LFSS - APR'19 - G'TOWN NIGHT TRAIL</t>
  </si>
  <si>
    <t>LFSS - APR'19 - G'TOWN NIGHT TRAIL-SST6%</t>
  </si>
  <si>
    <t>V2019/486</t>
  </si>
  <si>
    <t>688404</t>
  </si>
  <si>
    <t>RENTAL OF COURTYARD ON 25/05/2019</t>
  </si>
  <si>
    <t>V2019/509</t>
  </si>
  <si>
    <t>PGTEFT4191</t>
  </si>
  <si>
    <t>PAYMENT FOR LFSS - MAY'19</t>
  </si>
  <si>
    <t>ADD.EVENTS-18/05-WESAK DAY</t>
  </si>
  <si>
    <t>FACEBOOK ADS</t>
  </si>
  <si>
    <t>EVENT MANAGEMENT</t>
  </si>
  <si>
    <t>V2019/536</t>
  </si>
  <si>
    <t>688412</t>
  </si>
  <si>
    <t>RENTAL OF COURTYARD ON 27/04/19</t>
  </si>
  <si>
    <t>V2019/596</t>
  </si>
  <si>
    <t>688421</t>
  </si>
  <si>
    <t>RENTAL COURTYARD ON 29/06/19</t>
  </si>
  <si>
    <t>V2019/631</t>
  </si>
  <si>
    <t>PGTEFT4286</t>
  </si>
  <si>
    <t>LFSS-JUN'19-G'TOWN NIGHT TRAIL &amp; ETC.</t>
  </si>
  <si>
    <t>LFSS-JUN'19-6% SST</t>
  </si>
  <si>
    <t>V2019/653</t>
  </si>
  <si>
    <t>PGTEFT4299</t>
  </si>
  <si>
    <t>6% SST PAYMENT FOR LFSS FOR MAY'19</t>
  </si>
  <si>
    <t>6% SST FOR ADDITIONAL EVENT ON 18/05/19</t>
  </si>
  <si>
    <t>V2019/717</t>
  </si>
  <si>
    <t>688436</t>
  </si>
  <si>
    <t>RENTAL OF COURTYARD ON 27/07/19</t>
  </si>
  <si>
    <t>V2019/733</t>
  </si>
  <si>
    <t>PGTEFT4364</t>
  </si>
  <si>
    <t>TARPAULINE BANNER-ENTRANCE KHOO KONGSI</t>
  </si>
  <si>
    <t>INSTALLATION</t>
  </si>
  <si>
    <t>V2019/744</t>
  </si>
  <si>
    <t>PGTEFT4375</t>
  </si>
  <si>
    <t>ROLL UP STAND (OWN STAND) JUL'19</t>
  </si>
  <si>
    <t>V2019/765</t>
  </si>
  <si>
    <t>PGTEFT4387</t>
  </si>
  <si>
    <t>LFSS-JUL'19-G'TOWN NIGHT TRAIL ETC.</t>
  </si>
  <si>
    <t>LFSS-JUL'19-6% SST</t>
  </si>
  <si>
    <t>V2019/780</t>
  </si>
  <si>
    <t>PGTEFT4401</t>
  </si>
  <si>
    <t>PRINT LFSS BROCHURE-10,000PCS</t>
  </si>
  <si>
    <t>V2019/839</t>
  </si>
  <si>
    <t>PGTEFT4455</t>
  </si>
  <si>
    <t>LFSS-AUG'19-G'TOWN NIGHT TRAIL &amp; ETC.</t>
  </si>
  <si>
    <t>LFSS-AUG'19-6% SST</t>
  </si>
  <si>
    <t>V2019/846</t>
  </si>
  <si>
    <t>688452</t>
  </si>
  <si>
    <t>RENTAL OF COURTYARD ON 24/08/19</t>
  </si>
  <si>
    <t>Account No. :9300/031:PGT NETWORKING WITH TOURISM PLAYER</t>
  </si>
  <si>
    <t>NETWORKING LUNCH HOST. WITH AIRLINES</t>
  </si>
  <si>
    <t>Account No. :9300/053:HOT AIR BALLOON FIESTA</t>
  </si>
  <si>
    <t>JV19/01/02</t>
  </si>
  <si>
    <t>AKA BALLOON SDN BHD</t>
  </si>
  <si>
    <t>RECLASS OF PREPAYMENT-1ST&amp;2ND PAYMENT</t>
  </si>
  <si>
    <t>JV19/01/07</t>
  </si>
  <si>
    <t>RECLASS FOR PREPAYMENT-FREE FLYING</t>
  </si>
  <si>
    <t>V2019/053</t>
  </si>
  <si>
    <t>688344</t>
  </si>
  <si>
    <t>HAB FIESTA 2019-3RD PYMT PG HAB 30%</t>
  </si>
  <si>
    <t>OR 00949</t>
  </si>
  <si>
    <t>JELUTONG DEVELOPMENT SDN BHD</t>
  </si>
  <si>
    <t>SPONSORSHIP</t>
  </si>
  <si>
    <t>V2019/065</t>
  </si>
  <si>
    <t>PGTEFT3833</t>
  </si>
  <si>
    <t>ST JOHN AMBULANS MALAYSIA</t>
  </si>
  <si>
    <t>HAB FIESTA-AMBULANCE 2 DAYS</t>
  </si>
  <si>
    <t>HAB FIESTA-FIRST AIDER 2 DAYS (6 PAX)</t>
  </si>
  <si>
    <t>HAB FIESTA-MEDICAL EQUIPMENT&amp;MEDICINE</t>
  </si>
  <si>
    <t>HAB FIESTA-DISCOUNT</t>
  </si>
  <si>
    <t>V2019/096</t>
  </si>
  <si>
    <t>688351</t>
  </si>
  <si>
    <t>RAPID BUS SDN BHD</t>
  </si>
  <si>
    <t>HAB 2019-BUS CHARTER 9/2 &amp; 10/2(7 BUSES)</t>
  </si>
  <si>
    <t>HAB 2019-SST 6%</t>
  </si>
  <si>
    <t>HAB 2019-ROUNDING ADJ</t>
  </si>
  <si>
    <t>V2019/133</t>
  </si>
  <si>
    <t>688354</t>
  </si>
  <si>
    <t>FK GLOBAL ENTERPRISE</t>
  </si>
  <si>
    <t>HAB-SMK PADANG POLO 7/2-11/2</t>
  </si>
  <si>
    <t>HAB-TAKE CARE GAME EQUIPMENT 6/2-11/2</t>
  </si>
  <si>
    <t>HAB-ASSIST POLICE&amp;LOCAL AUTHORITY 9/2</t>
  </si>
  <si>
    <t>HAB-OFFICE MONITOR INTERNAL 9/2-10/2</t>
  </si>
  <si>
    <t>HAB-PARKING SPACE 9/2-10/2</t>
  </si>
  <si>
    <t>HAB-PETROL REFILL PLACE</t>
  </si>
  <si>
    <t>HAB-PA SYSTEM &amp; VENDOR</t>
  </si>
  <si>
    <t>HAB-CROWD CONTROL AROUND PADANG POLO</t>
  </si>
  <si>
    <t>HAB-ASSIST AT TICKETING COUNTER</t>
  </si>
  <si>
    <t>HAB-OFFICER DURING OFFICIAL LAUNCH&amp;NIGHT</t>
  </si>
  <si>
    <t>HAB-RELA FOR STALLS</t>
  </si>
  <si>
    <t>HAB-HEAD COUNT</t>
  </si>
  <si>
    <t>V2019/137</t>
  </si>
  <si>
    <t>688358</t>
  </si>
  <si>
    <t>VANDA DYNAMIC ENTERPRISE</t>
  </si>
  <si>
    <t>HAB-WHITE COLLAR T-SHIRT - 105PCS</t>
  </si>
  <si>
    <t>HAB-WHITE COLLAR T-SHIRT - 10PCS</t>
  </si>
  <si>
    <t>HAB-BLACK COLLAR T-SHIRT - 120PCS</t>
  </si>
  <si>
    <t>HAB-ROUND NECK T-SHIRT - 426PCS</t>
  </si>
  <si>
    <t>HAB-ROUND NECK T-SHIRT(CREW)-252PCS</t>
  </si>
  <si>
    <t>V2019/151</t>
  </si>
  <si>
    <t>PGTEFT3898</t>
  </si>
  <si>
    <t>HAB-REFRESHMENT LAUNCHING@BW</t>
  </si>
  <si>
    <t>HAB-CAR PARK RENTAL@PG MEDICAL COLLEGE</t>
  </si>
  <si>
    <t>HAB-PAYMENT TO BOMBA FOR SERVICE</t>
  </si>
  <si>
    <t>HAB-MBPP LICENSE FOR BUNTINGS</t>
  </si>
  <si>
    <t>HAB-DRINKING WATER DURING EVENTS</t>
  </si>
  <si>
    <t>HAB-HAND TALLY COUNTER</t>
  </si>
  <si>
    <t>HAB-WARNING TAPE</t>
  </si>
  <si>
    <t>HAB-WOODEN STICKS FOR PARKING</t>
  </si>
  <si>
    <t>HAB-ICE FOR ST JOHN AMBULANCE</t>
  </si>
  <si>
    <t>HAB-FLOWER FOR TOH PUAN</t>
  </si>
  <si>
    <t>HAB-SNACKS FOR TYT DURING LAUCHING</t>
  </si>
  <si>
    <t>V2019/152</t>
  </si>
  <si>
    <t>PGTEFT3899</t>
  </si>
  <si>
    <t>EJA VENTURE</t>
  </si>
  <si>
    <t>HAB-FOOD CATERING FOR HAB 9/2/19</t>
  </si>
  <si>
    <t>HAB-FOOD CATERING FOR HAB 10/2/19</t>
  </si>
  <si>
    <t>V2019/158</t>
  </si>
  <si>
    <t>PGTEFT3905</t>
  </si>
  <si>
    <t>EDEN CATERING SDN BHD</t>
  </si>
  <si>
    <t>HAB-TEA RECEPTION 100PAX</t>
  </si>
  <si>
    <t>HAB-5 STAFF IN ATTENDANCE</t>
  </si>
  <si>
    <t>HAB-2 STAFF VIP/DRINK SERVER</t>
  </si>
  <si>
    <t>HAB-SST</t>
  </si>
  <si>
    <t>HAB-10% SERVICE CHARGE</t>
  </si>
  <si>
    <t>V2019/164</t>
  </si>
  <si>
    <t>PGTEFT3911</t>
  </si>
  <si>
    <t>ROSLIN BIN SAIDIN</t>
  </si>
  <si>
    <t>HAB-EMCEE SERVICE HAB 9/2/19</t>
  </si>
  <si>
    <t>V2019/165</t>
  </si>
  <si>
    <t>PGTEFT3912</t>
  </si>
  <si>
    <t>ROSS STEPHENSON</t>
  </si>
  <si>
    <t>HAB FIESTA-EMCEE SERVICE&amp;ENTER 9-10/2/19</t>
  </si>
  <si>
    <t>V2019/194</t>
  </si>
  <si>
    <t>PGTEFT3930</t>
  </si>
  <si>
    <t>CHEAH HOCK LYE</t>
  </si>
  <si>
    <t>HAB - ISTALL BATANG - 67PCS</t>
  </si>
  <si>
    <t>V2019/202</t>
  </si>
  <si>
    <t>PGTEFT3938</t>
  </si>
  <si>
    <t>EMCEE FOR 2 DAYS ( 9&amp;10/2/2019)</t>
  </si>
  <si>
    <t>V2019/209</t>
  </si>
  <si>
    <t>PGTEFT3945</t>
  </si>
  <si>
    <t>VCREATE SDN BHD</t>
  </si>
  <si>
    <t>HAB - SUPPLY &amp; INSTALL SHELTER @QBM</t>
  </si>
  <si>
    <t>HAB - SUPPLY &amp; INSTALL SHELTER@WELD QUAY</t>
  </si>
  <si>
    <t>HAB - SUPPLY&amp;INSTALL SHELTER@TESCO TJ TK</t>
  </si>
  <si>
    <t>HAB - LABOUR CHARGE - DISMANTLE SHELTER</t>
  </si>
  <si>
    <t>V2019/248</t>
  </si>
  <si>
    <t>PGTEFT3979</t>
  </si>
  <si>
    <t>TOI TOI SERVICES SDN BHD</t>
  </si>
  <si>
    <t>RENTAL - MOBILE TOILET 7UNI&amp; EQP 9-10/2</t>
  </si>
  <si>
    <t>V2019/271</t>
  </si>
  <si>
    <t>688377</t>
  </si>
  <si>
    <t>AKA BALLON SDN BHD</t>
  </si>
  <si>
    <t>HAB - 4TH PYMT - PG (10%*RM805610)</t>
  </si>
  <si>
    <t>HAB - ADD COST</t>
  </si>
  <si>
    <t>HAB - SALE COLLECTION TETHERED+COLDN INT</t>
  </si>
  <si>
    <t>RIRECTION BANNER 4X24+INSTALL</t>
  </si>
  <si>
    <t>RIRECTION BANNER 3X12+INSTALL</t>
  </si>
  <si>
    <t>RIRECTION BANNER 3X18+INSTALL</t>
  </si>
  <si>
    <t>RIRECTION BANNER 4X12+INSTALL</t>
  </si>
  <si>
    <t>RIRECTION BANNER 5X5+INSTALL</t>
  </si>
  <si>
    <t>RIRECTION BANNER 3X12</t>
  </si>
  <si>
    <t>LAMP POST STREAMERS - 98PCS + INSTALL</t>
  </si>
  <si>
    <t>10% SST</t>
  </si>
  <si>
    <t>V2019/310</t>
  </si>
  <si>
    <t>PGTEFT4022</t>
  </si>
  <si>
    <t>RELA DUTY</t>
  </si>
  <si>
    <t>V2019/326</t>
  </si>
  <si>
    <t>PGTEFT4038</t>
  </si>
  <si>
    <t>PRINTING OF HAB BROCHERE - 450 PCS</t>
  </si>
  <si>
    <t>V2019/485</t>
  </si>
  <si>
    <t>688403</t>
  </si>
  <si>
    <t>LAUNCH - THE PATH OF PG HAB ON 14/12/19</t>
  </si>
  <si>
    <t>LAUNCH - THE PATH OF PG HAB ON 30/12/19</t>
  </si>
  <si>
    <t>THE POP UP OF PG HAB</t>
  </si>
  <si>
    <t>MINI PAPER BALLOON PAINTING</t>
  </si>
  <si>
    <t>LAUNCH OF PG HAB ON 09/02/19</t>
  </si>
  <si>
    <t>PROFIT SHARING ON RENTAL INCOME</t>
  </si>
  <si>
    <t>V2019/591</t>
  </si>
  <si>
    <t>PGTEFT4251</t>
  </si>
  <si>
    <t>TRADE BOOKLET-PRINT HAB BROCHURE</t>
  </si>
  <si>
    <t>V2019/710</t>
  </si>
  <si>
    <t>PGTEFT4344</t>
  </si>
  <si>
    <t>PIBG SEK REN PEREMPUAN JLN RESIDENSI</t>
  </si>
  <si>
    <t>RENTAL FOR CAR PARK SPACE ON 09/02-10/02</t>
  </si>
  <si>
    <t>V2019/777</t>
  </si>
  <si>
    <t>PGTEFT4398</t>
  </si>
  <si>
    <t>PIBG SMJK PEREMPUAN ST.GEORGE</t>
  </si>
  <si>
    <t>RENTAL CAR PARK ON 9TH &amp; 10TH FEB 2019</t>
  </si>
  <si>
    <t>Account No. :9300/059:PENANG CENTRE OF MEDICAL TOURISM</t>
  </si>
  <si>
    <t>OR 00948</t>
  </si>
  <si>
    <t>LOH GUAN LYE &amp; SONS SDN BHD</t>
  </si>
  <si>
    <t>OR 00950</t>
  </si>
  <si>
    <t>HAMC HEALTH SOLUTION CENTRE</t>
  </si>
  <si>
    <t>INV0013/2019</t>
  </si>
  <si>
    <t>ISLAND HOSPITAL</t>
  </si>
  <si>
    <t>INV0014/2019</t>
  </si>
  <si>
    <t>ADVENTIST HOSPITAL &amp; CLINIC SERVICES</t>
  </si>
  <si>
    <t>INV0015/2019</t>
  </si>
  <si>
    <t>MOUNT MIRIAM CANCER HOSPITAL</t>
  </si>
  <si>
    <t>OR 00954</t>
  </si>
  <si>
    <t>IBF TRANSR</t>
  </si>
  <si>
    <t>SPINE JOINT &amp; MUSCLE SOLUTIONS</t>
  </si>
  <si>
    <t>OR 00956</t>
  </si>
  <si>
    <t>SPINECARE CHIROPRACTIC</t>
  </si>
  <si>
    <t>OR 00957</t>
  </si>
  <si>
    <t>PS HEALTHCARE PLT</t>
  </si>
  <si>
    <t>DOMAIN&amp;HOSTING RENEW 31/12/18-30/12/19</t>
  </si>
  <si>
    <t>DOMAIN&amp;HOST RENEW 31/12/18-30/12/19-SST</t>
  </si>
  <si>
    <t>V2019/167</t>
  </si>
  <si>
    <t>PGTEFT3914</t>
  </si>
  <si>
    <t>SE VENA NETWOK SDN BHD</t>
  </si>
  <si>
    <t>3 MTHS VIETNAMESE WEB MAINTENANCE 1-3/19</t>
  </si>
  <si>
    <t>3 MTHS VIETNAMESE WEB MAINTENANCE-SST</t>
  </si>
  <si>
    <t>3 MTHS PMED WEB MAINTENANCE 1-3/19</t>
  </si>
  <si>
    <t>3 MTHS PMED WEB MAINTENANCE 1-3/19 - SST</t>
  </si>
  <si>
    <t>OR 00984</t>
  </si>
  <si>
    <t>CIMB684070</t>
  </si>
  <si>
    <t>KLINIK PERGIGIAN A MARINA</t>
  </si>
  <si>
    <t>MEMBERSHIP FEE - ASSOCIATE</t>
  </si>
  <si>
    <t>V2019/362</t>
  </si>
  <si>
    <t>PGTEFT4065</t>
  </si>
  <si>
    <t>VIET WEBSITE MAINTENANCE (APR-JUN19)</t>
  </si>
  <si>
    <t>PMED WEBSITE MAINTENANCE (APR-JUN19)</t>
  </si>
  <si>
    <t>V2019/429</t>
  </si>
  <si>
    <t>PGTEFT4126</t>
  </si>
  <si>
    <t>PMED WEBSITE MAINTENANCE - APR-JUN'18</t>
  </si>
  <si>
    <t>PMED WEBSITE MAINTENANCE - SST 6%</t>
  </si>
  <si>
    <t>OR 00992</t>
  </si>
  <si>
    <t>RHB043342</t>
  </si>
  <si>
    <t>GLENEAGLES PENANG</t>
  </si>
  <si>
    <t>MEMBERSHIP FEE - ORDINART</t>
  </si>
  <si>
    <t>OR 00995</t>
  </si>
  <si>
    <t>POLIKLINIK MEDIASIA</t>
  </si>
  <si>
    <t>OR 00998</t>
  </si>
  <si>
    <t>CARL CORRYNTON MEDICAL CENTRE S/B</t>
  </si>
  <si>
    <t>INV0032/19</t>
  </si>
  <si>
    <t>PENANG SPECIALIST HOSPITAL S/B (KPJ)</t>
  </si>
  <si>
    <t>INV0033/19</t>
  </si>
  <si>
    <t>GENESIS IVF &amp; WPMEN'S SPECIALIST CENTRE</t>
  </si>
  <si>
    <t>INV0034/19</t>
  </si>
  <si>
    <t>BAGAN SPECIALIST CENTRE SDN BHD</t>
  </si>
  <si>
    <t>V2019/571</t>
  </si>
  <si>
    <t>PGTEFT4231</t>
  </si>
  <si>
    <t>MARY ANN HARRIS</t>
  </si>
  <si>
    <t>SERVICE RENDERED TO PMED - JUN'19</t>
  </si>
  <si>
    <t>INV0035/19</t>
  </si>
  <si>
    <t>UTOPIA HEALTH SDN BHD</t>
  </si>
  <si>
    <t>V2019/638</t>
  </si>
  <si>
    <t>PGTEFT4293</t>
  </si>
  <si>
    <t>REIMBURSEMENT-SELF-INKING RUBBER STAMP</t>
  </si>
  <si>
    <t>REIMBURSEMENT-HALF DAY MEETING PACKAGE</t>
  </si>
  <si>
    <t>REIMBURSEMENT-6% SST</t>
  </si>
  <si>
    <t>OR 01012</t>
  </si>
  <si>
    <t>PRO TEC WELLNESS SDN BHD</t>
  </si>
  <si>
    <t>MEMBERSHIP FEE-ASSOCIATE</t>
  </si>
  <si>
    <t>OR 01013</t>
  </si>
  <si>
    <t>OPTIMAX EYE SPECIALIST CENTRE S/B</t>
  </si>
  <si>
    <t>MEMBERSHIP FEE-ORIDINARY</t>
  </si>
  <si>
    <t>V2019/664</t>
  </si>
  <si>
    <t>PGTEFT4308</t>
  </si>
  <si>
    <t>PRINTING NAME CARD-MARY ANN</t>
  </si>
  <si>
    <t>3MTH PMED VIET.WEBSITE MAINT.(JUL-SEP'19</t>
  </si>
  <si>
    <t>6MTHS PMED WEBSITE MAINT.(JUL-SEP'19)</t>
  </si>
  <si>
    <t>CN 18012</t>
  </si>
  <si>
    <t>V2019/686</t>
  </si>
  <si>
    <t>PGTEFT4322</t>
  </si>
  <si>
    <t>SERVICE RENDERED TO PMED FOR JUL'19</t>
  </si>
  <si>
    <t>V2019/678</t>
  </si>
  <si>
    <t>DARREN NG - PURCHASE OF BOX DRINKS</t>
  </si>
  <si>
    <t>PMED MEETING</t>
  </si>
  <si>
    <t>INV0036/19</t>
  </si>
  <si>
    <t>ECO TERRACES DEVELOPMENT SDN BHD</t>
  </si>
  <si>
    <t>INV0037/19</t>
  </si>
  <si>
    <t>PANTAI HOSPITAL PENANG</t>
  </si>
  <si>
    <t>V2019/771</t>
  </si>
  <si>
    <t>PGTEFT4392</t>
  </si>
  <si>
    <t>KEN RAY COMMUNICATIONS SDN BHD</t>
  </si>
  <si>
    <t>DESIGNING FEE FOR PMED BROCHURE</t>
  </si>
  <si>
    <t>FINISHED ARTWORK FOR 2 LANGUAGES</t>
  </si>
  <si>
    <t>TRANSLATION-CHINESE</t>
  </si>
  <si>
    <t>TRANSLATION-INDONESIA</t>
  </si>
  <si>
    <t>PMED LOGO REFRESH FEE</t>
  </si>
  <si>
    <t>BANNER DESIGN FOR PMED</t>
  </si>
  <si>
    <t>PHOTOS (3 IMAGES)</t>
  </si>
  <si>
    <t>V2019/776</t>
  </si>
  <si>
    <t>PGTEFT4397</t>
  </si>
  <si>
    <t>PRINTING NAME CARD-DR MARY ANN</t>
  </si>
  <si>
    <t>V2019/793</t>
  </si>
  <si>
    <t>PGTEFT4410</t>
  </si>
  <si>
    <t>SERVICE RENDERED TO PMED-AUG'19</t>
  </si>
  <si>
    <t>V2019/828</t>
  </si>
  <si>
    <t>PGTEFT4444</t>
  </si>
  <si>
    <t>PMED BANNER</t>
  </si>
  <si>
    <t>V2019/899</t>
  </si>
  <si>
    <t>PGTEFT4508</t>
  </si>
  <si>
    <t>SERVICE RENDERED TO PMED-SEP'19</t>
  </si>
  <si>
    <t>Account No. :9300/061:PENANG WEDDING TOURISM</t>
  </si>
  <si>
    <t>V2019/044</t>
  </si>
  <si>
    <t>PGTEFT3815</t>
  </si>
  <si>
    <t>TAN SHURONG</t>
  </si>
  <si>
    <t>WEDDING TRSM-DESIGN FEE LEAFLET</t>
  </si>
  <si>
    <t>V2019/080</t>
  </si>
  <si>
    <t>PGTEFT3846</t>
  </si>
  <si>
    <t>CARITECH SDN BHD</t>
  </si>
  <si>
    <t>WEBSITE DEV PACKAGE-DESIGN&amp;DOMAIN 30%</t>
  </si>
  <si>
    <t>V2019/123</t>
  </si>
  <si>
    <t>PGTEFT3879</t>
  </si>
  <si>
    <t>PRINTING OF FLYERS-1K PCS</t>
  </si>
  <si>
    <t>V2019/806</t>
  </si>
  <si>
    <t>PGTEFT4422</t>
  </si>
  <si>
    <t>ARTIZ VISION SDN BHD</t>
  </si>
  <si>
    <t>SPONSORSHIP WEEDING EXHIBITION AT SUZHOU</t>
  </si>
  <si>
    <t>Account No. :9300/064:PENANG INTERNATIONAL FOOD FESTIVAL</t>
  </si>
  <si>
    <t>V2019/100</t>
  </si>
  <si>
    <t>688353</t>
  </si>
  <si>
    <t>PG INT FOOD FEST-1ST PYMT PIFF</t>
  </si>
  <si>
    <t>PG INT FOOD FEST-2ND PYMT PIFF</t>
  </si>
  <si>
    <t>V2019/244</t>
  </si>
  <si>
    <t>PGTEFT3975</t>
  </si>
  <si>
    <t>IJM BILLBOARD FOR PIFF</t>
  </si>
  <si>
    <t>ARMENIAN STREET STREET STICKER - PIFF</t>
  </si>
  <si>
    <t>V2019/245</t>
  </si>
  <si>
    <t>PGTEFT3976</t>
  </si>
  <si>
    <t>REDBERRY OUTDOOR SDN BHD</t>
  </si>
  <si>
    <t>RAPID - BUS WRAP - PRODUCTION 1MTH 1BUS</t>
  </si>
  <si>
    <t>V2019/258</t>
  </si>
  <si>
    <t>PGTEFT3989</t>
  </si>
  <si>
    <t>SUPPLY&amp;INSTALL 1 PC SIGN @ AIRPORT(PIFF)</t>
  </si>
  <si>
    <t>LABOUR CHGS - DISMANTLE STICKER &amp; CLN</t>
  </si>
  <si>
    <t>SUPPLY &amp; INTSALL 1 SIGN @TIC (PIFF)</t>
  </si>
  <si>
    <t>V2019/263</t>
  </si>
  <si>
    <t>688374</t>
  </si>
  <si>
    <t>REDBERRY OUTDOORS SDN BHD</t>
  </si>
  <si>
    <t>RAPID - BUS WRAP - 1 MTH - 8 BUS</t>
  </si>
  <si>
    <t>V2019/303</t>
  </si>
  <si>
    <t>688387</t>
  </si>
  <si>
    <t>3RD PYMT - PIFF 2019 (RM100K/RM1.3M)</t>
  </si>
  <si>
    <t>V2019/316</t>
  </si>
  <si>
    <t>PGTEFT4028</t>
  </si>
  <si>
    <t>OOI &amp; ASSOCIATES TAX &amp; SERVICES SDN BHD</t>
  </si>
  <si>
    <t>APPLICATION&amp;FILING OF TREADE MARK-CLAS35</t>
  </si>
  <si>
    <t>ATTENSTATION &amp; STATUTORY DECLARATION</t>
  </si>
  <si>
    <t>TRADE MARK SEARCH</t>
  </si>
  <si>
    <t>PRINTING &amp; STATIONARY</t>
  </si>
  <si>
    <t>TRAVELLING</t>
  </si>
  <si>
    <t>DISTURSEMENT ; FILING FEES</t>
  </si>
  <si>
    <t>TURF CLUB BILLOARD - PIFF</t>
  </si>
  <si>
    <t>V2019/340</t>
  </si>
  <si>
    <t>688382</t>
  </si>
  <si>
    <t>GOOGLE MALAYSIA SDN BHD</t>
  </si>
  <si>
    <t>ONLINE ADVERTI YOU TUBE (07-27/3/19)</t>
  </si>
  <si>
    <t>V2019/369</t>
  </si>
  <si>
    <t>688391</t>
  </si>
  <si>
    <t>4TH PYMT - PIFF'19(RM100K / RM1.3M)</t>
  </si>
  <si>
    <t>PRINTING PIFF INVITATION CARD - 300 PCS</t>
  </si>
  <si>
    <t>PRINTING PIFF PARKING CARD - 300 PCS</t>
  </si>
  <si>
    <t>PRINTING PIFF PARKING CARD-300 PCS REPRI</t>
  </si>
  <si>
    <t>V2019/483</t>
  </si>
  <si>
    <t>688401</t>
  </si>
  <si>
    <t>ASTRO RADIO SDN BHD</t>
  </si>
  <si>
    <t>BROADCASTING @ LITE FM</t>
  </si>
  <si>
    <t>BROADCASTING @ MELODY FM</t>
  </si>
  <si>
    <t>BROADCASTING @ MIX FM</t>
  </si>
  <si>
    <t>BROADCASTING @ SINAR FM</t>
  </si>
  <si>
    <t>TALENT FEE - MELODY FM</t>
  </si>
  <si>
    <t>TALENT FEE - MIX FM</t>
  </si>
  <si>
    <t>TALENT FEE - SINAR FM</t>
  </si>
  <si>
    <t>OCY - PIFF CURRY FESTIVAL CORKAGE</t>
  </si>
  <si>
    <t>CHARGES</t>
  </si>
  <si>
    <t>V2019/534</t>
  </si>
  <si>
    <t>688410</t>
  </si>
  <si>
    <t>5TH PYMT - PIFF'19 (RM100K / RM1.3M)</t>
  </si>
  <si>
    <t>V2019/537</t>
  </si>
  <si>
    <t>688413</t>
  </si>
  <si>
    <t>6TH PYMT-PIFF'19(RM100K / RM1.3M)</t>
  </si>
  <si>
    <t>V2019/539</t>
  </si>
  <si>
    <t>688415</t>
  </si>
  <si>
    <t>7TH PYMT-PIFF'19(RM100K / RM1.3M)</t>
  </si>
  <si>
    <t>V2019/738</t>
  </si>
  <si>
    <t>PGTEFT4369</t>
  </si>
  <si>
    <t>PRINTING PSG INVITATION CARDS</t>
  </si>
  <si>
    <t>Account No. :9300/079:ASIAN FOOD &amp; CULTURAL FESTIVAL</t>
  </si>
  <si>
    <t>V2019/517</t>
  </si>
  <si>
    <t>688397</t>
  </si>
  <si>
    <t>CAKE EXPERIENTIAL COMMUNICATIONS(ASIA)SB</t>
  </si>
  <si>
    <t>1ST PAYMENT-10% OF TOTAL RM999,998.28</t>
  </si>
  <si>
    <t>V2019/524</t>
  </si>
  <si>
    <t>688409</t>
  </si>
  <si>
    <t>2ND PYMT-10% OF TOTAL RM999,998.28</t>
  </si>
  <si>
    <t>V2019/560</t>
  </si>
  <si>
    <t>688416</t>
  </si>
  <si>
    <t>3RD PYMT-10% RM999998.28(1ST INSTALMENT)</t>
  </si>
  <si>
    <t>V2019/561</t>
  </si>
  <si>
    <t>688417</t>
  </si>
  <si>
    <t>3RD PYMT-10% RM999998.28(2ND INSTALMENT)</t>
  </si>
  <si>
    <t>V2019/562</t>
  </si>
  <si>
    <t>688418</t>
  </si>
  <si>
    <t>3RD PYMT-10% RM999998.28(3RD INSTALMENT)</t>
  </si>
  <si>
    <t>V2019/563</t>
  </si>
  <si>
    <t>688419</t>
  </si>
  <si>
    <t>3RD PYMT-10% RM999998.28(4TH INSTALMENT)</t>
  </si>
  <si>
    <t>V2019/745</t>
  </si>
  <si>
    <t>688438</t>
  </si>
  <si>
    <t>4TH PAYMENT-10%,RM999,998.28</t>
  </si>
  <si>
    <t>V2019/768</t>
  </si>
  <si>
    <t>688445</t>
  </si>
  <si>
    <t>5TH PAYMENT-10%,RM999,998.28</t>
  </si>
  <si>
    <t>V2019/787</t>
  </si>
  <si>
    <t>688447</t>
  </si>
  <si>
    <t>6TH PAYMENT-10%,RM999,998.28</t>
  </si>
  <si>
    <t>V2019/880</t>
  </si>
  <si>
    <t>688458</t>
  </si>
  <si>
    <t>FINAL PAY-10% RM999,998.28</t>
  </si>
  <si>
    <t>Account No. :9300/080:PENANG ESPORTS FESTIVAL</t>
  </si>
  <si>
    <t>V2019/642</t>
  </si>
  <si>
    <t>688425</t>
  </si>
  <si>
    <t>SOZO PTE LTD</t>
  </si>
  <si>
    <t>1ST PAYMENT-PARTIAL PAYMENT</t>
  </si>
  <si>
    <t>V2019/643</t>
  </si>
  <si>
    <t>688426</t>
  </si>
  <si>
    <t>2ND PAYMENT-PARTIAL PAYMENT</t>
  </si>
  <si>
    <t>V2019/644</t>
  </si>
  <si>
    <t>688427</t>
  </si>
  <si>
    <t>3RD PAYMENT-PARTIAL PAYMENT</t>
  </si>
  <si>
    <t>V2019/645</t>
  </si>
  <si>
    <t>688428</t>
  </si>
  <si>
    <t>4TH PAYMENT-PARTIAL PAYMENT</t>
  </si>
  <si>
    <t>V2019/654</t>
  </si>
  <si>
    <t>688429</t>
  </si>
  <si>
    <t>5TH PAYMENT-PARTIAL PAYMENT</t>
  </si>
  <si>
    <t>V2019/657</t>
  </si>
  <si>
    <t>688430</t>
  </si>
  <si>
    <t>6TH PAYMENT-PARTIAL PAYMENT</t>
  </si>
  <si>
    <t>V2019/697</t>
  </si>
  <si>
    <t>688435</t>
  </si>
  <si>
    <t>KETUA PENGARAH HASIL DALAM NEGERI</t>
  </si>
  <si>
    <t>WITHOLDING TAX ON BEHALF SOZO PTE</t>
  </si>
  <si>
    <t>ARMENIAN STREET POSTER WITH INSTALLATION</t>
  </si>
  <si>
    <t>IJM BILLBOARD</t>
  </si>
  <si>
    <t>TURF CLUB BILLBOARD</t>
  </si>
  <si>
    <t>V2019/783</t>
  </si>
  <si>
    <t>PGTEFT4404</t>
  </si>
  <si>
    <t>1PC SIGN BIG CUBE@AIRPORT</t>
  </si>
  <si>
    <t>DISMANTLE EXISTING STICKER&amp;CLEANING</t>
  </si>
  <si>
    <t>1PC SIGN SMALL CUBE@TIC</t>
  </si>
  <si>
    <t>V2019/843</t>
  </si>
  <si>
    <t>688449</t>
  </si>
  <si>
    <t>BRAND-NEW BANNERSHOP SDN BHD</t>
  </si>
  <si>
    <t>BILLBOARD @ MAGAZINE ROAD</t>
  </si>
  <si>
    <t>BILLBOARD @ PADANG POLO</t>
  </si>
  <si>
    <t>BILLBOARD @ UDINI ROAD</t>
  </si>
  <si>
    <t>V2019/896A</t>
  </si>
  <si>
    <t>688462</t>
  </si>
  <si>
    <t>POINT CAST (M) SDN BHD</t>
  </si>
  <si>
    <t>RAPID BUS WRAP RENTAL-1MTH(5BUSES)</t>
  </si>
  <si>
    <t>RAPID BUS WRAP PROD. COST(5BUSES)</t>
  </si>
  <si>
    <t>CREDIT NOTE#20-CN000005</t>
  </si>
  <si>
    <t>Air Fare</t>
  </si>
  <si>
    <t>Booth</t>
  </si>
  <si>
    <t>Transportation</t>
  </si>
  <si>
    <t>Transport</t>
  </si>
  <si>
    <t>Delegeates</t>
  </si>
  <si>
    <t>Meal Allowance</t>
  </si>
  <si>
    <t>Others</t>
  </si>
  <si>
    <t>Courier Serivce</t>
  </si>
  <si>
    <t>Hotel Acc</t>
  </si>
  <si>
    <t>Booth Construction</t>
  </si>
  <si>
    <t>Lunch Hosting</t>
  </si>
  <si>
    <t xml:space="preserve">Ads </t>
  </si>
  <si>
    <t>Hotel</t>
  </si>
  <si>
    <t>Visa</t>
  </si>
  <si>
    <t>Douyin</t>
  </si>
  <si>
    <t>Printing</t>
  </si>
  <si>
    <t xml:space="preserve">Bus Wrap </t>
  </si>
  <si>
    <t>Media Ads</t>
  </si>
  <si>
    <t>Flight</t>
  </si>
  <si>
    <t>Other</t>
  </si>
  <si>
    <t>Dinner Hosting</t>
  </si>
  <si>
    <t xml:space="preserve">Air Fare </t>
  </si>
  <si>
    <t>Ferry Ticket</t>
  </si>
  <si>
    <t>Ferryb Ticket</t>
  </si>
  <si>
    <t>Nyonya</t>
  </si>
  <si>
    <t>AIR FARE - YB YEOH(PEN-HK/SZX-CTU-PEK-HK</t>
  </si>
  <si>
    <t>AIR FARE - TSP(PEN-HK/SZX-CTU-PEK-HK0-PG</t>
  </si>
  <si>
    <t>PTS</t>
  </si>
  <si>
    <t>USD</t>
  </si>
  <si>
    <t>Flight - Winner</t>
  </si>
  <si>
    <t>MARKETING AND AWARNESS SOLUTIONS CO. LTD</t>
  </si>
  <si>
    <t>Date : 07/11/2019</t>
  </si>
  <si>
    <t>Account No. :9500/001:PENANG ROADSHOW-KOREA</t>
  </si>
  <si>
    <t>V2019/273</t>
  </si>
  <si>
    <t>LOTTE HOTEL</t>
  </si>
  <si>
    <t>FOOD &amp; BEVRGS 2/4/19(USD 9711@4.1213)</t>
  </si>
  <si>
    <t>STAGE BANNER</t>
  </si>
  <si>
    <t>V2019/274</t>
  </si>
  <si>
    <t>SUNG YUNMO</t>
  </si>
  <si>
    <t>PHOTOGRAPHY SRC @ SEOUL &amp; BUSAN</t>
  </si>
  <si>
    <t>PHOTO PRT &amp;MPR @SEOUL (USD1068.47@4.1213</t>
  </si>
  <si>
    <t>V2019/276</t>
  </si>
  <si>
    <t>THE PLAN COMMUNICATION CO LTD</t>
  </si>
  <si>
    <t>EVENT PLANNING &amp; OPERATING</t>
  </si>
  <si>
    <t>OPERATOR FOR VIDEO</t>
  </si>
  <si>
    <t>STAFFS</t>
  </si>
  <si>
    <t>PERFORMANCE AT SEOUL &amp; BUSAN</t>
  </si>
  <si>
    <t>OTHER EXPENSES</t>
  </si>
  <si>
    <t>AGENT FEE</t>
  </si>
  <si>
    <t>V2019/277</t>
  </si>
  <si>
    <t>BUSAN LOTTE HOTEL</t>
  </si>
  <si>
    <t>SEMINAR &amp; DINNER (4/4/2019)</t>
  </si>
  <si>
    <t>V2019/278</t>
  </si>
  <si>
    <t>JEEYOUN KIM</t>
  </si>
  <si>
    <t>INTERPRETATION FEE @ LOTTE SEOUL</t>
  </si>
  <si>
    <t>INTERPRETATION FEE @ LOTTE BUSAN</t>
  </si>
  <si>
    <t>V2019/296</t>
  </si>
  <si>
    <t>PGTEFT4011</t>
  </si>
  <si>
    <t>TRANSPORT - PETACH @ BUSAN</t>
  </si>
  <si>
    <t>KTX TRICKET @ SEOUL-BUSAN-SEOUL 4PAX</t>
  </si>
  <si>
    <t>V2019/306</t>
  </si>
  <si>
    <t>PGTEFT4018</t>
  </si>
  <si>
    <t>BRAND- NEW BANNERSHOP SDN BHD</t>
  </si>
  <si>
    <t>EXP PG 2020 RDSHOW - 2X6SYNTHETIC MEDIA</t>
  </si>
  <si>
    <t>WHITE STICKER AN STYROFOAM</t>
  </si>
  <si>
    <t>V2019/367</t>
  </si>
  <si>
    <t>PGTEFT4070</t>
  </si>
  <si>
    <t>SENDING PROMOTION MAT - SOEL - 111KGS</t>
  </si>
  <si>
    <t>SENDING PROMOTION MAT - BUSAN - 56.5KGS</t>
  </si>
  <si>
    <t>EPY 2020 - MEAL</t>
  </si>
  <si>
    <t>V2019/396</t>
  </si>
  <si>
    <t>PGTEFT4096</t>
  </si>
  <si>
    <t>EPY PENANG ROADSHOW @ KOREA - MEAL</t>
  </si>
  <si>
    <t>PURCHASE GHEE HIANG BISCUIT Q&amp;A &amp; AIRLIN</t>
  </si>
  <si>
    <t>PURCHASE FLOWER TEA FOR AGENTS &amp; BUSAN</t>
  </si>
  <si>
    <t>CHAUFFEUR SERVICE IN BUSAN</t>
  </si>
  <si>
    <t>CHAUFFEUR SERVICE IN SOUL</t>
  </si>
  <si>
    <t>BEVERAGES FOR BUSAN DINNER HOSTING</t>
  </si>
  <si>
    <t>KTX TICKET - SEOUL-BUSAN-SEOUL (4 PAX)</t>
  </si>
  <si>
    <t>HOTEL ACCOMMODATION (YP)</t>
  </si>
  <si>
    <t>WRAPPING COST</t>
  </si>
  <si>
    <t>ADVANCE TAKEN</t>
  </si>
  <si>
    <t>EPY PG 2020 ROADSHOW - HOTEL -YB YEOH</t>
  </si>
  <si>
    <t>EPY PG 2020 ROADSHOW - HOTEL -OCY</t>
  </si>
  <si>
    <t>EPY PG 2020 ROADSHOW - HOTEL -KBL</t>
  </si>
  <si>
    <t>EPY PG 2020 ROADSHOW - HOTEL -ORJ</t>
  </si>
  <si>
    <t>EPY PG 2020 ROADSHOW -AIR FAIR -YB YEOH</t>
  </si>
  <si>
    <t>EPY PG 2020 ROADSHOW -AIR FAIR -OCY</t>
  </si>
  <si>
    <t>EPY PG 2020 ROADSHOW -AIR FAIR -KBL</t>
  </si>
  <si>
    <t>EPY PG 2020 ROADSHOW -AIR FAIR -ORJ</t>
  </si>
  <si>
    <t>EPY PG 2020 ROADSHOW -AIR FAIR -YP</t>
  </si>
  <si>
    <t>V2019/437</t>
  </si>
  <si>
    <t>PGTEFT4134</t>
  </si>
  <si>
    <t>CHIMB CREDIT CARD CENTRE (OOI CHOK YAN0</t>
  </si>
  <si>
    <t>DINNER WITH PGT'S CHAIRMAN &amp; BODS</t>
  </si>
  <si>
    <t>PURCHASE SIM CARD</t>
  </si>
  <si>
    <t>ADD TABLE FOR EPY DINNER LOTTE SEOUL</t>
  </si>
  <si>
    <t>TRANSPORTATION (EXTRA CHARGES)</t>
  </si>
  <si>
    <t>TAXI - HOTEL - AIRPORT</t>
  </si>
  <si>
    <t>V2019/440A</t>
  </si>
  <si>
    <t>UNIHOLIDAY CO LTD</t>
  </si>
  <si>
    <t>PRINT PHOTO WALL,NAME CARD(USD1870@4.238</t>
  </si>
  <si>
    <t>V2019/476</t>
  </si>
  <si>
    <t>PGTEFT4162</t>
  </si>
  <si>
    <t>DUTY &amp; TAXES SEND PROMOTION MAT. - KOREA</t>
  </si>
  <si>
    <t>Account No. :9500/002:PENANG ROADSHOW-BANGKOK</t>
  </si>
  <si>
    <t>V2019/530</t>
  </si>
  <si>
    <t>ASIALIFE MEDIA (THAILAND) CO. LTD</t>
  </si>
  <si>
    <t>50% UPFRONT-RENTAL VENUE</t>
  </si>
  <si>
    <t>50% UPFRONT EVENT PROJECT MANAGEMENT</t>
  </si>
  <si>
    <t>50% UPFRONT-PR MANAGEMENT FEE</t>
  </si>
  <si>
    <t>VAT 7%</t>
  </si>
  <si>
    <t>V2019/531</t>
  </si>
  <si>
    <t>CONCEPTUAL EVENTS WORLDWIDE CO LTD</t>
  </si>
  <si>
    <t>MALAYSIA FEST 2019 BOOTH RENTAL</t>
  </si>
  <si>
    <t>LED TV RENTAL</t>
  </si>
  <si>
    <t>V2019/544</t>
  </si>
  <si>
    <t>PGTEFT4209</t>
  </si>
  <si>
    <t>DHL EXPRESS (MALAYSIA) SDN BHD</t>
  </si>
  <si>
    <t>COURIER PROMOTION MATERIAL</t>
  </si>
  <si>
    <t>V2019/593</t>
  </si>
  <si>
    <t>PGTEFT4253</t>
  </si>
  <si>
    <t>REIMBURSEMENT-EPY 2020-MEAL ALLOWANCE</t>
  </si>
  <si>
    <t>REIMBURSEMENT-EPY 2020-TRANSPORTATION</t>
  </si>
  <si>
    <t>REIMBURSEMENT-EPY 2020-SIM CARD(TSP&amp;OCY)</t>
  </si>
  <si>
    <t>REIMBURSEMENT-EPY 2020-WRAPPING SERVICE</t>
  </si>
  <si>
    <t>V2019/595</t>
  </si>
  <si>
    <t>688420</t>
  </si>
  <si>
    <t>AIR TICKET-YOON&amp;THOY (PEN-BKK-PEN)</t>
  </si>
  <si>
    <t>AIR TICKET-OOI ZI QIAN (PEN-BKK-PEN)</t>
  </si>
  <si>
    <t>AIR TICKET-OOI CHOK YEN (PEN-BKK-PEN)</t>
  </si>
  <si>
    <t>HOTEL ACCOM.-YB YEOH&amp;OZ QIAN</t>
  </si>
  <si>
    <t>CAR TRANSFER</t>
  </si>
  <si>
    <t>PENALTY FEE DATE CHANGE(YBY,OCY&amp;OZQ)</t>
  </si>
  <si>
    <t>AIR TICKET-YB YEOH (PEN-BKK-PEN)</t>
  </si>
  <si>
    <t>V2019/618</t>
  </si>
  <si>
    <t>EXP2020-FRABICATION OF BOOTH</t>
  </si>
  <si>
    <t>EXP2020-TRANSPORTATION,SET-UP&amp;DISMANTLE</t>
  </si>
  <si>
    <t>EXP2020-7% VAT</t>
  </si>
  <si>
    <t>EXP2020-BANK CHARGE</t>
  </si>
  <si>
    <t>V2019/603</t>
  </si>
  <si>
    <t>PGTEFT4261</t>
  </si>
  <si>
    <t>EXP2020-DUTY&amp;TAXES-COURIER PROMO.MTL</t>
  </si>
  <si>
    <t>V2019/634</t>
  </si>
  <si>
    <t>PGTEFT4289</t>
  </si>
  <si>
    <t>LUNCH WITH PETACH&amp;ATAP CHAIRMAN</t>
  </si>
  <si>
    <t>V2019/639</t>
  </si>
  <si>
    <t>PGTEFT4294</t>
  </si>
  <si>
    <t>REIMBURSEMENT-HOTEL ACCOMMODATION(OCY)</t>
  </si>
  <si>
    <t>REIMBURSEMENT-HOTEL ACCOM.(YP&amp;TSP)</t>
  </si>
  <si>
    <t>V2019/646</t>
  </si>
  <si>
    <t>EXP2020-50% BALANCE FOR RENTAL OF VENUE</t>
  </si>
  <si>
    <t>EXP2020-50% BAL. FOR EVENT PROJECT MGMT</t>
  </si>
  <si>
    <t>EXP2020-50% BALANCE FOR PR MGMT FEE</t>
  </si>
  <si>
    <t>EXP2020-BANK CHARGES</t>
  </si>
  <si>
    <t>V2019/673</t>
  </si>
  <si>
    <t>ASIALIFE MEDIA (THAILAND) CO.LTD</t>
  </si>
  <si>
    <t>EXP2020-ADD.15PX(THB26,482.5@0.14201)</t>
  </si>
  <si>
    <t>EXP2020-VAT 7%</t>
  </si>
  <si>
    <t>V2019/709</t>
  </si>
  <si>
    <t>PGTEFT4343</t>
  </si>
  <si>
    <t>V2019/722</t>
  </si>
  <si>
    <t>BAL. PAYMENT(THB31,363.44@0.144)</t>
  </si>
  <si>
    <t>Account No. :9500/003:PENANG ROADSHOW-TAIPEI</t>
  </si>
  <si>
    <t>V2019/635</t>
  </si>
  <si>
    <t>PGTEFT4290</t>
  </si>
  <si>
    <t>CHINA AIRLINES LIMITED</t>
  </si>
  <si>
    <t>AIR TICKET-OOI CHOK YAN</t>
  </si>
  <si>
    <t>AIR TICKET-YOON PAULINE</t>
  </si>
  <si>
    <t>AIR TICKET-TAN YOUNG HEAN</t>
  </si>
  <si>
    <t>V2019/648</t>
  </si>
  <si>
    <t>UNIVERSAL COMMUNICATIONS</t>
  </si>
  <si>
    <t>EXP2020-VISUAL DESIGN &amp; ETC.</t>
  </si>
  <si>
    <t>EXP2020-CURRENCY EXCHANGE</t>
  </si>
  <si>
    <t>V2019/672</t>
  </si>
  <si>
    <t>PGTEFT4316</t>
  </si>
  <si>
    <t>REIMBURSEMENT-HOTEL ACCOM(OCY,MARCUS&amp;YP)</t>
  </si>
  <si>
    <t>REIMBURSEMENT-HOTEL ACCOM(LILIAN TONG)</t>
  </si>
  <si>
    <t>V2019/698</t>
  </si>
  <si>
    <t>PGTEFT4332</t>
  </si>
  <si>
    <t>X STAND BANNERS FOR TAIPEI ROADSHOW</t>
  </si>
  <si>
    <t>V2019/699</t>
  </si>
  <si>
    <t>PGTEFT4333</t>
  </si>
  <si>
    <t>COURIER OF PROMOTION MATERIALS TO TAIPEI</t>
  </si>
  <si>
    <t>DUTY &amp; TAXES FOR COURIER OF PROMOTION</t>
  </si>
  <si>
    <t>V2019/713</t>
  </si>
  <si>
    <t>PGTEFT4347</t>
  </si>
  <si>
    <t>WRAPPING OF BAGGAGE</t>
  </si>
  <si>
    <t>V2019/718</t>
  </si>
  <si>
    <t>PGTEFT4351</t>
  </si>
  <si>
    <t>AIRPORT TRANSFER</t>
  </si>
  <si>
    <t>PURCHASE OF SIM CARD</t>
  </si>
  <si>
    <t>REIMBURSEMENT-WRAPPING COST</t>
  </si>
  <si>
    <t>V2019/747</t>
  </si>
  <si>
    <t>VISUAL DESIGN,HARDWARE PRODUCTION ETC.</t>
  </si>
  <si>
    <t>V2019/758</t>
  </si>
  <si>
    <t>PGTEFT4380</t>
  </si>
  <si>
    <t>DUTY &amp; TAX COURIER OF PROMOTION MATERIAL</t>
  </si>
  <si>
    <t>Account No. :9500/004:EPY 2020 TIK TOK CAMPAIGN</t>
  </si>
  <si>
    <t>V2019/605</t>
  </si>
  <si>
    <t>PGTEFT4263</t>
  </si>
  <si>
    <t>EXP2020 CAMP.WITH TIKTOK-TRANSP&amp;GUIDE</t>
  </si>
  <si>
    <t>EXP2020 CAMP.WITH TIKTOK-6% SST</t>
  </si>
  <si>
    <t>EXP2020 CAMP.WITH TIKTOK-FOOD&amp;BEVERAGES</t>
  </si>
  <si>
    <t>V2019/711</t>
  </si>
  <si>
    <t>PGTEFT4345</t>
  </si>
  <si>
    <t>JAZZ HOTEL PENANG MALAYSIA</t>
  </si>
  <si>
    <t>HALF DAY MEETING PACKAGE-70 PAX</t>
  </si>
  <si>
    <t>HOTEL ACCOMODATION-15 ROOM NIGHTS</t>
  </si>
  <si>
    <t>Account No. :9500/005:PENANG ROADSHOW-INDONESIA</t>
  </si>
  <si>
    <t>V2019/695</t>
  </si>
  <si>
    <t>PT. MULTI KREASI ABADI SELARAS</t>
  </si>
  <si>
    <t>JAKARTA&amp;SURABAYA (60% DEPOSIT,RM129,464)</t>
  </si>
  <si>
    <t>PC2019/113</t>
  </si>
  <si>
    <t>AZAFALYZA BINTI ABD. AZIZ</t>
  </si>
  <si>
    <t>PHOTO FOR VISA APPLICATION-AFFA</t>
  </si>
  <si>
    <t>PHOTO FOR VISA APPLICATION-OCY</t>
  </si>
  <si>
    <t>V2019/724</t>
  </si>
  <si>
    <t>PGTEFT4355</t>
  </si>
  <si>
    <t>ADVANCES-MEAL ALLOWANCE</t>
  </si>
  <si>
    <t>ADVANCES-SIM CARD</t>
  </si>
  <si>
    <t>V2019/725</t>
  </si>
  <si>
    <t>PGTEFT4356</t>
  </si>
  <si>
    <t>COURIER PROMOTION TO JAKARTA&amp;SURABAYA</t>
  </si>
  <si>
    <t>REIMBURSEMENT-HOTEL ACCOMMODATION JAKART</t>
  </si>
  <si>
    <t>V2019/810</t>
  </si>
  <si>
    <t>PGTEFT4426</t>
  </si>
  <si>
    <t>HOTEL ACCOMMODATION-OCY,PAULINE&amp;AFFA</t>
  </si>
  <si>
    <t>SIM CARD - OCY&amp;AFFA</t>
  </si>
  <si>
    <t>V2019/848</t>
  </si>
  <si>
    <t>BAL. PAY.-INDONESIA ROADSHOW-40%</t>
  </si>
  <si>
    <t>ADDITIONAL PAX-DINNER ON 21/08/19</t>
  </si>
  <si>
    <t>REIMBURSEMENT-INDONESIA VISA</t>
  </si>
  <si>
    <t>V2019/398</t>
  </si>
  <si>
    <t>688389</t>
  </si>
  <si>
    <t>CIMB CREDIT CARD CENTRE (OOI CHOK YAN0</t>
  </si>
  <si>
    <t>BALANCE FOR RENTAL OF VENUE</t>
  </si>
  <si>
    <t>BAL. FOR EVENT PROJECT MGMT</t>
  </si>
  <si>
    <t>BALANCE FOR PR MGMT FEE</t>
  </si>
  <si>
    <t>REIMBURSEMENT-AIR FARE(PEN-CGK) 3 PAX</t>
  </si>
  <si>
    <t>REIMBURSEMENT-AIR FARE(CGK-SUB) 3 PAX</t>
  </si>
  <si>
    <t>REIMBURSEMENT-AIR FARE(SUB-PEN) YP &amp; AFFA</t>
  </si>
  <si>
    <t>REIMBURSEMENT-AIR FARE(SUB-KUL) OCY</t>
  </si>
  <si>
    <t>AIR TICKET-TOH POH KHENG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</si>
</sst>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7" x14ac:knownFonts="1">
    <font>
      <sz val="9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u/>
      <sz val="9"/>
      <color theme="1"/>
      <name val="Verdana"/>
      <family val="2"/>
    </font>
    <font>
      <sz val="9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0" fontId="4" fillId="0" borderId="0" xfId="0" applyFont="1"/>
    <xf numFmtId="165" fontId="0" fillId="0" borderId="3" xfId="0" applyNumberFormat="1" applyBorder="1"/>
    <xf numFmtId="49" fontId="0" fillId="0" borderId="3" xfId="0" applyNumberFormat="1" applyBorder="1"/>
    <xf numFmtId="166" fontId="0" fillId="0" borderId="4" xfId="0" applyNumberFormat="1" applyBorder="1"/>
    <xf numFmtId="166" fontId="0" fillId="0" borderId="3" xfId="0" applyNumberFormat="1" applyBorder="1"/>
    <xf numFmtId="164" fontId="0" fillId="2" borderId="0" xfId="0" applyNumberFormat="1" applyFill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0" fontId="4" fillId="0" borderId="0" xfId="0" applyFont="1"/>
    <xf numFmtId="165" fontId="0" fillId="0" borderId="3" xfId="0" applyNumberFormat="1" applyBorder="1"/>
    <xf numFmtId="49" fontId="0" fillId="0" borderId="3" xfId="0" applyNumberFormat="1" applyBorder="1"/>
    <xf numFmtId="166" fontId="0" fillId="0" borderId="4" xfId="0" applyNumberFormat="1" applyBorder="1"/>
    <xf numFmtId="166" fontId="0" fillId="0" borderId="3" xfId="0" applyNumberFormat="1" applyBorder="1"/>
    <xf numFmtId="165" fontId="0" fillId="2" borderId="0" xfId="0" applyNumberFormat="1" applyFill="1"/>
    <xf numFmtId="49" fontId="0" fillId="2" borderId="0" xfId="0" applyNumberFormat="1" applyFill="1"/>
    <xf numFmtId="166" fontId="0" fillId="2" borderId="0" xfId="0" applyNumberFormat="1" applyFill="1"/>
    <xf numFmtId="0" fontId="0" fillId="2" borderId="0" xfId="0" applyFill="1"/>
    <xf numFmtId="43" fontId="0" fillId="0" borderId="1" xfId="1" applyFont="1" applyBorder="1" applyAlignment="1">
      <alignment horizontal="center" vertical="center"/>
    </xf>
    <xf numFmtId="43" fontId="0" fillId="0" borderId="0" xfId="1" applyFont="1"/>
    <xf numFmtId="43" fontId="0" fillId="0" borderId="3" xfId="1" applyFont="1" applyBorder="1"/>
    <xf numFmtId="43" fontId="0" fillId="0" borderId="4" xfId="1" applyFont="1" applyBorder="1"/>
    <xf numFmtId="43" fontId="0" fillId="0" borderId="0" xfId="0" applyNumberFormat="1"/>
    <xf numFmtId="43" fontId="0" fillId="2" borderId="0" xfId="1" applyFont="1" applyFill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0" fontId="4" fillId="0" borderId="0" xfId="0" applyFont="1"/>
    <xf numFmtId="165" fontId="0" fillId="0" borderId="3" xfId="0" applyNumberFormat="1" applyBorder="1"/>
    <xf numFmtId="49" fontId="0" fillId="0" borderId="3" xfId="0" applyNumberFormat="1" applyBorder="1"/>
    <xf numFmtId="166" fontId="0" fillId="0" borderId="4" xfId="0" applyNumberFormat="1" applyBorder="1"/>
    <xf numFmtId="166" fontId="0" fillId="0" borderId="3" xfId="0" applyNumberFormat="1" applyBorder="1"/>
    <xf numFmtId="164" fontId="0" fillId="3" borderId="0" xfId="0" applyNumberFormat="1" applyFill="1"/>
    <xf numFmtId="165" fontId="0" fillId="3" borderId="0" xfId="0" applyNumberFormat="1" applyFill="1"/>
    <xf numFmtId="49" fontId="0" fillId="3" borderId="0" xfId="0" applyNumberFormat="1" applyFill="1"/>
    <xf numFmtId="43" fontId="0" fillId="3" borderId="0" xfId="1" applyFont="1" applyFill="1"/>
    <xf numFmtId="166" fontId="0" fillId="3" borderId="0" xfId="0" applyNumberFormat="1" applyFill="1"/>
    <xf numFmtId="0" fontId="0" fillId="3" borderId="0" xfId="0" applyFill="1"/>
    <xf numFmtId="164" fontId="0" fillId="4" borderId="0" xfId="0" applyNumberFormat="1" applyFill="1"/>
    <xf numFmtId="165" fontId="0" fillId="4" borderId="0" xfId="0" applyNumberFormat="1" applyFill="1"/>
    <xf numFmtId="49" fontId="0" fillId="4" borderId="0" xfId="0" applyNumberFormat="1" applyFill="1"/>
    <xf numFmtId="166" fontId="0" fillId="4" borderId="0" xfId="0" applyNumberFormat="1" applyFill="1"/>
    <xf numFmtId="0" fontId="0" fillId="4" borderId="0" xfId="0" applyFill="1"/>
    <xf numFmtId="164" fontId="0" fillId="5" borderId="0" xfId="0" applyNumberFormat="1" applyFill="1"/>
    <xf numFmtId="165" fontId="0" fillId="5" borderId="0" xfId="0" applyNumberFormat="1" applyFill="1"/>
    <xf numFmtId="49" fontId="0" fillId="5" borderId="0" xfId="0" applyNumberFormat="1" applyFill="1"/>
    <xf numFmtId="166" fontId="0" fillId="5" borderId="0" xfId="0" applyNumberFormat="1" applyFill="1"/>
    <xf numFmtId="0" fontId="0" fillId="5" borderId="0" xfId="0" applyFill="1"/>
    <xf numFmtId="0" fontId="5" fillId="0" borderId="2" xfId="0" applyFont="1" applyBorder="1" applyAlignment="1">
      <alignment horizontal="left" vertical="center"/>
    </xf>
    <xf numFmtId="43" fontId="5" fillId="0" borderId="2" xfId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3" fillId="0" borderId="0" xfId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3" fontId="3" fillId="0" borderId="0" xfId="1" applyFont="1" applyAlignment="1">
      <alignment horizontal="left" vertical="center"/>
    </xf>
    <xf numFmtId="164" fontId="0" fillId="6" borderId="0" xfId="0" applyNumberFormat="1" applyFill="1"/>
    <xf numFmtId="165" fontId="0" fillId="6" borderId="0" xfId="0" applyNumberFormat="1" applyFill="1"/>
    <xf numFmtId="49" fontId="0" fillId="6" borderId="0" xfId="0" applyNumberFormat="1" applyFill="1"/>
    <xf numFmtId="166" fontId="0" fillId="6" borderId="0" xfId="0" applyNumberFormat="1" applyFill="1"/>
    <xf numFmtId="0" fontId="0" fillId="6" borderId="0" xfId="0" applyFill="1"/>
    <xf numFmtId="164" fontId="0" fillId="5" borderId="0" xfId="0" applyNumberFormat="1" applyFill="1" applyBorder="1"/>
    <xf numFmtId="165" fontId="0" fillId="5" borderId="0" xfId="0" applyNumberFormat="1" applyFill="1" applyBorder="1"/>
    <xf numFmtId="49" fontId="0" fillId="5" borderId="0" xfId="0" applyNumberFormat="1" applyFill="1" applyBorder="1"/>
    <xf numFmtId="166" fontId="0" fillId="5" borderId="0" xfId="0" applyNumberFormat="1" applyFill="1" applyBorder="1"/>
    <xf numFmtId="164" fontId="0" fillId="6" borderId="3" xfId="0" applyNumberFormat="1" applyFill="1" applyBorder="1"/>
    <xf numFmtId="165" fontId="0" fillId="6" borderId="3" xfId="0" applyNumberFormat="1" applyFill="1" applyBorder="1"/>
    <xf numFmtId="49" fontId="0" fillId="6" borderId="3" xfId="0" applyNumberFormat="1" applyFill="1" applyBorder="1"/>
    <xf numFmtId="166" fontId="0" fillId="6" borderId="3" xfId="0" applyNumberFormat="1" applyFill="1" applyBorder="1"/>
    <xf numFmtId="164" fontId="0" fillId="6" borderId="0" xfId="0" applyNumberFormat="1" applyFill="1" applyBorder="1"/>
    <xf numFmtId="165" fontId="0" fillId="6" borderId="0" xfId="0" applyNumberFormat="1" applyFill="1" applyBorder="1"/>
    <xf numFmtId="49" fontId="0" fillId="6" borderId="0" xfId="0" applyNumberFormat="1" applyFill="1" applyBorder="1"/>
    <xf numFmtId="166" fontId="0" fillId="6" borderId="0" xfId="0" applyNumberFormat="1" applyFill="1" applyBorder="1"/>
    <xf numFmtId="164" fontId="6" fillId="0" borderId="0" xfId="0" applyNumberFormat="1" applyFont="1"/>
    <xf numFmtId="165" fontId="6" fillId="0" borderId="0" xfId="0" applyNumberFormat="1" applyFont="1"/>
    <xf numFmtId="49" fontId="6" fillId="0" borderId="0" xfId="0" applyNumberFormat="1" applyFont="1"/>
    <xf numFmtId="166" fontId="6" fillId="0" borderId="0" xfId="0" applyNumberFormat="1" applyFont="1"/>
    <xf numFmtId="0" fontId="6" fillId="0" borderId="0" xfId="0" applyFont="1"/>
    <xf numFmtId="164" fontId="0" fillId="7" borderId="0" xfId="0" applyNumberFormat="1" applyFill="1"/>
    <xf numFmtId="165" fontId="0" fillId="7" borderId="0" xfId="0" applyNumberFormat="1" applyFill="1"/>
    <xf numFmtId="49" fontId="0" fillId="7" borderId="0" xfId="0" applyNumberFormat="1" applyFill="1"/>
    <xf numFmtId="166" fontId="0" fillId="7" borderId="0" xfId="0" applyNumberFormat="1" applyFill="1"/>
    <xf numFmtId="0" fontId="0" fillId="7" borderId="0" xfId="0" applyFill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867A1-280B-4C73-8213-9526EBFC1E5D}">
  <sheetPr codeName="Sheet1"/>
  <dimension ref="A1:K361"/>
  <sheetViews>
    <sheetView topLeftCell="A355" workbookViewId="0">
      <selection activeCell="F358" sqref="F358"/>
    </sheetView>
  </sheetViews>
  <sheetFormatPr defaultRowHeight="11.25" x14ac:dyDescent="0.15"/>
  <cols>
    <col min="1" max="1" width="10.125" bestFit="1" customWidth="1"/>
    <col min="2" max="2" width="5.25" bestFit="1" customWidth="1"/>
    <col min="3" max="4" width="10.625" customWidth="1"/>
    <col min="5" max="5" width="30.625" customWidth="1"/>
    <col min="6" max="6" width="40.875" bestFit="1" customWidth="1"/>
    <col min="7" max="8" width="10.625" customWidth="1"/>
    <col min="9" max="9" width="12.625" style="30" customWidth="1"/>
    <col min="10" max="11" width="12.625" customWidth="1"/>
  </cols>
  <sheetData>
    <row r="1" spans="1:11" ht="23.1" customHeight="1" x14ac:dyDescent="0.15">
      <c r="A1" s="65" t="s">
        <v>0</v>
      </c>
      <c r="B1" s="65"/>
      <c r="C1" s="65"/>
      <c r="D1" s="65"/>
      <c r="E1" s="65"/>
      <c r="F1" s="65"/>
      <c r="G1" s="65"/>
      <c r="H1" s="65"/>
      <c r="I1" s="66"/>
      <c r="J1" s="65"/>
      <c r="K1" s="65"/>
    </row>
    <row r="2" spans="1:11" ht="20.100000000000001" customHeight="1" x14ac:dyDescent="0.15">
      <c r="A2" s="67" t="s">
        <v>1</v>
      </c>
      <c r="B2" s="67"/>
      <c r="C2" s="67"/>
      <c r="D2" s="67"/>
      <c r="E2" s="67"/>
      <c r="F2" s="67"/>
      <c r="G2" s="67"/>
      <c r="H2" s="67"/>
      <c r="I2" s="68"/>
      <c r="J2" s="67"/>
      <c r="K2" s="67"/>
    </row>
    <row r="3" spans="1:11" ht="20.100000000000001" customHeight="1" x14ac:dyDescent="0.15">
      <c r="A3" s="69" t="s">
        <v>2</v>
      </c>
      <c r="B3" s="69"/>
      <c r="C3" s="69"/>
      <c r="D3" s="69"/>
      <c r="E3" s="69"/>
      <c r="F3" s="69"/>
      <c r="G3" s="69"/>
      <c r="H3" s="69"/>
      <c r="I3" s="70"/>
      <c r="J3" s="69"/>
      <c r="K3" s="69"/>
    </row>
    <row r="4" spans="1:11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29" t="s">
        <v>11</v>
      </c>
      <c r="J4" s="1" t="s">
        <v>12</v>
      </c>
      <c r="K4" s="1" t="s">
        <v>13</v>
      </c>
    </row>
    <row r="5" spans="1:11" ht="15" customHeight="1" thickTop="1" x14ac:dyDescent="0.15">
      <c r="A5" s="63" t="s">
        <v>14</v>
      </c>
      <c r="B5" s="63"/>
      <c r="C5" s="63"/>
      <c r="D5" s="63"/>
      <c r="E5" s="63"/>
      <c r="F5" s="63"/>
      <c r="G5" s="63"/>
      <c r="H5" s="63"/>
      <c r="I5" s="63"/>
      <c r="J5" s="63"/>
      <c r="K5" s="63"/>
    </row>
    <row r="6" spans="1:11" x14ac:dyDescent="0.15">
      <c r="A6" s="2"/>
      <c r="B6" s="3"/>
      <c r="C6" s="4"/>
      <c r="D6" s="4"/>
      <c r="E6" s="4" t="s">
        <v>15</v>
      </c>
      <c r="F6" s="4"/>
      <c r="G6" s="4"/>
      <c r="H6" s="4"/>
      <c r="I6" s="5"/>
      <c r="J6" s="5"/>
      <c r="K6" s="5"/>
    </row>
    <row r="7" spans="1:11" s="28" customFormat="1" x14ac:dyDescent="0.15">
      <c r="A7" s="12">
        <v>43467</v>
      </c>
      <c r="B7" s="25">
        <v>4</v>
      </c>
      <c r="C7" s="26" t="s">
        <v>16</v>
      </c>
      <c r="D7" s="26" t="s">
        <v>17</v>
      </c>
      <c r="E7" s="26" t="s">
        <v>18</v>
      </c>
      <c r="F7" s="26" t="s">
        <v>19</v>
      </c>
      <c r="G7" s="26" t="s">
        <v>17</v>
      </c>
      <c r="H7" s="26" t="s">
        <v>17</v>
      </c>
      <c r="I7" s="27"/>
      <c r="J7" s="27">
        <v>2000</v>
      </c>
      <c r="K7" s="27">
        <v>-2000</v>
      </c>
    </row>
    <row r="8" spans="1:11" s="28" customFormat="1" x14ac:dyDescent="0.15">
      <c r="A8" s="12">
        <v>43467</v>
      </c>
      <c r="B8" s="25">
        <v>4</v>
      </c>
      <c r="C8" s="26" t="s">
        <v>20</v>
      </c>
      <c r="D8" s="26" t="s">
        <v>17</v>
      </c>
      <c r="E8" s="26" t="s">
        <v>21</v>
      </c>
      <c r="F8" s="26" t="s">
        <v>19</v>
      </c>
      <c r="G8" s="26" t="s">
        <v>17</v>
      </c>
      <c r="H8" s="26" t="s">
        <v>17</v>
      </c>
      <c r="I8" s="27"/>
      <c r="J8" s="27">
        <v>2000</v>
      </c>
      <c r="K8" s="27">
        <v>-4000</v>
      </c>
    </row>
    <row r="9" spans="1:11" s="28" customFormat="1" x14ac:dyDescent="0.15">
      <c r="A9" s="12">
        <v>43467</v>
      </c>
      <c r="B9" s="25">
        <v>4</v>
      </c>
      <c r="C9" s="26" t="s">
        <v>22</v>
      </c>
      <c r="D9" s="26" t="s">
        <v>17</v>
      </c>
      <c r="E9" s="26" t="s">
        <v>23</v>
      </c>
      <c r="F9" s="26" t="s">
        <v>19</v>
      </c>
      <c r="G9" s="26" t="s">
        <v>17</v>
      </c>
      <c r="H9" s="26" t="s">
        <v>17</v>
      </c>
      <c r="I9" s="27"/>
      <c r="J9" s="27">
        <v>2000</v>
      </c>
      <c r="K9" s="27">
        <v>-6000</v>
      </c>
    </row>
    <row r="10" spans="1:11" s="28" customFormat="1" x14ac:dyDescent="0.15">
      <c r="A10" s="12">
        <v>43467</v>
      </c>
      <c r="B10" s="25">
        <v>4</v>
      </c>
      <c r="C10" s="26" t="s">
        <v>24</v>
      </c>
      <c r="D10" s="26" t="s">
        <v>17</v>
      </c>
      <c r="E10" s="26" t="s">
        <v>25</v>
      </c>
      <c r="F10" s="26" t="s">
        <v>19</v>
      </c>
      <c r="G10" s="26" t="s">
        <v>17</v>
      </c>
      <c r="H10" s="26" t="s">
        <v>17</v>
      </c>
      <c r="I10" s="27"/>
      <c r="J10" s="27">
        <v>2000</v>
      </c>
      <c r="K10" s="27">
        <v>-8000</v>
      </c>
    </row>
    <row r="11" spans="1:11" s="28" customFormat="1" x14ac:dyDescent="0.15">
      <c r="A11" s="12">
        <v>43467</v>
      </c>
      <c r="B11" s="25">
        <v>4</v>
      </c>
      <c r="C11" s="26" t="s">
        <v>26</v>
      </c>
      <c r="D11" s="26" t="s">
        <v>17</v>
      </c>
      <c r="E11" s="26" t="s">
        <v>27</v>
      </c>
      <c r="F11" s="26" t="s">
        <v>19</v>
      </c>
      <c r="G11" s="26" t="s">
        <v>17</v>
      </c>
      <c r="H11" s="26" t="s">
        <v>17</v>
      </c>
      <c r="I11" s="27"/>
      <c r="J11" s="27">
        <v>2000</v>
      </c>
      <c r="K11" s="27">
        <v>-10000</v>
      </c>
    </row>
    <row r="12" spans="1:11" x14ac:dyDescent="0.15">
      <c r="A12" s="2">
        <v>43467</v>
      </c>
      <c r="B12" s="3">
        <v>6</v>
      </c>
      <c r="C12" s="4" t="s">
        <v>28</v>
      </c>
      <c r="D12" s="4" t="s">
        <v>17</v>
      </c>
      <c r="E12" s="4" t="s">
        <v>29</v>
      </c>
      <c r="F12" s="4" t="s">
        <v>30</v>
      </c>
      <c r="G12" s="4" t="s">
        <v>1977</v>
      </c>
      <c r="H12" s="4" t="s">
        <v>17</v>
      </c>
      <c r="I12" s="5">
        <v>2077.29</v>
      </c>
      <c r="J12" s="5"/>
      <c r="K12" s="5">
        <v>-7922.71</v>
      </c>
    </row>
    <row r="13" spans="1:11" x14ac:dyDescent="0.15">
      <c r="A13" s="2">
        <v>43469</v>
      </c>
      <c r="B13" s="3">
        <v>1</v>
      </c>
      <c r="C13" s="4" t="s">
        <v>31</v>
      </c>
      <c r="D13" s="4" t="s">
        <v>32</v>
      </c>
      <c r="E13" s="4" t="s">
        <v>33</v>
      </c>
      <c r="F13" s="4" t="s">
        <v>34</v>
      </c>
      <c r="G13" s="4" t="s">
        <v>1978</v>
      </c>
      <c r="H13" s="4" t="s">
        <v>17</v>
      </c>
      <c r="I13" s="5">
        <v>86489.48</v>
      </c>
      <c r="J13" s="5"/>
      <c r="K13" s="5">
        <v>78566.77</v>
      </c>
    </row>
    <row r="14" spans="1:11" x14ac:dyDescent="0.15">
      <c r="A14" s="2">
        <v>43469</v>
      </c>
      <c r="B14" s="3">
        <v>1</v>
      </c>
      <c r="C14" s="4" t="s">
        <v>31</v>
      </c>
      <c r="D14" s="4" t="s">
        <v>32</v>
      </c>
      <c r="E14" s="4" t="s">
        <v>33</v>
      </c>
      <c r="F14" s="4" t="s">
        <v>35</v>
      </c>
      <c r="G14" s="4" t="s">
        <v>1978</v>
      </c>
      <c r="H14" s="4" t="s">
        <v>17</v>
      </c>
      <c r="I14" s="5">
        <v>30</v>
      </c>
      <c r="J14" s="5"/>
      <c r="K14" s="5">
        <v>78596.77</v>
      </c>
    </row>
    <row r="15" spans="1:11" x14ac:dyDescent="0.15">
      <c r="A15" s="2">
        <v>43472</v>
      </c>
      <c r="B15" s="3">
        <v>1</v>
      </c>
      <c r="C15" s="4" t="s">
        <v>36</v>
      </c>
      <c r="D15" s="4" t="s">
        <v>32</v>
      </c>
      <c r="E15" s="4" t="s">
        <v>33</v>
      </c>
      <c r="F15" s="4" t="s">
        <v>37</v>
      </c>
      <c r="G15" s="4" t="s">
        <v>1981</v>
      </c>
      <c r="H15" s="4" t="s">
        <v>17</v>
      </c>
      <c r="I15" s="5">
        <v>10856.3</v>
      </c>
      <c r="J15" s="5"/>
      <c r="K15" s="5">
        <v>89453.07</v>
      </c>
    </row>
    <row r="16" spans="1:11" x14ac:dyDescent="0.15">
      <c r="A16" s="2">
        <v>43472</v>
      </c>
      <c r="B16" s="3">
        <v>1</v>
      </c>
      <c r="C16" s="4" t="s">
        <v>36</v>
      </c>
      <c r="D16" s="4" t="s">
        <v>32</v>
      </c>
      <c r="E16" s="4" t="s">
        <v>33</v>
      </c>
      <c r="F16" s="4" t="s">
        <v>38</v>
      </c>
      <c r="G16" s="4" t="s">
        <v>1981</v>
      </c>
      <c r="H16" s="4" t="s">
        <v>17</v>
      </c>
      <c r="I16" s="5">
        <v>1085.6300000000001</v>
      </c>
      <c r="J16" s="5"/>
      <c r="K16" s="5">
        <v>90538.7</v>
      </c>
    </row>
    <row r="17" spans="1:11" x14ac:dyDescent="0.15">
      <c r="A17" s="2">
        <v>43472</v>
      </c>
      <c r="B17" s="3">
        <v>1</v>
      </c>
      <c r="C17" s="4" t="s">
        <v>36</v>
      </c>
      <c r="D17" s="4" t="s">
        <v>32</v>
      </c>
      <c r="E17" s="4" t="s">
        <v>33</v>
      </c>
      <c r="F17" s="4" t="s">
        <v>39</v>
      </c>
      <c r="G17" s="4" t="s">
        <v>1981</v>
      </c>
      <c r="H17" s="4" t="s">
        <v>17</v>
      </c>
      <c r="I17" s="5">
        <v>187.9</v>
      </c>
      <c r="J17" s="5"/>
      <c r="K17" s="5">
        <v>90726.6</v>
      </c>
    </row>
    <row r="18" spans="1:11" x14ac:dyDescent="0.15">
      <c r="A18" s="2">
        <v>43472</v>
      </c>
      <c r="B18" s="3">
        <v>1</v>
      </c>
      <c r="C18" s="4" t="s">
        <v>36</v>
      </c>
      <c r="D18" s="4" t="s">
        <v>32</v>
      </c>
      <c r="E18" s="4" t="s">
        <v>33</v>
      </c>
      <c r="F18" s="4" t="s">
        <v>35</v>
      </c>
      <c r="G18" s="4" t="s">
        <v>1981</v>
      </c>
      <c r="H18" s="4" t="s">
        <v>17</v>
      </c>
      <c r="I18" s="5">
        <v>20</v>
      </c>
      <c r="J18" s="5"/>
      <c r="K18" s="5">
        <v>90746.6</v>
      </c>
    </row>
    <row r="19" spans="1:11" x14ac:dyDescent="0.15">
      <c r="A19" s="2">
        <v>43479</v>
      </c>
      <c r="B19" s="3">
        <v>1</v>
      </c>
      <c r="C19" s="4" t="s">
        <v>40</v>
      </c>
      <c r="D19" s="4" t="s">
        <v>41</v>
      </c>
      <c r="E19" s="4" t="s">
        <v>42</v>
      </c>
      <c r="F19" s="4" t="s">
        <v>43</v>
      </c>
      <c r="G19" s="4" t="s">
        <v>1982</v>
      </c>
      <c r="H19" s="4" t="s">
        <v>17</v>
      </c>
      <c r="I19" s="5">
        <f>908+136.2</f>
        <v>1044.2</v>
      </c>
      <c r="J19" s="5"/>
      <c r="K19" s="5">
        <v>91654.6</v>
      </c>
    </row>
    <row r="20" spans="1:11" x14ac:dyDescent="0.15">
      <c r="A20" s="2">
        <v>43479</v>
      </c>
      <c r="B20" s="3">
        <v>1</v>
      </c>
      <c r="C20" s="4" t="s">
        <v>40</v>
      </c>
      <c r="D20" s="4" t="s">
        <v>41</v>
      </c>
      <c r="E20" s="4" t="s">
        <v>42</v>
      </c>
      <c r="F20" s="4" t="s">
        <v>44</v>
      </c>
      <c r="G20" s="4" t="s">
        <v>1979</v>
      </c>
      <c r="H20" s="4" t="s">
        <v>17</v>
      </c>
      <c r="I20" s="5">
        <f>326.7+16.4+344.8+290.4+290.4+62.6</f>
        <v>1331.2999999999997</v>
      </c>
      <c r="J20" s="5"/>
      <c r="K20" s="5">
        <v>92954.6</v>
      </c>
    </row>
    <row r="21" spans="1:11" x14ac:dyDescent="0.15">
      <c r="A21" s="2">
        <v>43479</v>
      </c>
      <c r="B21" s="3">
        <v>1</v>
      </c>
      <c r="C21" s="4" t="s">
        <v>40</v>
      </c>
      <c r="D21" s="4" t="s">
        <v>41</v>
      </c>
      <c r="E21" s="4" t="s">
        <v>42</v>
      </c>
      <c r="F21" s="4" t="s">
        <v>45</v>
      </c>
      <c r="G21" s="4" t="s">
        <v>1983</v>
      </c>
      <c r="H21" s="4" t="s">
        <v>17</v>
      </c>
      <c r="I21" s="5">
        <v>0</v>
      </c>
      <c r="J21" s="5"/>
      <c r="K21" s="5">
        <v>93054.6</v>
      </c>
    </row>
    <row r="22" spans="1:11" x14ac:dyDescent="0.15">
      <c r="A22" s="2">
        <v>43479</v>
      </c>
      <c r="B22" s="3">
        <v>1</v>
      </c>
      <c r="C22" s="4" t="s">
        <v>40</v>
      </c>
      <c r="D22" s="4" t="s">
        <v>41</v>
      </c>
      <c r="E22" s="4" t="s">
        <v>42</v>
      </c>
      <c r="F22" s="4" t="s">
        <v>46</v>
      </c>
      <c r="G22" s="4" t="s">
        <v>1983</v>
      </c>
      <c r="H22" s="4" t="s">
        <v>17</v>
      </c>
      <c r="I22" s="5">
        <v>0</v>
      </c>
      <c r="J22" s="5"/>
      <c r="K22" s="5">
        <v>93246.6</v>
      </c>
    </row>
    <row r="23" spans="1:11" x14ac:dyDescent="0.15">
      <c r="A23" s="2">
        <v>43489</v>
      </c>
      <c r="B23" s="3">
        <v>1</v>
      </c>
      <c r="C23" s="4" t="s">
        <v>47</v>
      </c>
      <c r="D23" s="4" t="s">
        <v>48</v>
      </c>
      <c r="E23" s="4" t="s">
        <v>49</v>
      </c>
      <c r="F23" s="4" t="s">
        <v>50</v>
      </c>
      <c r="G23" s="4" t="s">
        <v>1984</v>
      </c>
      <c r="H23" s="4" t="s">
        <v>17</v>
      </c>
      <c r="I23" s="5">
        <v>3500</v>
      </c>
      <c r="J23" s="5"/>
      <c r="K23" s="5">
        <v>96746.6</v>
      </c>
    </row>
    <row r="24" spans="1:11" x14ac:dyDescent="0.15">
      <c r="A24" s="2">
        <v>43489</v>
      </c>
      <c r="B24" s="3">
        <v>1</v>
      </c>
      <c r="C24" s="4" t="s">
        <v>47</v>
      </c>
      <c r="D24" s="4" t="s">
        <v>48</v>
      </c>
      <c r="E24" s="4" t="s">
        <v>49</v>
      </c>
      <c r="F24" s="4" t="s">
        <v>51</v>
      </c>
      <c r="G24" s="4" t="s">
        <v>1984</v>
      </c>
      <c r="H24" s="4" t="s">
        <v>17</v>
      </c>
      <c r="I24" s="5">
        <v>131.30000000000001</v>
      </c>
      <c r="J24" s="5"/>
      <c r="K24" s="5">
        <v>96877.9</v>
      </c>
    </row>
    <row r="25" spans="1:11" x14ac:dyDescent="0.15">
      <c r="A25" s="2">
        <v>43509</v>
      </c>
      <c r="B25" s="3">
        <v>11</v>
      </c>
      <c r="C25" s="4" t="s">
        <v>53</v>
      </c>
      <c r="D25" s="4" t="s">
        <v>54</v>
      </c>
      <c r="E25" s="4" t="s">
        <v>55</v>
      </c>
      <c r="F25" s="4" t="s">
        <v>56</v>
      </c>
      <c r="G25" s="4" t="s">
        <v>1985</v>
      </c>
      <c r="H25" s="4" t="s">
        <v>17</v>
      </c>
      <c r="I25" s="5">
        <v>500.29</v>
      </c>
      <c r="J25" s="5"/>
      <c r="K25" s="5">
        <v>97253.69</v>
      </c>
    </row>
    <row r="26" spans="1:11" x14ac:dyDescent="0.15">
      <c r="A26" s="2">
        <v>43509</v>
      </c>
      <c r="B26" s="3">
        <v>11</v>
      </c>
      <c r="C26" s="4" t="s">
        <v>53</v>
      </c>
      <c r="D26" s="4" t="s">
        <v>54</v>
      </c>
      <c r="E26" s="4" t="s">
        <v>55</v>
      </c>
      <c r="F26" s="4" t="s">
        <v>57</v>
      </c>
      <c r="G26" s="4" t="s">
        <v>1985</v>
      </c>
      <c r="H26" s="4" t="s">
        <v>17</v>
      </c>
      <c r="I26" s="5">
        <v>1236.33</v>
      </c>
      <c r="J26" s="5"/>
      <c r="K26" s="5">
        <v>98490.02</v>
      </c>
    </row>
    <row r="27" spans="1:11" x14ac:dyDescent="0.15">
      <c r="A27" s="2">
        <v>43509</v>
      </c>
      <c r="B27" s="3">
        <v>11</v>
      </c>
      <c r="C27" s="4" t="s">
        <v>58</v>
      </c>
      <c r="D27" s="4" t="s">
        <v>59</v>
      </c>
      <c r="E27" s="4" t="s">
        <v>60</v>
      </c>
      <c r="F27" s="4" t="s">
        <v>61</v>
      </c>
      <c r="G27" s="4" t="s">
        <v>1986</v>
      </c>
      <c r="H27" s="4" t="s">
        <v>17</v>
      </c>
      <c r="I27" s="5">
        <v>84500</v>
      </c>
      <c r="J27" s="5"/>
      <c r="K27" s="5">
        <v>182990.02</v>
      </c>
    </row>
    <row r="28" spans="1:11" x14ac:dyDescent="0.15">
      <c r="A28" s="2">
        <v>43509</v>
      </c>
      <c r="B28" s="3">
        <v>11</v>
      </c>
      <c r="C28" s="4" t="s">
        <v>58</v>
      </c>
      <c r="D28" s="4" t="s">
        <v>59</v>
      </c>
      <c r="E28" s="4" t="s">
        <v>60</v>
      </c>
      <c r="F28" s="4" t="s">
        <v>62</v>
      </c>
      <c r="G28" s="4" t="s">
        <v>1986</v>
      </c>
      <c r="H28" s="4" t="s">
        <v>17</v>
      </c>
      <c r="I28" s="5">
        <v>3893.4</v>
      </c>
      <c r="J28" s="5"/>
      <c r="K28" s="5">
        <v>186883.42</v>
      </c>
    </row>
    <row r="29" spans="1:11" x14ac:dyDescent="0.15">
      <c r="A29" s="2">
        <v>43509</v>
      </c>
      <c r="B29" s="3">
        <v>11</v>
      </c>
      <c r="C29" s="4" t="s">
        <v>58</v>
      </c>
      <c r="D29" s="4" t="s">
        <v>59</v>
      </c>
      <c r="E29" s="4" t="s">
        <v>60</v>
      </c>
      <c r="F29" s="4" t="s">
        <v>63</v>
      </c>
      <c r="G29" s="17" t="s">
        <v>1986</v>
      </c>
      <c r="H29" s="4" t="s">
        <v>17</v>
      </c>
      <c r="I29" s="5">
        <v>1606.16</v>
      </c>
      <c r="J29" s="5"/>
      <c r="K29" s="5">
        <v>188489.58</v>
      </c>
    </row>
    <row r="30" spans="1:11" x14ac:dyDescent="0.15">
      <c r="A30" s="2">
        <v>43510</v>
      </c>
      <c r="B30" s="3">
        <v>11</v>
      </c>
      <c r="C30" s="4" t="s">
        <v>64</v>
      </c>
      <c r="D30" s="4" t="s">
        <v>65</v>
      </c>
      <c r="E30" s="4" t="s">
        <v>29</v>
      </c>
      <c r="F30" s="4" t="s">
        <v>66</v>
      </c>
      <c r="G30" s="17" t="s">
        <v>1982</v>
      </c>
      <c r="H30" s="4" t="s">
        <v>17</v>
      </c>
      <c r="I30" s="5">
        <v>896.65</v>
      </c>
      <c r="J30" s="5"/>
      <c r="K30" s="5">
        <v>189386.23</v>
      </c>
    </row>
    <row r="31" spans="1:11" x14ac:dyDescent="0.15">
      <c r="A31" s="2">
        <v>43510</v>
      </c>
      <c r="B31" s="3">
        <v>11</v>
      </c>
      <c r="C31" s="4" t="s">
        <v>64</v>
      </c>
      <c r="D31" s="4" t="s">
        <v>65</v>
      </c>
      <c r="E31" s="4" t="s">
        <v>29</v>
      </c>
      <c r="F31" s="4" t="s">
        <v>67</v>
      </c>
      <c r="G31" s="17" t="s">
        <v>1985</v>
      </c>
      <c r="H31" s="4" t="s">
        <v>17</v>
      </c>
      <c r="I31" s="5">
        <v>693.76</v>
      </c>
      <c r="J31" s="5"/>
      <c r="K31" s="5">
        <v>190079.99</v>
      </c>
    </row>
    <row r="32" spans="1:11" x14ac:dyDescent="0.15">
      <c r="A32" s="2">
        <v>43510</v>
      </c>
      <c r="B32" s="3">
        <v>11</v>
      </c>
      <c r="C32" s="4" t="s">
        <v>64</v>
      </c>
      <c r="D32" s="4" t="s">
        <v>65</v>
      </c>
      <c r="E32" s="4" t="s">
        <v>29</v>
      </c>
      <c r="F32" s="4" t="s">
        <v>67</v>
      </c>
      <c r="G32" s="17" t="s">
        <v>1985</v>
      </c>
      <c r="H32" s="4" t="s">
        <v>17</v>
      </c>
      <c r="I32" s="5">
        <v>702.77</v>
      </c>
      <c r="J32" s="5"/>
      <c r="K32" s="5">
        <v>190782.76</v>
      </c>
    </row>
    <row r="33" spans="1:11" x14ac:dyDescent="0.15">
      <c r="A33" s="2">
        <v>43510</v>
      </c>
      <c r="B33" s="3">
        <v>11</v>
      </c>
      <c r="C33" s="4" t="s">
        <v>64</v>
      </c>
      <c r="D33" s="4" t="s">
        <v>65</v>
      </c>
      <c r="E33" s="4" t="s">
        <v>29</v>
      </c>
      <c r="F33" s="4" t="s">
        <v>68</v>
      </c>
      <c r="G33" s="17" t="s">
        <v>1983</v>
      </c>
      <c r="H33" s="4" t="s">
        <v>17</v>
      </c>
      <c r="I33" s="5">
        <v>112.8</v>
      </c>
      <c r="J33" s="5"/>
      <c r="K33" s="5">
        <v>190895.56</v>
      </c>
    </row>
    <row r="34" spans="1:11" x14ac:dyDescent="0.15">
      <c r="A34" s="2">
        <v>43510</v>
      </c>
      <c r="B34" s="3">
        <v>11</v>
      </c>
      <c r="C34" s="4" t="s">
        <v>64</v>
      </c>
      <c r="D34" s="4" t="s">
        <v>65</v>
      </c>
      <c r="E34" s="4" t="s">
        <v>29</v>
      </c>
      <c r="F34" s="4" t="s">
        <v>69</v>
      </c>
      <c r="G34" s="17" t="s">
        <v>1983</v>
      </c>
      <c r="H34" s="4" t="s">
        <v>17</v>
      </c>
      <c r="I34" s="5">
        <v>135</v>
      </c>
      <c r="J34" s="5"/>
      <c r="K34" s="5">
        <v>191030.56</v>
      </c>
    </row>
    <row r="35" spans="1:11" x14ac:dyDescent="0.15">
      <c r="A35" s="2">
        <v>43515</v>
      </c>
      <c r="B35" s="3">
        <v>11</v>
      </c>
      <c r="C35" s="4" t="s">
        <v>70</v>
      </c>
      <c r="D35" s="4" t="s">
        <v>71</v>
      </c>
      <c r="E35" s="4" t="s">
        <v>72</v>
      </c>
      <c r="F35" s="4" t="s">
        <v>73</v>
      </c>
      <c r="G35" s="17" t="s">
        <v>1982</v>
      </c>
      <c r="H35" s="4" t="s">
        <v>17</v>
      </c>
      <c r="I35" s="5">
        <v>982.8</v>
      </c>
      <c r="J35" s="5"/>
      <c r="K35" s="5">
        <v>192013.36</v>
      </c>
    </row>
    <row r="36" spans="1:11" x14ac:dyDescent="0.15">
      <c r="A36" s="2">
        <v>43515</v>
      </c>
      <c r="B36" s="3">
        <v>11</v>
      </c>
      <c r="C36" s="4" t="s">
        <v>70</v>
      </c>
      <c r="D36" s="4" t="s">
        <v>71</v>
      </c>
      <c r="E36" s="4" t="s">
        <v>72</v>
      </c>
      <c r="F36" s="4" t="s">
        <v>74</v>
      </c>
      <c r="G36" s="17" t="s">
        <v>1979</v>
      </c>
      <c r="H36" s="4" t="s">
        <v>17</v>
      </c>
      <c r="I36" s="5">
        <v>48.68</v>
      </c>
      <c r="J36" s="5"/>
      <c r="K36" s="5">
        <v>192062.04</v>
      </c>
    </row>
    <row r="37" spans="1:11" x14ac:dyDescent="0.15">
      <c r="A37" s="2">
        <v>43532</v>
      </c>
      <c r="B37" s="3">
        <v>21</v>
      </c>
      <c r="C37" s="4" t="s">
        <v>75</v>
      </c>
      <c r="D37" s="4" t="s">
        <v>76</v>
      </c>
      <c r="E37" s="4" t="s">
        <v>29</v>
      </c>
      <c r="F37" s="4" t="s">
        <v>77</v>
      </c>
      <c r="G37" s="17" t="s">
        <v>1987</v>
      </c>
      <c r="H37" s="4" t="s">
        <v>17</v>
      </c>
      <c r="I37" s="5">
        <v>311.27</v>
      </c>
      <c r="J37" s="5"/>
      <c r="K37" s="5">
        <v>192373.31</v>
      </c>
    </row>
    <row r="38" spans="1:11" x14ac:dyDescent="0.15">
      <c r="A38" s="2">
        <v>43532</v>
      </c>
      <c r="B38" s="3">
        <v>21</v>
      </c>
      <c r="C38" s="4" t="s">
        <v>75</v>
      </c>
      <c r="D38" s="4" t="s">
        <v>76</v>
      </c>
      <c r="E38" s="4" t="s">
        <v>29</v>
      </c>
      <c r="F38" s="4" t="s">
        <v>78</v>
      </c>
      <c r="G38" s="17" t="s">
        <v>1979</v>
      </c>
      <c r="H38" s="4" t="s">
        <v>17</v>
      </c>
      <c r="I38" s="5">
        <v>62.88</v>
      </c>
      <c r="J38" s="5"/>
      <c r="K38" s="5">
        <v>192436.19</v>
      </c>
    </row>
    <row r="39" spans="1:11" x14ac:dyDescent="0.15">
      <c r="A39" s="2">
        <v>43550</v>
      </c>
      <c r="B39" s="3">
        <v>21</v>
      </c>
      <c r="C39" s="4" t="s">
        <v>79</v>
      </c>
      <c r="D39" s="4" t="s">
        <v>32</v>
      </c>
      <c r="E39" s="4" t="s">
        <v>33</v>
      </c>
      <c r="F39" s="4" t="s">
        <v>80</v>
      </c>
      <c r="G39" s="17" t="s">
        <v>1988</v>
      </c>
      <c r="H39" s="4" t="s">
        <v>17</v>
      </c>
      <c r="I39" s="30">
        <v>14424.55</v>
      </c>
      <c r="J39" s="5"/>
      <c r="K39" s="5">
        <v>206860.74</v>
      </c>
    </row>
    <row r="40" spans="1:11" x14ac:dyDescent="0.15">
      <c r="A40" s="6">
        <v>43550</v>
      </c>
      <c r="B40" s="8">
        <v>21</v>
      </c>
      <c r="C40" s="9" t="s">
        <v>79</v>
      </c>
      <c r="D40" s="9" t="s">
        <v>32</v>
      </c>
      <c r="E40" s="9" t="s">
        <v>33</v>
      </c>
      <c r="F40" s="9" t="s">
        <v>35</v>
      </c>
      <c r="G40" s="17" t="s">
        <v>1988</v>
      </c>
      <c r="H40" s="9" t="s">
        <v>17</v>
      </c>
      <c r="I40" s="31">
        <v>30</v>
      </c>
      <c r="J40" s="11"/>
      <c r="K40" s="11">
        <v>206890.74</v>
      </c>
    </row>
    <row r="41" spans="1:11" ht="12" thickBot="1" x14ac:dyDescent="0.2">
      <c r="A41" s="7"/>
      <c r="G41" s="17"/>
      <c r="I41" s="30">
        <f>SUBTOTAL(9,I12:I40)</f>
        <v>216890.73999999993</v>
      </c>
      <c r="J41" s="10">
        <v>10124.5</v>
      </c>
    </row>
    <row r="42" spans="1:11" ht="12" thickTop="1" x14ac:dyDescent="0.15"/>
    <row r="43" spans="1:11" ht="23.1" customHeight="1" thickBot="1" x14ac:dyDescent="0.2">
      <c r="A43" s="1" t="s">
        <v>3</v>
      </c>
      <c r="B43" s="1" t="s">
        <v>4</v>
      </c>
      <c r="C43" s="1" t="s">
        <v>5</v>
      </c>
      <c r="D43" s="1" t="s">
        <v>6</v>
      </c>
      <c r="E43" s="1" t="s">
        <v>7</v>
      </c>
      <c r="F43" s="1" t="s">
        <v>8</v>
      </c>
      <c r="G43" s="1" t="s">
        <v>9</v>
      </c>
      <c r="H43" s="1" t="s">
        <v>10</v>
      </c>
      <c r="I43" s="29" t="s">
        <v>11</v>
      </c>
      <c r="J43" s="1" t="s">
        <v>12</v>
      </c>
      <c r="K43" s="1" t="s">
        <v>13</v>
      </c>
    </row>
    <row r="44" spans="1:11" ht="15" customHeight="1" thickTop="1" x14ac:dyDescent="0.15">
      <c r="A44" s="63" t="s">
        <v>81</v>
      </c>
      <c r="B44" s="63"/>
      <c r="C44" s="63"/>
      <c r="D44" s="63"/>
      <c r="E44" s="63"/>
      <c r="F44" s="63"/>
      <c r="G44" s="63"/>
      <c r="H44" s="63"/>
      <c r="I44" s="64"/>
      <c r="J44" s="63"/>
      <c r="K44" s="63"/>
    </row>
    <row r="45" spans="1:11" x14ac:dyDescent="0.15">
      <c r="A45" s="2"/>
      <c r="B45" s="3"/>
      <c r="C45" s="4"/>
      <c r="D45" s="4"/>
      <c r="E45" s="4" t="s">
        <v>15</v>
      </c>
      <c r="F45" s="4"/>
      <c r="G45" s="4"/>
      <c r="H45" s="4"/>
      <c r="J45" s="5"/>
      <c r="K45" s="5"/>
    </row>
    <row r="46" spans="1:11" x14ac:dyDescent="0.15">
      <c r="A46" s="2">
        <v>43563</v>
      </c>
      <c r="B46" s="3">
        <v>31</v>
      </c>
      <c r="C46" s="4" t="s">
        <v>82</v>
      </c>
      <c r="D46" s="4" t="s">
        <v>83</v>
      </c>
      <c r="E46" s="4" t="s">
        <v>84</v>
      </c>
      <c r="F46" s="4" t="s">
        <v>85</v>
      </c>
      <c r="G46" s="4" t="s">
        <v>17</v>
      </c>
      <c r="H46" s="4" t="s">
        <v>17</v>
      </c>
      <c r="I46" s="30">
        <v>581.9</v>
      </c>
      <c r="J46" s="5"/>
      <c r="K46" s="5">
        <v>581.9</v>
      </c>
    </row>
    <row r="47" spans="1:11" x14ac:dyDescent="0.15">
      <c r="A47" s="2">
        <v>43563</v>
      </c>
      <c r="B47" s="3">
        <v>31</v>
      </c>
      <c r="C47" s="4" t="s">
        <v>82</v>
      </c>
      <c r="D47" s="4" t="s">
        <v>83</v>
      </c>
      <c r="E47" s="4" t="s">
        <v>84</v>
      </c>
      <c r="F47" s="4" t="s">
        <v>86</v>
      </c>
      <c r="G47" s="4" t="s">
        <v>17</v>
      </c>
      <c r="H47" s="4" t="s">
        <v>17</v>
      </c>
      <c r="I47" s="30">
        <v>53</v>
      </c>
      <c r="J47" s="5"/>
      <c r="K47" s="5">
        <v>634.9</v>
      </c>
    </row>
    <row r="48" spans="1:11" x14ac:dyDescent="0.15">
      <c r="A48" s="2">
        <v>43563</v>
      </c>
      <c r="B48" s="3">
        <v>31</v>
      </c>
      <c r="C48" s="4" t="s">
        <v>82</v>
      </c>
      <c r="D48" s="4" t="s">
        <v>83</v>
      </c>
      <c r="E48" s="4" t="s">
        <v>84</v>
      </c>
      <c r="F48" s="4" t="s">
        <v>87</v>
      </c>
      <c r="G48" s="4" t="s">
        <v>17</v>
      </c>
      <c r="H48" s="4" t="s">
        <v>17</v>
      </c>
      <c r="I48" s="30">
        <v>388.4</v>
      </c>
      <c r="J48" s="5"/>
      <c r="K48" s="5">
        <v>1023.3</v>
      </c>
    </row>
    <row r="49" spans="1:11" x14ac:dyDescent="0.15">
      <c r="A49" s="2">
        <v>43563</v>
      </c>
      <c r="B49" s="3">
        <v>31</v>
      </c>
      <c r="C49" s="4" t="s">
        <v>82</v>
      </c>
      <c r="D49" s="4" t="s">
        <v>83</v>
      </c>
      <c r="E49" s="4" t="s">
        <v>84</v>
      </c>
      <c r="F49" s="4" t="s">
        <v>88</v>
      </c>
      <c r="G49" s="4" t="s">
        <v>17</v>
      </c>
      <c r="H49" s="4" t="s">
        <v>17</v>
      </c>
      <c r="I49" s="30">
        <v>185.58</v>
      </c>
      <c r="J49" s="5"/>
      <c r="K49" s="5">
        <v>1208.8800000000001</v>
      </c>
    </row>
    <row r="50" spans="1:11" x14ac:dyDescent="0.15">
      <c r="A50" s="2">
        <v>43563</v>
      </c>
      <c r="B50" s="3">
        <v>31</v>
      </c>
      <c r="C50" s="4" t="s">
        <v>82</v>
      </c>
      <c r="D50" s="4" t="s">
        <v>83</v>
      </c>
      <c r="E50" s="4" t="s">
        <v>84</v>
      </c>
      <c r="F50" s="4" t="s">
        <v>89</v>
      </c>
      <c r="G50" s="4" t="s">
        <v>17</v>
      </c>
      <c r="H50" s="4" t="s">
        <v>17</v>
      </c>
      <c r="I50" s="30">
        <v>205</v>
      </c>
      <c r="J50" s="5"/>
      <c r="K50" s="5">
        <v>1413.88</v>
      </c>
    </row>
    <row r="51" spans="1:11" x14ac:dyDescent="0.15">
      <c r="A51" s="6">
        <v>43563</v>
      </c>
      <c r="B51" s="8">
        <v>31</v>
      </c>
      <c r="C51" s="9" t="s">
        <v>82</v>
      </c>
      <c r="D51" s="9" t="s">
        <v>83</v>
      </c>
      <c r="E51" s="9" t="s">
        <v>84</v>
      </c>
      <c r="F51" s="9" t="s">
        <v>90</v>
      </c>
      <c r="G51" s="9" t="s">
        <v>17</v>
      </c>
      <c r="H51" s="9" t="s">
        <v>17</v>
      </c>
      <c r="I51" s="31">
        <v>65</v>
      </c>
      <c r="J51" s="11"/>
      <c r="K51" s="11">
        <v>1478.88</v>
      </c>
    </row>
    <row r="52" spans="1:11" ht="12" thickBot="1" x14ac:dyDescent="0.2">
      <c r="A52" s="7"/>
      <c r="I52" s="32">
        <v>1478.8799999999999</v>
      </c>
      <c r="J52" s="10">
        <v>0</v>
      </c>
    </row>
    <row r="53" spans="1:11" ht="12" thickTop="1" x14ac:dyDescent="0.15"/>
    <row r="54" spans="1:11" ht="23.1" customHeight="1" thickBot="1" x14ac:dyDescent="0.2">
      <c r="A54" s="1" t="s">
        <v>3</v>
      </c>
      <c r="B54" s="1" t="s">
        <v>4</v>
      </c>
      <c r="C54" s="1" t="s">
        <v>5</v>
      </c>
      <c r="D54" s="1" t="s">
        <v>6</v>
      </c>
      <c r="E54" s="1" t="s">
        <v>7</v>
      </c>
      <c r="F54" s="1" t="s">
        <v>8</v>
      </c>
      <c r="G54" s="1" t="s">
        <v>9</v>
      </c>
      <c r="H54" s="1" t="s">
        <v>10</v>
      </c>
      <c r="I54" s="29" t="s">
        <v>11</v>
      </c>
      <c r="J54" s="1" t="s">
        <v>12</v>
      </c>
      <c r="K54" s="1" t="s">
        <v>13</v>
      </c>
    </row>
    <row r="55" spans="1:11" ht="15" customHeight="1" thickTop="1" x14ac:dyDescent="0.15">
      <c r="A55" s="63" t="s">
        <v>91</v>
      </c>
      <c r="B55" s="63"/>
      <c r="C55" s="63"/>
      <c r="D55" s="63"/>
      <c r="E55" s="63"/>
      <c r="F55" s="63"/>
      <c r="G55" s="63"/>
      <c r="H55" s="63"/>
      <c r="I55" s="64"/>
      <c r="J55" s="63"/>
      <c r="K55" s="63"/>
    </row>
    <row r="56" spans="1:11" x14ac:dyDescent="0.15">
      <c r="A56" s="2"/>
      <c r="B56" s="3"/>
      <c r="C56" s="4"/>
      <c r="D56" s="4"/>
      <c r="E56" s="4" t="s">
        <v>15</v>
      </c>
      <c r="F56" s="4"/>
      <c r="G56" s="4"/>
      <c r="H56" s="4"/>
      <c r="J56" s="5"/>
      <c r="K56" s="5"/>
    </row>
    <row r="57" spans="1:11" x14ac:dyDescent="0.15">
      <c r="A57" s="2">
        <v>43509</v>
      </c>
      <c r="B57" s="3">
        <v>11</v>
      </c>
      <c r="C57" s="4" t="s">
        <v>92</v>
      </c>
      <c r="D57" s="4" t="s">
        <v>93</v>
      </c>
      <c r="E57" s="4" t="s">
        <v>94</v>
      </c>
      <c r="F57" s="4" t="s">
        <v>95</v>
      </c>
      <c r="G57" s="4" t="s">
        <v>17</v>
      </c>
      <c r="H57" s="4" t="s">
        <v>17</v>
      </c>
      <c r="I57" s="30">
        <v>50000</v>
      </c>
      <c r="J57" s="5"/>
      <c r="K57" s="5">
        <v>50000</v>
      </c>
    </row>
    <row r="58" spans="1:11" x14ac:dyDescent="0.15">
      <c r="A58" s="2">
        <v>43523</v>
      </c>
      <c r="B58" s="3">
        <v>11</v>
      </c>
      <c r="C58" s="4" t="s">
        <v>96</v>
      </c>
      <c r="D58" s="4" t="s">
        <v>97</v>
      </c>
      <c r="E58" s="4" t="s">
        <v>98</v>
      </c>
      <c r="F58" s="4" t="s">
        <v>99</v>
      </c>
      <c r="G58" s="4" t="s">
        <v>17</v>
      </c>
      <c r="H58" s="4" t="s">
        <v>17</v>
      </c>
      <c r="I58" s="30">
        <v>7730</v>
      </c>
      <c r="J58" s="5"/>
      <c r="K58" s="5">
        <v>57730</v>
      </c>
    </row>
    <row r="59" spans="1:11" x14ac:dyDescent="0.15">
      <c r="A59" s="2">
        <v>43523</v>
      </c>
      <c r="B59" s="3">
        <v>11</v>
      </c>
      <c r="C59" s="4" t="s">
        <v>96</v>
      </c>
      <c r="D59" s="4" t="s">
        <v>97</v>
      </c>
      <c r="E59" s="4" t="s">
        <v>98</v>
      </c>
      <c r="F59" s="4" t="s">
        <v>100</v>
      </c>
      <c r="G59" s="4" t="s">
        <v>17</v>
      </c>
      <c r="H59" s="4" t="s">
        <v>17</v>
      </c>
      <c r="I59" s="30">
        <v>20639</v>
      </c>
      <c r="J59" s="5"/>
      <c r="K59" s="5">
        <v>78369</v>
      </c>
    </row>
    <row r="60" spans="1:11" x14ac:dyDescent="0.15">
      <c r="A60" s="2">
        <v>43523</v>
      </c>
      <c r="B60" s="3">
        <v>11</v>
      </c>
      <c r="C60" s="4" t="s">
        <v>96</v>
      </c>
      <c r="D60" s="4" t="s">
        <v>97</v>
      </c>
      <c r="E60" s="4" t="s">
        <v>98</v>
      </c>
      <c r="F60" s="4" t="s">
        <v>101</v>
      </c>
      <c r="G60" s="4" t="s">
        <v>17</v>
      </c>
      <c r="H60" s="4" t="s">
        <v>17</v>
      </c>
      <c r="I60" s="30">
        <v>1876</v>
      </c>
      <c r="J60" s="5"/>
      <c r="K60" s="5">
        <v>80245</v>
      </c>
    </row>
    <row r="61" spans="1:11" x14ac:dyDescent="0.15">
      <c r="A61" s="2">
        <v>43523</v>
      </c>
      <c r="B61" s="3">
        <v>11</v>
      </c>
      <c r="C61" s="4" t="s">
        <v>96</v>
      </c>
      <c r="D61" s="4" t="s">
        <v>97</v>
      </c>
      <c r="E61" s="4" t="s">
        <v>98</v>
      </c>
      <c r="F61" s="4" t="s">
        <v>101</v>
      </c>
      <c r="G61" s="4" t="s">
        <v>17</v>
      </c>
      <c r="H61" s="4" t="s">
        <v>17</v>
      </c>
      <c r="I61" s="30">
        <v>536</v>
      </c>
      <c r="J61" s="5">
        <f>I60+I61+I66</f>
        <v>7458</v>
      </c>
      <c r="K61" s="5">
        <v>80781</v>
      </c>
    </row>
    <row r="62" spans="1:11" x14ac:dyDescent="0.15">
      <c r="A62" s="2">
        <v>43523</v>
      </c>
      <c r="B62" s="3">
        <v>11</v>
      </c>
      <c r="C62" s="4" t="s">
        <v>96</v>
      </c>
      <c r="D62" s="4" t="s">
        <v>97</v>
      </c>
      <c r="E62" s="4" t="s">
        <v>98</v>
      </c>
      <c r="F62" s="4" t="s">
        <v>102</v>
      </c>
      <c r="G62" s="4" t="s">
        <v>17</v>
      </c>
      <c r="H62" s="4" t="s">
        <v>17</v>
      </c>
      <c r="I62" s="30">
        <v>6291</v>
      </c>
      <c r="J62" s="5"/>
      <c r="K62" s="5">
        <v>87072</v>
      </c>
    </row>
    <row r="63" spans="1:11" x14ac:dyDescent="0.15">
      <c r="A63" s="2">
        <v>43523</v>
      </c>
      <c r="B63" s="3">
        <v>11</v>
      </c>
      <c r="C63" s="4" t="s">
        <v>96</v>
      </c>
      <c r="D63" s="4" t="s">
        <v>97</v>
      </c>
      <c r="E63" s="4" t="s">
        <v>98</v>
      </c>
      <c r="F63" s="4" t="s">
        <v>102</v>
      </c>
      <c r="G63" s="4" t="s">
        <v>17</v>
      </c>
      <c r="H63" s="4" t="s">
        <v>17</v>
      </c>
      <c r="I63" s="30">
        <v>884</v>
      </c>
      <c r="J63" s="5">
        <f>I62+I63</f>
        <v>7175</v>
      </c>
      <c r="K63" s="5">
        <v>87956</v>
      </c>
    </row>
    <row r="64" spans="1:11" x14ac:dyDescent="0.15">
      <c r="A64" s="2">
        <v>43523</v>
      </c>
      <c r="B64" s="3">
        <v>11</v>
      </c>
      <c r="C64" s="4" t="s">
        <v>96</v>
      </c>
      <c r="D64" s="4" t="s">
        <v>97</v>
      </c>
      <c r="E64" s="4" t="s">
        <v>98</v>
      </c>
      <c r="F64" s="4" t="s">
        <v>103</v>
      </c>
      <c r="G64" s="4" t="s">
        <v>17</v>
      </c>
      <c r="H64" s="4" t="s">
        <v>17</v>
      </c>
      <c r="I64" s="30">
        <v>10535</v>
      </c>
      <c r="J64" s="5"/>
      <c r="K64" s="5">
        <v>98491</v>
      </c>
    </row>
    <row r="65" spans="1:11" x14ac:dyDescent="0.15">
      <c r="A65" s="2">
        <v>43523</v>
      </c>
      <c r="B65" s="3">
        <v>11</v>
      </c>
      <c r="C65" s="4" t="s">
        <v>96</v>
      </c>
      <c r="D65" s="4" t="s">
        <v>97</v>
      </c>
      <c r="E65" s="4" t="s">
        <v>98</v>
      </c>
      <c r="F65" s="4" t="s">
        <v>104</v>
      </c>
      <c r="G65" s="4" t="s">
        <v>17</v>
      </c>
      <c r="H65" s="4" t="s">
        <v>17</v>
      </c>
      <c r="I65" s="30">
        <v>9835</v>
      </c>
      <c r="J65" s="5"/>
      <c r="K65" s="5">
        <v>108326</v>
      </c>
    </row>
    <row r="66" spans="1:11" x14ac:dyDescent="0.15">
      <c r="A66" s="2">
        <v>43523</v>
      </c>
      <c r="B66" s="3">
        <v>11</v>
      </c>
      <c r="C66" s="4" t="s">
        <v>96</v>
      </c>
      <c r="D66" s="4" t="s">
        <v>97</v>
      </c>
      <c r="E66" s="4" t="s">
        <v>98</v>
      </c>
      <c r="F66" s="4" t="s">
        <v>101</v>
      </c>
      <c r="G66" s="4" t="s">
        <v>17</v>
      </c>
      <c r="H66" s="4" t="s">
        <v>17</v>
      </c>
      <c r="I66" s="30">
        <v>5046</v>
      </c>
      <c r="J66" s="5"/>
      <c r="K66" s="5">
        <v>113372</v>
      </c>
    </row>
    <row r="67" spans="1:11" x14ac:dyDescent="0.15">
      <c r="A67" s="2">
        <v>43523</v>
      </c>
      <c r="B67" s="3">
        <v>11</v>
      </c>
      <c r="C67" s="4" t="s">
        <v>105</v>
      </c>
      <c r="D67" s="4" t="s">
        <v>106</v>
      </c>
      <c r="E67" s="4" t="s">
        <v>107</v>
      </c>
      <c r="F67" s="4" t="s">
        <v>108</v>
      </c>
      <c r="G67" s="4" t="s">
        <v>17</v>
      </c>
      <c r="H67" s="4" t="s">
        <v>17</v>
      </c>
      <c r="I67" s="30">
        <v>32790</v>
      </c>
      <c r="J67" s="5"/>
      <c r="K67" s="5">
        <v>146162</v>
      </c>
    </row>
    <row r="68" spans="1:11" s="28" customFormat="1" x14ac:dyDescent="0.15">
      <c r="A68" s="12">
        <v>43524</v>
      </c>
      <c r="B68" s="25">
        <v>11</v>
      </c>
      <c r="C68" s="26" t="s">
        <v>109</v>
      </c>
      <c r="D68" s="26" t="s">
        <v>110</v>
      </c>
      <c r="E68" s="26" t="s">
        <v>29</v>
      </c>
      <c r="F68" s="26" t="s">
        <v>111</v>
      </c>
      <c r="G68" s="26" t="s">
        <v>17</v>
      </c>
      <c r="H68" s="26" t="s">
        <v>17</v>
      </c>
      <c r="I68" s="34">
        <v>950.24</v>
      </c>
      <c r="J68" s="27"/>
      <c r="K68" s="27">
        <v>147112.24</v>
      </c>
    </row>
    <row r="69" spans="1:11" s="52" customFormat="1" x14ac:dyDescent="0.15">
      <c r="A69" s="47">
        <v>43525</v>
      </c>
      <c r="B69" s="48">
        <v>21</v>
      </c>
      <c r="C69" s="49" t="s">
        <v>112</v>
      </c>
      <c r="D69" s="49" t="s">
        <v>32</v>
      </c>
      <c r="E69" s="49" t="s">
        <v>113</v>
      </c>
      <c r="F69" s="49" t="s">
        <v>114</v>
      </c>
      <c r="G69" s="49" t="s">
        <v>17</v>
      </c>
      <c r="H69" s="49" t="s">
        <v>17</v>
      </c>
      <c r="I69" s="50">
        <v>942.72</v>
      </c>
      <c r="J69" s="51"/>
      <c r="K69" s="51">
        <v>148054.96</v>
      </c>
    </row>
    <row r="70" spans="1:11" s="52" customFormat="1" x14ac:dyDescent="0.15">
      <c r="A70" s="47">
        <v>43525</v>
      </c>
      <c r="B70" s="48">
        <v>21</v>
      </c>
      <c r="C70" s="49" t="s">
        <v>112</v>
      </c>
      <c r="D70" s="49" t="s">
        <v>32</v>
      </c>
      <c r="E70" s="49" t="s">
        <v>113</v>
      </c>
      <c r="F70" s="49" t="s">
        <v>115</v>
      </c>
      <c r="G70" s="49" t="s">
        <v>17</v>
      </c>
      <c r="H70" s="49" t="s">
        <v>17</v>
      </c>
      <c r="I70" s="50">
        <v>2931.86</v>
      </c>
      <c r="J70" s="51"/>
      <c r="K70" s="51">
        <v>150986.82</v>
      </c>
    </row>
    <row r="71" spans="1:11" s="52" customFormat="1" x14ac:dyDescent="0.15">
      <c r="A71" s="47">
        <v>43525</v>
      </c>
      <c r="B71" s="48">
        <v>21</v>
      </c>
      <c r="C71" s="49" t="s">
        <v>112</v>
      </c>
      <c r="D71" s="49" t="s">
        <v>32</v>
      </c>
      <c r="E71" s="49" t="s">
        <v>113</v>
      </c>
      <c r="F71" s="49" t="s">
        <v>116</v>
      </c>
      <c r="G71" s="49" t="s">
        <v>17</v>
      </c>
      <c r="H71" s="49" t="s">
        <v>17</v>
      </c>
      <c r="I71" s="50">
        <v>8013.12</v>
      </c>
      <c r="J71" s="51"/>
      <c r="K71" s="51">
        <v>158999.94</v>
      </c>
    </row>
    <row r="72" spans="1:11" s="52" customFormat="1" x14ac:dyDescent="0.15">
      <c r="A72" s="47">
        <v>43525</v>
      </c>
      <c r="B72" s="48">
        <v>21</v>
      </c>
      <c r="C72" s="49" t="s">
        <v>112</v>
      </c>
      <c r="D72" s="49" t="s">
        <v>32</v>
      </c>
      <c r="E72" s="49" t="s">
        <v>113</v>
      </c>
      <c r="F72" s="49" t="s">
        <v>117</v>
      </c>
      <c r="G72" s="49" t="s">
        <v>17</v>
      </c>
      <c r="H72" s="49" t="s">
        <v>17</v>
      </c>
      <c r="I72" s="50">
        <v>2258.66</v>
      </c>
      <c r="J72" s="51"/>
      <c r="K72" s="51">
        <v>161258.6</v>
      </c>
    </row>
    <row r="73" spans="1:11" s="52" customFormat="1" x14ac:dyDescent="0.15">
      <c r="A73" s="47">
        <v>43525</v>
      </c>
      <c r="B73" s="48">
        <v>21</v>
      </c>
      <c r="C73" s="49" t="s">
        <v>112</v>
      </c>
      <c r="D73" s="49" t="s">
        <v>32</v>
      </c>
      <c r="E73" s="49" t="s">
        <v>113</v>
      </c>
      <c r="F73" s="49" t="s">
        <v>118</v>
      </c>
      <c r="G73" s="49" t="s">
        <v>17</v>
      </c>
      <c r="H73" s="49" t="s">
        <v>17</v>
      </c>
      <c r="I73" s="50">
        <v>30</v>
      </c>
      <c r="J73" s="51">
        <f>I69+I70+I71+I72+I73</f>
        <v>14176.36</v>
      </c>
      <c r="K73" s="51">
        <v>161288.6</v>
      </c>
    </row>
    <row r="74" spans="1:11" x14ac:dyDescent="0.15">
      <c r="A74" s="2">
        <v>43546</v>
      </c>
      <c r="B74" s="3">
        <v>21</v>
      </c>
      <c r="C74" s="4" t="s">
        <v>119</v>
      </c>
      <c r="D74" s="4" t="s">
        <v>120</v>
      </c>
      <c r="E74" s="4" t="s">
        <v>121</v>
      </c>
      <c r="F74" s="4" t="s">
        <v>122</v>
      </c>
      <c r="G74" s="4" t="s">
        <v>17</v>
      </c>
      <c r="H74" s="4" t="s">
        <v>17</v>
      </c>
      <c r="I74" s="30">
        <v>250</v>
      </c>
      <c r="J74" s="5"/>
      <c r="K74" s="5">
        <v>161538.6</v>
      </c>
    </row>
    <row r="75" spans="1:11" x14ac:dyDescent="0.15">
      <c r="A75" s="2">
        <v>43546</v>
      </c>
      <c r="B75" s="3">
        <v>21</v>
      </c>
      <c r="C75" s="4" t="s">
        <v>123</v>
      </c>
      <c r="D75" s="4" t="s">
        <v>124</v>
      </c>
      <c r="E75" s="4" t="s">
        <v>29</v>
      </c>
      <c r="F75" s="4" t="s">
        <v>125</v>
      </c>
      <c r="G75" s="4" t="s">
        <v>17</v>
      </c>
      <c r="H75" s="4" t="s">
        <v>17</v>
      </c>
      <c r="I75" s="30">
        <v>12009.07</v>
      </c>
      <c r="J75" s="5"/>
      <c r="K75" s="5">
        <v>173547.67</v>
      </c>
    </row>
    <row r="76" spans="1:11" x14ac:dyDescent="0.15">
      <c r="A76" s="2">
        <v>43550</v>
      </c>
      <c r="B76" s="3">
        <v>21</v>
      </c>
      <c r="C76" s="4" t="s">
        <v>126</v>
      </c>
      <c r="D76" s="4" t="s">
        <v>32</v>
      </c>
      <c r="E76" s="4" t="s">
        <v>107</v>
      </c>
      <c r="F76" s="4" t="s">
        <v>127</v>
      </c>
      <c r="G76" s="4" t="s">
        <v>17</v>
      </c>
      <c r="H76" s="4" t="s">
        <v>17</v>
      </c>
      <c r="I76" s="30">
        <v>984</v>
      </c>
      <c r="J76" s="5"/>
      <c r="K76" s="5">
        <v>174531.67</v>
      </c>
    </row>
    <row r="77" spans="1:11" x14ac:dyDescent="0.15">
      <c r="A77" s="2">
        <v>43551</v>
      </c>
      <c r="B77" s="3">
        <v>21</v>
      </c>
      <c r="C77" s="4" t="s">
        <v>128</v>
      </c>
      <c r="D77" s="4" t="s">
        <v>129</v>
      </c>
      <c r="E77" s="4" t="s">
        <v>130</v>
      </c>
      <c r="F77" s="4" t="s">
        <v>131</v>
      </c>
      <c r="G77" s="4" t="s">
        <v>17</v>
      </c>
      <c r="H77" s="4" t="s">
        <v>17</v>
      </c>
      <c r="I77" s="30">
        <v>3636</v>
      </c>
      <c r="J77" s="5"/>
      <c r="K77" s="5">
        <v>178167.67</v>
      </c>
    </row>
    <row r="78" spans="1:11" x14ac:dyDescent="0.15">
      <c r="A78" s="2">
        <v>43572</v>
      </c>
      <c r="B78" s="3">
        <v>31</v>
      </c>
      <c r="C78" s="4" t="s">
        <v>132</v>
      </c>
      <c r="D78" s="4" t="s">
        <v>133</v>
      </c>
      <c r="E78" s="4" t="s">
        <v>134</v>
      </c>
      <c r="F78" s="4" t="s">
        <v>135</v>
      </c>
      <c r="G78" s="4" t="s">
        <v>17</v>
      </c>
      <c r="H78" s="4" t="s">
        <v>17</v>
      </c>
      <c r="I78" s="30">
        <v>356.21</v>
      </c>
      <c r="J78" s="5"/>
      <c r="K78" s="5">
        <v>178523.88</v>
      </c>
    </row>
    <row r="79" spans="1:11" x14ac:dyDescent="0.15">
      <c r="A79" s="2">
        <v>43584</v>
      </c>
      <c r="B79" s="3">
        <v>31</v>
      </c>
      <c r="C79" s="4" t="s">
        <v>136</v>
      </c>
      <c r="D79" s="4" t="s">
        <v>137</v>
      </c>
      <c r="E79" s="4" t="s">
        <v>72</v>
      </c>
      <c r="F79" s="4" t="s">
        <v>138</v>
      </c>
      <c r="G79" s="4" t="s">
        <v>17</v>
      </c>
      <c r="H79" s="4" t="s">
        <v>17</v>
      </c>
      <c r="I79" s="30">
        <v>2825.55</v>
      </c>
      <c r="J79" s="5"/>
      <c r="K79" s="5">
        <v>181349.43</v>
      </c>
    </row>
    <row r="80" spans="1:11" x14ac:dyDescent="0.15">
      <c r="A80" s="2">
        <v>43584</v>
      </c>
      <c r="B80" s="3">
        <v>31</v>
      </c>
      <c r="C80" s="4" t="s">
        <v>136</v>
      </c>
      <c r="D80" s="4" t="s">
        <v>137</v>
      </c>
      <c r="E80" s="4" t="s">
        <v>72</v>
      </c>
      <c r="F80" s="4" t="s">
        <v>139</v>
      </c>
      <c r="G80" s="4" t="s">
        <v>17</v>
      </c>
      <c r="H80" s="4" t="s">
        <v>17</v>
      </c>
      <c r="I80" s="30">
        <v>106.08</v>
      </c>
      <c r="J80" s="5"/>
      <c r="K80" s="5">
        <v>181455.51</v>
      </c>
    </row>
    <row r="81" spans="1:11" x14ac:dyDescent="0.15">
      <c r="A81" s="2">
        <v>43584</v>
      </c>
      <c r="B81" s="3">
        <v>31</v>
      </c>
      <c r="C81" s="4" t="s">
        <v>136</v>
      </c>
      <c r="D81" s="4" t="s">
        <v>137</v>
      </c>
      <c r="E81" s="4" t="s">
        <v>72</v>
      </c>
      <c r="F81" s="4" t="s">
        <v>140</v>
      </c>
      <c r="G81" s="4" t="s">
        <v>17</v>
      </c>
      <c r="H81" s="4" t="s">
        <v>17</v>
      </c>
      <c r="I81" s="30">
        <v>119.76</v>
      </c>
      <c r="J81" s="5"/>
      <c r="K81" s="5">
        <v>181575.27</v>
      </c>
    </row>
    <row r="82" spans="1:11" x14ac:dyDescent="0.15">
      <c r="A82" s="2">
        <v>43584</v>
      </c>
      <c r="B82" s="3">
        <v>31</v>
      </c>
      <c r="C82" s="4" t="s">
        <v>136</v>
      </c>
      <c r="D82" s="4" t="s">
        <v>137</v>
      </c>
      <c r="E82" s="4" t="s">
        <v>72</v>
      </c>
      <c r="F82" s="4" t="s">
        <v>141</v>
      </c>
      <c r="G82" s="4" t="s">
        <v>17</v>
      </c>
      <c r="H82" s="4" t="s">
        <v>17</v>
      </c>
      <c r="I82" s="30">
        <v>207.12</v>
      </c>
      <c r="J82" s="5"/>
      <c r="K82" s="5">
        <v>181782.39</v>
      </c>
    </row>
    <row r="83" spans="1:11" x14ac:dyDescent="0.15">
      <c r="A83" s="2">
        <v>43584</v>
      </c>
      <c r="B83" s="3">
        <v>31</v>
      </c>
      <c r="C83" s="4" t="s">
        <v>142</v>
      </c>
      <c r="D83" s="4" t="s">
        <v>143</v>
      </c>
      <c r="E83" s="4" t="s">
        <v>144</v>
      </c>
      <c r="F83" s="4" t="s">
        <v>145</v>
      </c>
      <c r="G83" s="4" t="s">
        <v>17</v>
      </c>
      <c r="H83" s="4" t="s">
        <v>17</v>
      </c>
      <c r="I83" s="30">
        <v>17357.099999999999</v>
      </c>
      <c r="J83" s="5"/>
      <c r="K83" s="5">
        <v>199139.49</v>
      </c>
    </row>
    <row r="84" spans="1:11" x14ac:dyDescent="0.15">
      <c r="A84" s="2">
        <v>43584</v>
      </c>
      <c r="B84" s="3">
        <v>31</v>
      </c>
      <c r="C84" s="4" t="s">
        <v>142</v>
      </c>
      <c r="D84" s="4" t="s">
        <v>143</v>
      </c>
      <c r="E84" s="4" t="s">
        <v>144</v>
      </c>
      <c r="F84" s="4" t="s">
        <v>146</v>
      </c>
      <c r="G84" s="4" t="s">
        <v>17</v>
      </c>
      <c r="H84" s="4" t="s">
        <v>17</v>
      </c>
      <c r="I84" s="30">
        <v>12671.24</v>
      </c>
      <c r="J84" s="5">
        <f>I83+I84</f>
        <v>30028.339999999997</v>
      </c>
      <c r="K84" s="5">
        <v>211810.73</v>
      </c>
    </row>
    <row r="85" spans="1:11" x14ac:dyDescent="0.15">
      <c r="A85" s="2">
        <v>43593</v>
      </c>
      <c r="B85" s="3">
        <v>41</v>
      </c>
      <c r="C85" s="4" t="s">
        <v>147</v>
      </c>
      <c r="D85" s="4" t="s">
        <v>148</v>
      </c>
      <c r="E85" s="4" t="s">
        <v>29</v>
      </c>
      <c r="F85" s="4" t="s">
        <v>149</v>
      </c>
      <c r="G85" s="4" t="s">
        <v>17</v>
      </c>
      <c r="H85" s="4" t="s">
        <v>17</v>
      </c>
      <c r="I85" s="30">
        <v>2455.25</v>
      </c>
      <c r="J85" s="5"/>
      <c r="K85" s="5">
        <v>214265.98</v>
      </c>
    </row>
    <row r="86" spans="1:11" x14ac:dyDescent="0.15">
      <c r="A86" s="2">
        <v>43593</v>
      </c>
      <c r="B86" s="3">
        <v>41</v>
      </c>
      <c r="C86" s="4" t="s">
        <v>147</v>
      </c>
      <c r="D86" s="4" t="s">
        <v>148</v>
      </c>
      <c r="E86" s="4" t="s">
        <v>29</v>
      </c>
      <c r="F86" s="4" t="s">
        <v>150</v>
      </c>
      <c r="G86" s="4" t="s">
        <v>17</v>
      </c>
      <c r="H86" s="4" t="s">
        <v>17</v>
      </c>
      <c r="I86" s="30">
        <v>129.97</v>
      </c>
      <c r="J86" s="5"/>
      <c r="K86" s="5">
        <v>214395.95</v>
      </c>
    </row>
    <row r="87" spans="1:11" x14ac:dyDescent="0.15">
      <c r="A87" s="2">
        <v>43593</v>
      </c>
      <c r="B87" s="3">
        <v>41</v>
      </c>
      <c r="C87" s="4" t="s">
        <v>147</v>
      </c>
      <c r="D87" s="4" t="s">
        <v>148</v>
      </c>
      <c r="E87" s="4" t="s">
        <v>29</v>
      </c>
      <c r="F87" s="4" t="s">
        <v>151</v>
      </c>
      <c r="G87" s="4" t="s">
        <v>17</v>
      </c>
      <c r="H87" s="4" t="s">
        <v>17</v>
      </c>
      <c r="I87" s="30">
        <v>753.52</v>
      </c>
      <c r="J87" s="5"/>
      <c r="K87" s="5">
        <v>215149.47</v>
      </c>
    </row>
    <row r="88" spans="1:11" x14ac:dyDescent="0.15">
      <c r="A88" s="2">
        <v>43593</v>
      </c>
      <c r="B88" s="3">
        <v>41</v>
      </c>
      <c r="C88" s="4" t="s">
        <v>147</v>
      </c>
      <c r="D88" s="4" t="s">
        <v>148</v>
      </c>
      <c r="E88" s="4" t="s">
        <v>29</v>
      </c>
      <c r="F88" s="4" t="s">
        <v>152</v>
      </c>
      <c r="G88" s="4" t="s">
        <v>17</v>
      </c>
      <c r="H88" s="4" t="s">
        <v>17</v>
      </c>
      <c r="I88" s="30">
        <v>317.62</v>
      </c>
      <c r="J88" s="5"/>
      <c r="K88" s="5">
        <v>215467.09</v>
      </c>
    </row>
    <row r="89" spans="1:11" x14ac:dyDescent="0.15">
      <c r="A89" s="2">
        <v>43593</v>
      </c>
      <c r="B89" s="3">
        <v>41</v>
      </c>
      <c r="C89" s="4" t="s">
        <v>147</v>
      </c>
      <c r="D89" s="4" t="s">
        <v>148</v>
      </c>
      <c r="E89" s="4" t="s">
        <v>29</v>
      </c>
      <c r="F89" s="4" t="s">
        <v>153</v>
      </c>
      <c r="G89" s="4" t="s">
        <v>17</v>
      </c>
      <c r="H89" s="4" t="s">
        <v>17</v>
      </c>
      <c r="I89" s="30">
        <v>208.35</v>
      </c>
      <c r="J89" s="5"/>
      <c r="K89" s="5">
        <v>215675.44</v>
      </c>
    </row>
    <row r="90" spans="1:11" s="28" customFormat="1" x14ac:dyDescent="0.15">
      <c r="A90" s="12">
        <v>43593</v>
      </c>
      <c r="B90" s="25">
        <v>41</v>
      </c>
      <c r="C90" s="26" t="s">
        <v>147</v>
      </c>
      <c r="D90" s="26" t="s">
        <v>148</v>
      </c>
      <c r="E90" s="26" t="s">
        <v>29</v>
      </c>
      <c r="F90" s="26" t="s">
        <v>154</v>
      </c>
      <c r="G90" s="26" t="s">
        <v>17</v>
      </c>
      <c r="H90" s="26" t="s">
        <v>17</v>
      </c>
      <c r="I90" s="34">
        <v>-950.24</v>
      </c>
      <c r="J90" s="27"/>
      <c r="K90" s="27">
        <v>214725.2</v>
      </c>
    </row>
    <row r="91" spans="1:11" x14ac:dyDescent="0.15">
      <c r="A91" s="6">
        <v>43594</v>
      </c>
      <c r="B91" s="8">
        <v>41</v>
      </c>
      <c r="C91" s="9" t="s">
        <v>155</v>
      </c>
      <c r="D91" s="9" t="s">
        <v>156</v>
      </c>
      <c r="E91" s="9" t="s">
        <v>157</v>
      </c>
      <c r="F91" s="9" t="s">
        <v>158</v>
      </c>
      <c r="G91" s="9" t="s">
        <v>17</v>
      </c>
      <c r="H91" s="9" t="s">
        <v>17</v>
      </c>
      <c r="I91" s="31">
        <v>3088.28</v>
      </c>
      <c r="J91" s="11"/>
      <c r="K91" s="11">
        <v>217813.48</v>
      </c>
    </row>
    <row r="92" spans="1:11" ht="12" thickBot="1" x14ac:dyDescent="0.2">
      <c r="A92" s="7"/>
      <c r="I92" s="32">
        <v>217813.47999999995</v>
      </c>
      <c r="J92" s="10">
        <v>0</v>
      </c>
    </row>
    <row r="93" spans="1:11" ht="12" thickTop="1" x14ac:dyDescent="0.15"/>
    <row r="94" spans="1:11" ht="23.1" customHeight="1" thickBot="1" x14ac:dyDescent="0.2">
      <c r="A94" s="1" t="s">
        <v>3</v>
      </c>
      <c r="B94" s="1" t="s">
        <v>4</v>
      </c>
      <c r="C94" s="1" t="s">
        <v>5</v>
      </c>
      <c r="D94" s="1" t="s">
        <v>6</v>
      </c>
      <c r="E94" s="1" t="s">
        <v>7</v>
      </c>
      <c r="F94" s="1" t="s">
        <v>8</v>
      </c>
      <c r="G94" s="1" t="s">
        <v>9</v>
      </c>
      <c r="H94" s="1" t="s">
        <v>10</v>
      </c>
      <c r="I94" s="29" t="s">
        <v>11</v>
      </c>
      <c r="J94" s="1" t="s">
        <v>12</v>
      </c>
      <c r="K94" s="1" t="s">
        <v>13</v>
      </c>
    </row>
    <row r="95" spans="1:11" ht="15" customHeight="1" thickTop="1" x14ac:dyDescent="0.15">
      <c r="A95" s="63" t="s">
        <v>159</v>
      </c>
      <c r="B95" s="63"/>
      <c r="C95" s="63"/>
      <c r="D95" s="63"/>
      <c r="E95" s="63"/>
      <c r="F95" s="63"/>
      <c r="G95" s="63"/>
      <c r="H95" s="63"/>
      <c r="I95" s="64"/>
      <c r="J95" s="63"/>
      <c r="K95" s="63"/>
    </row>
    <row r="96" spans="1:11" x14ac:dyDescent="0.15">
      <c r="A96" s="2"/>
      <c r="B96" s="3"/>
      <c r="C96" s="4"/>
      <c r="D96" s="4"/>
      <c r="E96" s="4" t="s">
        <v>15</v>
      </c>
      <c r="F96" s="4"/>
      <c r="G96" s="4"/>
      <c r="H96" s="4"/>
      <c r="J96" s="5"/>
      <c r="K96" s="5"/>
    </row>
    <row r="97" spans="1:11" x14ac:dyDescent="0.15">
      <c r="A97" s="2">
        <v>43612</v>
      </c>
      <c r="B97" s="3">
        <v>44</v>
      </c>
      <c r="C97" s="4" t="s">
        <v>160</v>
      </c>
      <c r="D97" s="4" t="s">
        <v>17</v>
      </c>
      <c r="E97" s="4" t="s">
        <v>161</v>
      </c>
      <c r="F97" s="4" t="s">
        <v>19</v>
      </c>
      <c r="G97" s="4" t="s">
        <v>17</v>
      </c>
      <c r="H97" s="4" t="s">
        <v>17</v>
      </c>
      <c r="J97" s="5">
        <v>3000</v>
      </c>
      <c r="K97" s="5">
        <v>-3000</v>
      </c>
    </row>
    <row r="98" spans="1:11" x14ac:dyDescent="0.15">
      <c r="A98" s="2">
        <v>43612</v>
      </c>
      <c r="B98" s="3">
        <v>44</v>
      </c>
      <c r="C98" s="4" t="s">
        <v>162</v>
      </c>
      <c r="D98" s="4" t="s">
        <v>17</v>
      </c>
      <c r="E98" s="4" t="s">
        <v>163</v>
      </c>
      <c r="F98" s="4" t="s">
        <v>19</v>
      </c>
      <c r="G98" s="4" t="s">
        <v>17</v>
      </c>
      <c r="H98" s="4" t="s">
        <v>17</v>
      </c>
      <c r="J98" s="5">
        <v>3000</v>
      </c>
      <c r="K98" s="5">
        <v>-6000</v>
      </c>
    </row>
    <row r="99" spans="1:11" x14ac:dyDescent="0.15">
      <c r="A99" s="2">
        <v>43612</v>
      </c>
      <c r="B99" s="3">
        <v>44</v>
      </c>
      <c r="C99" s="4" t="s">
        <v>164</v>
      </c>
      <c r="D99" s="4" t="s">
        <v>17</v>
      </c>
      <c r="E99" s="4" t="s">
        <v>165</v>
      </c>
      <c r="F99" s="4" t="s">
        <v>19</v>
      </c>
      <c r="G99" s="4" t="s">
        <v>17</v>
      </c>
      <c r="H99" s="4" t="s">
        <v>17</v>
      </c>
      <c r="J99" s="5">
        <v>3000</v>
      </c>
      <c r="K99" s="5">
        <v>-9000</v>
      </c>
    </row>
    <row r="100" spans="1:11" x14ac:dyDescent="0.15">
      <c r="A100" s="2">
        <v>43612</v>
      </c>
      <c r="B100" s="3">
        <v>44</v>
      </c>
      <c r="C100" s="4" t="s">
        <v>166</v>
      </c>
      <c r="D100" s="4" t="s">
        <v>17</v>
      </c>
      <c r="E100" s="4" t="s">
        <v>167</v>
      </c>
      <c r="F100" s="4" t="s">
        <v>19</v>
      </c>
      <c r="G100" s="4" t="s">
        <v>17</v>
      </c>
      <c r="H100" s="4" t="s">
        <v>17</v>
      </c>
      <c r="J100" s="5">
        <v>3000</v>
      </c>
      <c r="K100" s="5">
        <v>-12000</v>
      </c>
    </row>
    <row r="101" spans="1:11" x14ac:dyDescent="0.15">
      <c r="A101" s="2">
        <v>43612</v>
      </c>
      <c r="B101" s="3">
        <v>44</v>
      </c>
      <c r="C101" s="4" t="s">
        <v>168</v>
      </c>
      <c r="D101" s="4" t="s">
        <v>17</v>
      </c>
      <c r="E101" s="4" t="s">
        <v>169</v>
      </c>
      <c r="F101" s="4" t="s">
        <v>19</v>
      </c>
      <c r="G101" s="4" t="s">
        <v>17</v>
      </c>
      <c r="H101" s="4" t="s">
        <v>17</v>
      </c>
      <c r="J101" s="5">
        <v>3000</v>
      </c>
      <c r="K101" s="5">
        <v>-15000</v>
      </c>
    </row>
    <row r="102" spans="1:11" x14ac:dyDescent="0.15">
      <c r="A102" s="2">
        <v>43612</v>
      </c>
      <c r="B102" s="3">
        <v>44</v>
      </c>
      <c r="C102" s="4" t="s">
        <v>170</v>
      </c>
      <c r="D102" s="4" t="s">
        <v>17</v>
      </c>
      <c r="E102" s="4" t="s">
        <v>27</v>
      </c>
      <c r="F102" s="4" t="s">
        <v>19</v>
      </c>
      <c r="G102" s="4" t="s">
        <v>17</v>
      </c>
      <c r="H102" s="4" t="s">
        <v>17</v>
      </c>
      <c r="J102" s="5">
        <v>3000</v>
      </c>
      <c r="K102" s="5">
        <v>-18000</v>
      </c>
    </row>
    <row r="103" spans="1:11" x14ac:dyDescent="0.15">
      <c r="A103" s="2">
        <v>43612</v>
      </c>
      <c r="B103" s="3">
        <v>44</v>
      </c>
      <c r="C103" s="4" t="s">
        <v>171</v>
      </c>
      <c r="D103" s="4" t="s">
        <v>17</v>
      </c>
      <c r="E103" s="4" t="s">
        <v>18</v>
      </c>
      <c r="F103" s="4" t="s">
        <v>19</v>
      </c>
      <c r="G103" s="4" t="s">
        <v>17</v>
      </c>
      <c r="H103" s="4" t="s">
        <v>17</v>
      </c>
      <c r="J103" s="5">
        <v>3000</v>
      </c>
      <c r="K103" s="5">
        <v>-21000</v>
      </c>
    </row>
    <row r="104" spans="1:11" x14ac:dyDescent="0.15">
      <c r="A104" s="2">
        <v>43612</v>
      </c>
      <c r="B104" s="3">
        <v>44</v>
      </c>
      <c r="C104" s="4" t="s">
        <v>172</v>
      </c>
      <c r="D104" s="4" t="s">
        <v>17</v>
      </c>
      <c r="E104" s="4" t="s">
        <v>173</v>
      </c>
      <c r="F104" s="4" t="s">
        <v>19</v>
      </c>
      <c r="G104" s="4" t="s">
        <v>17</v>
      </c>
      <c r="H104" s="4" t="s">
        <v>17</v>
      </c>
      <c r="J104" s="5">
        <v>3000</v>
      </c>
      <c r="K104" s="5">
        <v>-24000</v>
      </c>
    </row>
    <row r="105" spans="1:11" x14ac:dyDescent="0.15">
      <c r="A105" s="2">
        <v>43612</v>
      </c>
      <c r="B105" s="3">
        <v>44</v>
      </c>
      <c r="C105" s="4" t="s">
        <v>174</v>
      </c>
      <c r="D105" s="4" t="s">
        <v>17</v>
      </c>
      <c r="E105" s="4" t="s">
        <v>175</v>
      </c>
      <c r="F105" s="4" t="s">
        <v>19</v>
      </c>
      <c r="G105" s="4" t="s">
        <v>17</v>
      </c>
      <c r="H105" s="4" t="s">
        <v>17</v>
      </c>
      <c r="J105" s="5">
        <v>3000</v>
      </c>
      <c r="K105" s="5">
        <v>-27000</v>
      </c>
    </row>
    <row r="106" spans="1:11" x14ac:dyDescent="0.15">
      <c r="A106" s="2">
        <v>43612</v>
      </c>
      <c r="B106" s="3">
        <v>44</v>
      </c>
      <c r="C106" s="4" t="s">
        <v>176</v>
      </c>
      <c r="D106" s="4" t="s">
        <v>17</v>
      </c>
      <c r="E106" s="4" t="s">
        <v>177</v>
      </c>
      <c r="F106" s="4" t="s">
        <v>19</v>
      </c>
      <c r="G106" s="4" t="s">
        <v>17</v>
      </c>
      <c r="H106" s="4" t="s">
        <v>17</v>
      </c>
      <c r="J106" s="5">
        <v>3000</v>
      </c>
      <c r="K106" s="5">
        <v>-30000</v>
      </c>
    </row>
    <row r="107" spans="1:11" x14ac:dyDescent="0.15">
      <c r="A107" s="6">
        <v>43612</v>
      </c>
      <c r="B107" s="8">
        <v>44</v>
      </c>
      <c r="C107" s="9" t="s">
        <v>178</v>
      </c>
      <c r="D107" s="9" t="s">
        <v>17</v>
      </c>
      <c r="E107" s="9" t="s">
        <v>179</v>
      </c>
      <c r="F107" s="9" t="s">
        <v>19</v>
      </c>
      <c r="G107" s="9" t="s">
        <v>17</v>
      </c>
      <c r="H107" s="9" t="s">
        <v>17</v>
      </c>
      <c r="I107" s="31"/>
      <c r="J107" s="11">
        <v>3000</v>
      </c>
      <c r="K107" s="11">
        <v>-33000</v>
      </c>
    </row>
    <row r="108" spans="1:11" ht="12" thickBot="1" x14ac:dyDescent="0.2">
      <c r="A108" s="7"/>
      <c r="I108" s="32">
        <v>0</v>
      </c>
      <c r="J108" s="10">
        <v>33000</v>
      </c>
    </row>
    <row r="109" spans="1:11" ht="12" thickTop="1" x14ac:dyDescent="0.15"/>
    <row r="110" spans="1:11" ht="23.1" customHeight="1" thickBot="1" x14ac:dyDescent="0.2">
      <c r="A110" s="1" t="s">
        <v>3</v>
      </c>
      <c r="B110" s="1" t="s">
        <v>4</v>
      </c>
      <c r="C110" s="1" t="s">
        <v>5</v>
      </c>
      <c r="D110" s="1" t="s">
        <v>6</v>
      </c>
      <c r="E110" s="1" t="s">
        <v>7</v>
      </c>
      <c r="F110" s="1" t="s">
        <v>8</v>
      </c>
      <c r="G110" s="1" t="s">
        <v>9</v>
      </c>
      <c r="H110" s="1" t="s">
        <v>10</v>
      </c>
      <c r="I110" s="29" t="s">
        <v>11</v>
      </c>
      <c r="J110" s="1" t="s">
        <v>12</v>
      </c>
      <c r="K110" s="1" t="s">
        <v>13</v>
      </c>
    </row>
    <row r="111" spans="1:11" ht="15" customHeight="1" thickTop="1" x14ac:dyDescent="0.15">
      <c r="A111" s="63" t="s">
        <v>180</v>
      </c>
      <c r="B111" s="63"/>
      <c r="C111" s="63"/>
      <c r="D111" s="63"/>
      <c r="E111" s="63"/>
      <c r="F111" s="63"/>
      <c r="G111" s="63"/>
      <c r="H111" s="63"/>
      <c r="I111" s="64"/>
      <c r="J111" s="63"/>
      <c r="K111" s="63"/>
    </row>
    <row r="112" spans="1:11" x14ac:dyDescent="0.15">
      <c r="A112" s="2"/>
      <c r="B112" s="3"/>
      <c r="C112" s="4"/>
      <c r="D112" s="4"/>
      <c r="E112" s="4" t="s">
        <v>15</v>
      </c>
      <c r="F112" s="4"/>
      <c r="G112" s="4"/>
      <c r="H112" s="4"/>
      <c r="J112" s="5"/>
      <c r="K112" s="5"/>
    </row>
    <row r="113" spans="1:11" x14ac:dyDescent="0.15">
      <c r="A113" s="2">
        <v>43563</v>
      </c>
      <c r="B113" s="3">
        <v>31</v>
      </c>
      <c r="C113" s="4" t="s">
        <v>82</v>
      </c>
      <c r="D113" s="4" t="s">
        <v>83</v>
      </c>
      <c r="E113" s="4" t="s">
        <v>84</v>
      </c>
      <c r="F113" s="4" t="s">
        <v>181</v>
      </c>
      <c r="G113" s="4" t="s">
        <v>17</v>
      </c>
      <c r="H113" s="4" t="s">
        <v>17</v>
      </c>
      <c r="I113" s="30">
        <v>319.66000000000003</v>
      </c>
      <c r="J113" s="5"/>
      <c r="K113" s="5">
        <v>319.66000000000003</v>
      </c>
    </row>
    <row r="114" spans="1:11" x14ac:dyDescent="0.15">
      <c r="A114" s="2">
        <v>43563</v>
      </c>
      <c r="B114" s="3">
        <v>31</v>
      </c>
      <c r="C114" s="4" t="s">
        <v>82</v>
      </c>
      <c r="D114" s="4" t="s">
        <v>83</v>
      </c>
      <c r="E114" s="4" t="s">
        <v>84</v>
      </c>
      <c r="F114" s="4" t="s">
        <v>182</v>
      </c>
      <c r="G114" s="4" t="s">
        <v>17</v>
      </c>
      <c r="H114" s="4" t="s">
        <v>17</v>
      </c>
      <c r="I114" s="30">
        <v>67.5</v>
      </c>
      <c r="J114" s="5"/>
      <c r="K114" s="5">
        <v>387.16</v>
      </c>
    </row>
    <row r="115" spans="1:11" x14ac:dyDescent="0.15">
      <c r="A115" s="6">
        <v>43563</v>
      </c>
      <c r="B115" s="8">
        <v>31</v>
      </c>
      <c r="C115" s="9" t="s">
        <v>82</v>
      </c>
      <c r="D115" s="9" t="s">
        <v>83</v>
      </c>
      <c r="E115" s="9" t="s">
        <v>84</v>
      </c>
      <c r="F115" s="9" t="s">
        <v>183</v>
      </c>
      <c r="G115" s="9" t="s">
        <v>17</v>
      </c>
      <c r="H115" s="9" t="s">
        <v>17</v>
      </c>
      <c r="I115" s="31">
        <v>117</v>
      </c>
      <c r="J115" s="11"/>
      <c r="K115" s="11">
        <v>504.16</v>
      </c>
    </row>
    <row r="116" spans="1:11" ht="12" thickBot="1" x14ac:dyDescent="0.2">
      <c r="A116" s="7"/>
      <c r="I116" s="32">
        <v>504.16</v>
      </c>
      <c r="J116" s="10">
        <v>0</v>
      </c>
    </row>
    <row r="117" spans="1:11" ht="12" thickTop="1" x14ac:dyDescent="0.15"/>
    <row r="118" spans="1:11" ht="23.1" customHeight="1" thickBot="1" x14ac:dyDescent="0.2">
      <c r="A118" s="1" t="s">
        <v>3</v>
      </c>
      <c r="B118" s="1" t="s">
        <v>4</v>
      </c>
      <c r="C118" s="1" t="s">
        <v>5</v>
      </c>
      <c r="D118" s="1" t="s">
        <v>6</v>
      </c>
      <c r="E118" s="1" t="s">
        <v>7</v>
      </c>
      <c r="F118" s="1" t="s">
        <v>8</v>
      </c>
      <c r="G118" s="1" t="s">
        <v>9</v>
      </c>
      <c r="H118" s="1" t="s">
        <v>10</v>
      </c>
      <c r="I118" s="29" t="s">
        <v>11</v>
      </c>
      <c r="J118" s="1" t="s">
        <v>12</v>
      </c>
      <c r="K118" s="1" t="s">
        <v>13</v>
      </c>
    </row>
    <row r="119" spans="1:11" ht="15" customHeight="1" thickTop="1" x14ac:dyDescent="0.15">
      <c r="A119" s="63" t="s">
        <v>184</v>
      </c>
      <c r="B119" s="63"/>
      <c r="C119" s="63"/>
      <c r="D119" s="63"/>
      <c r="E119" s="63"/>
      <c r="F119" s="63"/>
      <c r="G119" s="63"/>
      <c r="H119" s="63"/>
      <c r="I119" s="64"/>
      <c r="J119" s="63"/>
      <c r="K119" s="63"/>
    </row>
    <row r="120" spans="1:11" x14ac:dyDescent="0.15">
      <c r="A120" s="2"/>
      <c r="B120" s="3"/>
      <c r="C120" s="4"/>
      <c r="D120" s="4"/>
      <c r="E120" s="4" t="s">
        <v>15</v>
      </c>
      <c r="F120" s="4"/>
      <c r="G120" s="4"/>
      <c r="H120" s="4"/>
      <c r="J120" s="5"/>
      <c r="K120" s="5"/>
    </row>
    <row r="121" spans="1:11" x14ac:dyDescent="0.15">
      <c r="A121" s="2">
        <v>43510</v>
      </c>
      <c r="B121" s="3">
        <v>11</v>
      </c>
      <c r="C121" s="4" t="s">
        <v>185</v>
      </c>
      <c r="D121" s="4" t="s">
        <v>32</v>
      </c>
      <c r="E121" s="4" t="s">
        <v>186</v>
      </c>
      <c r="F121" s="4" t="s">
        <v>187</v>
      </c>
      <c r="G121" s="4" t="s">
        <v>17</v>
      </c>
      <c r="H121" s="4" t="s">
        <v>17</v>
      </c>
      <c r="I121" s="30">
        <v>13728.4</v>
      </c>
      <c r="J121" s="5"/>
      <c r="K121" s="5">
        <v>13728.4</v>
      </c>
    </row>
    <row r="122" spans="1:11" x14ac:dyDescent="0.15">
      <c r="A122" s="2">
        <v>43510</v>
      </c>
      <c r="B122" s="3">
        <v>11</v>
      </c>
      <c r="C122" s="4" t="s">
        <v>185</v>
      </c>
      <c r="D122" s="4" t="s">
        <v>32</v>
      </c>
      <c r="E122" s="4" t="s">
        <v>186</v>
      </c>
      <c r="F122" s="4" t="s">
        <v>188</v>
      </c>
      <c r="G122" s="4" t="s">
        <v>17</v>
      </c>
      <c r="H122" s="4" t="s">
        <v>17</v>
      </c>
      <c r="I122" s="30">
        <v>15331.42</v>
      </c>
      <c r="J122" s="5"/>
      <c r="K122" s="5">
        <v>29059.82</v>
      </c>
    </row>
    <row r="123" spans="1:11" x14ac:dyDescent="0.15">
      <c r="A123" s="2">
        <v>43510</v>
      </c>
      <c r="B123" s="3">
        <v>11</v>
      </c>
      <c r="C123" s="4" t="s">
        <v>185</v>
      </c>
      <c r="D123" s="4" t="s">
        <v>32</v>
      </c>
      <c r="E123" s="4" t="s">
        <v>186</v>
      </c>
      <c r="F123" s="4" t="s">
        <v>189</v>
      </c>
      <c r="G123" s="4" t="s">
        <v>17</v>
      </c>
      <c r="H123" s="4" t="s">
        <v>17</v>
      </c>
      <c r="I123" s="30">
        <v>30</v>
      </c>
      <c r="J123" s="5">
        <f>SUM(I121:I123)</f>
        <v>29089.82</v>
      </c>
      <c r="K123" s="5">
        <v>29089.82</v>
      </c>
    </row>
    <row r="124" spans="1:11" x14ac:dyDescent="0.15">
      <c r="A124" s="2">
        <v>43515</v>
      </c>
      <c r="B124" s="3">
        <v>11</v>
      </c>
      <c r="C124" s="4" t="s">
        <v>190</v>
      </c>
      <c r="D124" s="4" t="s">
        <v>191</v>
      </c>
      <c r="E124" s="4" t="s">
        <v>192</v>
      </c>
      <c r="F124" s="4" t="s">
        <v>193</v>
      </c>
      <c r="G124" s="4" t="s">
        <v>17</v>
      </c>
      <c r="H124" s="4" t="s">
        <v>17</v>
      </c>
      <c r="I124" s="30">
        <v>1581.25</v>
      </c>
      <c r="J124" s="5"/>
      <c r="K124" s="5">
        <v>30671.07</v>
      </c>
    </row>
    <row r="125" spans="1:11" x14ac:dyDescent="0.15">
      <c r="A125" s="2">
        <v>43515</v>
      </c>
      <c r="B125" s="3">
        <v>11</v>
      </c>
      <c r="C125" s="4" t="s">
        <v>190</v>
      </c>
      <c r="D125" s="4" t="s">
        <v>191</v>
      </c>
      <c r="E125" s="4" t="s">
        <v>192</v>
      </c>
      <c r="F125" s="4" t="s">
        <v>194</v>
      </c>
      <c r="G125" s="4" t="s">
        <v>17</v>
      </c>
      <c r="H125" s="4" t="s">
        <v>17</v>
      </c>
      <c r="I125" s="30">
        <v>62.8</v>
      </c>
      <c r="J125" s="5"/>
      <c r="K125" s="5">
        <v>30733.87</v>
      </c>
    </row>
    <row r="126" spans="1:11" x14ac:dyDescent="0.15">
      <c r="A126" s="2">
        <v>43515</v>
      </c>
      <c r="B126" s="3">
        <v>11</v>
      </c>
      <c r="C126" s="4" t="s">
        <v>190</v>
      </c>
      <c r="D126" s="4" t="s">
        <v>191</v>
      </c>
      <c r="E126" s="4" t="s">
        <v>192</v>
      </c>
      <c r="F126" s="4" t="s">
        <v>195</v>
      </c>
      <c r="G126" s="4" t="s">
        <v>17</v>
      </c>
      <c r="H126" s="4" t="s">
        <v>17</v>
      </c>
      <c r="I126" s="30">
        <v>33.9</v>
      </c>
      <c r="J126" s="5"/>
      <c r="K126" s="5">
        <v>30767.77</v>
      </c>
    </row>
    <row r="127" spans="1:11" x14ac:dyDescent="0.15">
      <c r="A127" s="2">
        <v>43516</v>
      </c>
      <c r="B127" s="3">
        <v>11</v>
      </c>
      <c r="C127" s="4" t="s">
        <v>196</v>
      </c>
      <c r="D127" s="4" t="s">
        <v>197</v>
      </c>
      <c r="E127" s="4" t="s">
        <v>84</v>
      </c>
      <c r="F127" s="4" t="s">
        <v>198</v>
      </c>
      <c r="G127" s="4" t="s">
        <v>17</v>
      </c>
      <c r="H127" s="4" t="s">
        <v>17</v>
      </c>
      <c r="I127" s="30">
        <v>1390.4</v>
      </c>
      <c r="J127" s="5"/>
      <c r="K127" s="5">
        <v>32158.17</v>
      </c>
    </row>
    <row r="128" spans="1:11" x14ac:dyDescent="0.15">
      <c r="A128" s="2">
        <v>43516</v>
      </c>
      <c r="B128" s="3">
        <v>11</v>
      </c>
      <c r="C128" s="4" t="s">
        <v>196</v>
      </c>
      <c r="D128" s="4" t="s">
        <v>197</v>
      </c>
      <c r="E128" s="4" t="s">
        <v>84</v>
      </c>
      <c r="F128" s="4" t="s">
        <v>199</v>
      </c>
      <c r="G128" s="4" t="s">
        <v>17</v>
      </c>
      <c r="H128" s="4" t="s">
        <v>17</v>
      </c>
      <c r="I128" s="30">
        <v>4873.08</v>
      </c>
      <c r="J128" s="5"/>
      <c r="K128" s="5">
        <v>37031.25</v>
      </c>
    </row>
    <row r="129" spans="1:11" x14ac:dyDescent="0.15">
      <c r="A129" s="2">
        <v>43516</v>
      </c>
      <c r="B129" s="3">
        <v>11</v>
      </c>
      <c r="C129" s="4" t="s">
        <v>196</v>
      </c>
      <c r="D129" s="4" t="s">
        <v>197</v>
      </c>
      <c r="E129" s="4" t="s">
        <v>84</v>
      </c>
      <c r="F129" s="4" t="s">
        <v>200</v>
      </c>
      <c r="G129" s="4" t="s">
        <v>17</v>
      </c>
      <c r="H129" s="4" t="s">
        <v>17</v>
      </c>
      <c r="I129" s="30">
        <v>33.869999999999997</v>
      </c>
      <c r="J129" s="5"/>
      <c r="K129" s="5">
        <v>37065.120000000003</v>
      </c>
    </row>
    <row r="130" spans="1:11" x14ac:dyDescent="0.15">
      <c r="A130" s="2">
        <v>43516</v>
      </c>
      <c r="B130" s="3">
        <v>11</v>
      </c>
      <c r="C130" s="4" t="s">
        <v>196</v>
      </c>
      <c r="D130" s="4" t="s">
        <v>197</v>
      </c>
      <c r="E130" s="4" t="s">
        <v>84</v>
      </c>
      <c r="F130" s="4" t="s">
        <v>201</v>
      </c>
      <c r="G130" s="4" t="s">
        <v>17</v>
      </c>
      <c r="H130" s="4" t="s">
        <v>17</v>
      </c>
      <c r="I130" s="30">
        <v>184.55</v>
      </c>
      <c r="J130" s="5"/>
      <c r="K130" s="5">
        <v>37249.67</v>
      </c>
    </row>
    <row r="131" spans="1:11" x14ac:dyDescent="0.15">
      <c r="A131" s="2">
        <v>43516</v>
      </c>
      <c r="B131" s="3">
        <v>11</v>
      </c>
      <c r="C131" s="4" t="s">
        <v>196</v>
      </c>
      <c r="D131" s="4" t="s">
        <v>197</v>
      </c>
      <c r="E131" s="4" t="s">
        <v>84</v>
      </c>
      <c r="F131" s="4" t="s">
        <v>202</v>
      </c>
      <c r="G131" s="4" t="s">
        <v>17</v>
      </c>
      <c r="H131" s="4" t="s">
        <v>17</v>
      </c>
      <c r="I131" s="30">
        <v>1581.25</v>
      </c>
      <c r="J131" s="5"/>
      <c r="K131" s="5">
        <v>38830.92</v>
      </c>
    </row>
    <row r="132" spans="1:11" x14ac:dyDescent="0.15">
      <c r="A132" s="2">
        <v>43525</v>
      </c>
      <c r="B132" s="3">
        <v>21</v>
      </c>
      <c r="C132" s="4" t="s">
        <v>203</v>
      </c>
      <c r="D132" s="4" t="s">
        <v>32</v>
      </c>
      <c r="E132" s="4" t="s">
        <v>2007</v>
      </c>
      <c r="F132" s="4" t="s">
        <v>204</v>
      </c>
      <c r="G132" s="4" t="s">
        <v>17</v>
      </c>
      <c r="H132" s="4" t="s">
        <v>17</v>
      </c>
      <c r="I132" s="30">
        <v>19069.78</v>
      </c>
      <c r="J132" s="5"/>
      <c r="K132" s="5">
        <v>57900.7</v>
      </c>
    </row>
    <row r="133" spans="1:11" x14ac:dyDescent="0.15">
      <c r="A133" s="2">
        <v>43525</v>
      </c>
      <c r="B133" s="3">
        <v>21</v>
      </c>
      <c r="C133" s="4" t="s">
        <v>203</v>
      </c>
      <c r="D133" s="4" t="s">
        <v>32</v>
      </c>
      <c r="E133" s="17" t="s">
        <v>2007</v>
      </c>
      <c r="F133" s="4" t="s">
        <v>205</v>
      </c>
      <c r="G133" s="4" t="s">
        <v>17</v>
      </c>
      <c r="H133" s="4" t="s">
        <v>17</v>
      </c>
      <c r="I133" s="30">
        <v>1334.88</v>
      </c>
      <c r="J133" s="5"/>
      <c r="K133" s="5">
        <v>59235.58</v>
      </c>
    </row>
    <row r="134" spans="1:11" x14ac:dyDescent="0.15">
      <c r="A134" s="2">
        <v>43525</v>
      </c>
      <c r="B134" s="3">
        <v>21</v>
      </c>
      <c r="C134" s="4" t="s">
        <v>203</v>
      </c>
      <c r="D134" s="4" t="s">
        <v>32</v>
      </c>
      <c r="E134" s="17" t="s">
        <v>2007</v>
      </c>
      <c r="F134" s="4" t="s">
        <v>189</v>
      </c>
      <c r="G134" s="4" t="s">
        <v>17</v>
      </c>
      <c r="H134" s="4" t="s">
        <v>17</v>
      </c>
      <c r="I134" s="30">
        <v>30</v>
      </c>
      <c r="J134" s="5">
        <f>I132+I133+I134</f>
        <v>20434.66</v>
      </c>
      <c r="K134" s="5">
        <v>59265.58</v>
      </c>
    </row>
    <row r="135" spans="1:11" x14ac:dyDescent="0.15">
      <c r="A135" s="2">
        <v>43532</v>
      </c>
      <c r="B135" s="3">
        <v>21</v>
      </c>
      <c r="C135" s="4" t="s">
        <v>206</v>
      </c>
      <c r="D135" s="4" t="s">
        <v>207</v>
      </c>
      <c r="E135" s="4" t="s">
        <v>130</v>
      </c>
      <c r="F135" s="4" t="s">
        <v>208</v>
      </c>
      <c r="G135" s="4" t="s">
        <v>17</v>
      </c>
      <c r="H135" s="4" t="s">
        <v>17</v>
      </c>
      <c r="I135" s="30">
        <v>956</v>
      </c>
      <c r="J135" s="5"/>
      <c r="K135" s="5">
        <v>60221.58</v>
      </c>
    </row>
    <row r="136" spans="1:11" x14ac:dyDescent="0.15">
      <c r="A136" s="2">
        <v>43546</v>
      </c>
      <c r="B136" s="3">
        <v>21</v>
      </c>
      <c r="C136" s="4" t="s">
        <v>209</v>
      </c>
      <c r="D136" s="4" t="s">
        <v>210</v>
      </c>
      <c r="E136" s="4" t="s">
        <v>130</v>
      </c>
      <c r="F136" s="4" t="s">
        <v>211</v>
      </c>
      <c r="G136" s="4" t="s">
        <v>17</v>
      </c>
      <c r="H136" s="4" t="s">
        <v>17</v>
      </c>
      <c r="I136" s="30">
        <v>517</v>
      </c>
      <c r="J136" s="5">
        <f>I135+I136</f>
        <v>1473</v>
      </c>
      <c r="K136" s="5">
        <v>60738.58</v>
      </c>
    </row>
    <row r="137" spans="1:11" x14ac:dyDescent="0.15">
      <c r="A137" s="2">
        <v>43563</v>
      </c>
      <c r="B137" s="3">
        <v>31</v>
      </c>
      <c r="C137" s="4" t="s">
        <v>212</v>
      </c>
      <c r="D137" s="4" t="s">
        <v>213</v>
      </c>
      <c r="E137" s="4" t="s">
        <v>29</v>
      </c>
      <c r="F137" s="4" t="s">
        <v>214</v>
      </c>
      <c r="G137" s="4" t="s">
        <v>17</v>
      </c>
      <c r="H137" s="4" t="s">
        <v>17</v>
      </c>
      <c r="I137" s="30">
        <v>581.9</v>
      </c>
      <c r="J137" s="5"/>
      <c r="K137" s="5">
        <v>61320.480000000003</v>
      </c>
    </row>
    <row r="138" spans="1:11" x14ac:dyDescent="0.15">
      <c r="A138" s="2">
        <v>43563</v>
      </c>
      <c r="B138" s="3">
        <v>31</v>
      </c>
      <c r="C138" s="4" t="s">
        <v>212</v>
      </c>
      <c r="D138" s="4" t="s">
        <v>213</v>
      </c>
      <c r="E138" s="4" t="s">
        <v>29</v>
      </c>
      <c r="F138" s="4" t="s">
        <v>215</v>
      </c>
      <c r="G138" s="4" t="s">
        <v>17</v>
      </c>
      <c r="H138" s="4" t="s">
        <v>17</v>
      </c>
      <c r="I138" s="30">
        <v>903.21</v>
      </c>
      <c r="J138" s="5"/>
      <c r="K138" s="5">
        <v>62223.69</v>
      </c>
    </row>
    <row r="139" spans="1:11" x14ac:dyDescent="0.15">
      <c r="A139" s="2">
        <v>43563</v>
      </c>
      <c r="B139" s="3">
        <v>31</v>
      </c>
      <c r="C139" s="4" t="s">
        <v>212</v>
      </c>
      <c r="D139" s="4" t="s">
        <v>213</v>
      </c>
      <c r="E139" s="4" t="s">
        <v>29</v>
      </c>
      <c r="F139" s="4" t="s">
        <v>216</v>
      </c>
      <c r="G139" s="4" t="s">
        <v>17</v>
      </c>
      <c r="H139" s="4" t="s">
        <v>17</v>
      </c>
      <c r="I139" s="30">
        <v>770.83</v>
      </c>
      <c r="J139" s="5"/>
      <c r="K139" s="5">
        <v>62994.52</v>
      </c>
    </row>
    <row r="140" spans="1:11" x14ac:dyDescent="0.15">
      <c r="A140" s="2">
        <v>43563</v>
      </c>
      <c r="B140" s="3">
        <v>31</v>
      </c>
      <c r="C140" s="4" t="s">
        <v>212</v>
      </c>
      <c r="D140" s="4" t="s">
        <v>213</v>
      </c>
      <c r="E140" s="4" t="s">
        <v>29</v>
      </c>
      <c r="F140" s="4" t="s">
        <v>217</v>
      </c>
      <c r="G140" s="4" t="s">
        <v>17</v>
      </c>
      <c r="H140" s="4" t="s">
        <v>17</v>
      </c>
      <c r="I140" s="30">
        <v>39.14</v>
      </c>
      <c r="J140" s="5"/>
      <c r="K140" s="5">
        <v>63033.66</v>
      </c>
    </row>
    <row r="141" spans="1:11" x14ac:dyDescent="0.15">
      <c r="A141" s="6">
        <v>43563</v>
      </c>
      <c r="B141" s="8">
        <v>31</v>
      </c>
      <c r="C141" s="9" t="s">
        <v>212</v>
      </c>
      <c r="D141" s="9" t="s">
        <v>213</v>
      </c>
      <c r="E141" s="9" t="s">
        <v>29</v>
      </c>
      <c r="F141" s="9" t="s">
        <v>218</v>
      </c>
      <c r="G141" s="9" t="s">
        <v>17</v>
      </c>
      <c r="H141" s="9" t="s">
        <v>17</v>
      </c>
      <c r="I141" s="31">
        <v>185.31</v>
      </c>
      <c r="J141" s="11"/>
      <c r="K141" s="11">
        <v>63218.97</v>
      </c>
    </row>
    <row r="142" spans="1:11" ht="12" thickBot="1" x14ac:dyDescent="0.2">
      <c r="A142" s="7"/>
      <c r="I142" s="32">
        <v>63218.97</v>
      </c>
      <c r="J142" s="10">
        <v>0</v>
      </c>
    </row>
    <row r="143" spans="1:11" ht="12" thickTop="1" x14ac:dyDescent="0.15"/>
    <row r="144" spans="1:11" ht="23.1" customHeight="1" thickBot="1" x14ac:dyDescent="0.2">
      <c r="A144" s="1" t="s">
        <v>3</v>
      </c>
      <c r="B144" s="1" t="s">
        <v>4</v>
      </c>
      <c r="C144" s="1" t="s">
        <v>5</v>
      </c>
      <c r="D144" s="1" t="s">
        <v>6</v>
      </c>
      <c r="E144" s="1" t="s">
        <v>7</v>
      </c>
      <c r="F144" s="1" t="s">
        <v>8</v>
      </c>
      <c r="G144" s="1" t="s">
        <v>9</v>
      </c>
      <c r="H144" s="1" t="s">
        <v>10</v>
      </c>
      <c r="I144" s="29" t="s">
        <v>11</v>
      </c>
      <c r="J144" s="1" t="s">
        <v>12</v>
      </c>
      <c r="K144" s="1" t="s">
        <v>13</v>
      </c>
    </row>
    <row r="145" spans="1:11" ht="15" customHeight="1" thickTop="1" x14ac:dyDescent="0.15">
      <c r="A145" s="63" t="s">
        <v>219</v>
      </c>
      <c r="B145" s="63"/>
      <c r="C145" s="63"/>
      <c r="D145" s="63"/>
      <c r="E145" s="63"/>
      <c r="F145" s="63"/>
      <c r="G145" s="63"/>
      <c r="H145" s="63"/>
      <c r="I145" s="64"/>
      <c r="J145" s="63"/>
      <c r="K145" s="63"/>
    </row>
    <row r="146" spans="1:11" x14ac:dyDescent="0.15">
      <c r="A146" s="2"/>
      <c r="B146" s="3"/>
      <c r="C146" s="4"/>
      <c r="D146" s="4"/>
      <c r="E146" s="4" t="s">
        <v>15</v>
      </c>
      <c r="F146" s="4"/>
      <c r="G146" s="4"/>
      <c r="H146" s="4"/>
      <c r="J146" s="5"/>
      <c r="K146" s="5"/>
    </row>
    <row r="147" spans="1:11" x14ac:dyDescent="0.15">
      <c r="A147" s="2">
        <v>43572</v>
      </c>
      <c r="B147" s="3">
        <v>31</v>
      </c>
      <c r="C147" s="4" t="s">
        <v>220</v>
      </c>
      <c r="D147" s="4" t="s">
        <v>32</v>
      </c>
      <c r="E147" s="4" t="s">
        <v>221</v>
      </c>
      <c r="F147" s="4" t="s">
        <v>222</v>
      </c>
      <c r="G147" s="4" t="s">
        <v>17</v>
      </c>
      <c r="H147" s="4" t="s">
        <v>17</v>
      </c>
      <c r="I147" s="30">
        <v>70258.11</v>
      </c>
      <c r="J147" s="5"/>
      <c r="K147" s="5">
        <v>70258.11</v>
      </c>
    </row>
    <row r="148" spans="1:11" x14ac:dyDescent="0.15">
      <c r="A148" s="2">
        <v>43572</v>
      </c>
      <c r="B148" s="3">
        <v>31</v>
      </c>
      <c r="C148" s="4" t="s">
        <v>220</v>
      </c>
      <c r="D148" s="4" t="s">
        <v>32</v>
      </c>
      <c r="E148" s="4" t="s">
        <v>221</v>
      </c>
      <c r="F148" s="4" t="s">
        <v>223</v>
      </c>
      <c r="G148" s="4" t="s">
        <v>17</v>
      </c>
      <c r="H148" s="4" t="s">
        <v>17</v>
      </c>
      <c r="I148" s="30">
        <v>9401.18</v>
      </c>
      <c r="J148" s="5"/>
      <c r="K148" s="5">
        <v>79659.289999999994</v>
      </c>
    </row>
    <row r="149" spans="1:11" x14ac:dyDescent="0.15">
      <c r="A149" s="2">
        <v>43572</v>
      </c>
      <c r="B149" s="3">
        <v>31</v>
      </c>
      <c r="C149" s="4" t="s">
        <v>220</v>
      </c>
      <c r="D149" s="4" t="s">
        <v>32</v>
      </c>
      <c r="E149" s="4" t="s">
        <v>221</v>
      </c>
      <c r="F149" s="4" t="s">
        <v>224</v>
      </c>
      <c r="G149" s="4" t="s">
        <v>17</v>
      </c>
      <c r="H149" s="4" t="s">
        <v>17</v>
      </c>
      <c r="I149" s="30">
        <v>208.92</v>
      </c>
      <c r="J149" s="5"/>
      <c r="K149" s="5">
        <v>79868.210000000006</v>
      </c>
    </row>
    <row r="150" spans="1:11" x14ac:dyDescent="0.15">
      <c r="A150" s="2">
        <v>43572</v>
      </c>
      <c r="B150" s="3">
        <v>31</v>
      </c>
      <c r="C150" s="4" t="s">
        <v>220</v>
      </c>
      <c r="D150" s="4" t="s">
        <v>32</v>
      </c>
      <c r="E150" s="4" t="s">
        <v>221</v>
      </c>
      <c r="F150" s="4" t="s">
        <v>225</v>
      </c>
      <c r="G150" s="4" t="s">
        <v>17</v>
      </c>
      <c r="H150" s="4" t="s">
        <v>17</v>
      </c>
      <c r="I150" s="30">
        <v>564.07000000000005</v>
      </c>
      <c r="J150" s="5"/>
      <c r="K150" s="5">
        <v>80432.28</v>
      </c>
    </row>
    <row r="151" spans="1:11" x14ac:dyDescent="0.15">
      <c r="A151" s="2">
        <v>43572</v>
      </c>
      <c r="B151" s="3">
        <v>31</v>
      </c>
      <c r="C151" s="4" t="s">
        <v>220</v>
      </c>
      <c r="D151" s="4" t="s">
        <v>32</v>
      </c>
      <c r="E151" s="4" t="s">
        <v>221</v>
      </c>
      <c r="F151" s="4" t="s">
        <v>226</v>
      </c>
      <c r="G151" s="4" t="s">
        <v>17</v>
      </c>
      <c r="H151" s="4" t="s">
        <v>17</v>
      </c>
      <c r="I151" s="30">
        <v>4825.9399999999996</v>
      </c>
      <c r="J151" s="5"/>
      <c r="K151" s="5">
        <v>85258.22</v>
      </c>
    </row>
    <row r="152" spans="1:11" x14ac:dyDescent="0.15">
      <c r="A152" s="2">
        <v>43572</v>
      </c>
      <c r="B152" s="3">
        <v>31</v>
      </c>
      <c r="C152" s="4" t="s">
        <v>220</v>
      </c>
      <c r="D152" s="4" t="s">
        <v>32</v>
      </c>
      <c r="E152" s="4" t="s">
        <v>221</v>
      </c>
      <c r="F152" s="4" t="s">
        <v>227</v>
      </c>
      <c r="G152" s="4" t="s">
        <v>17</v>
      </c>
      <c r="H152" s="4" t="s">
        <v>17</v>
      </c>
      <c r="I152" s="30">
        <v>579.1</v>
      </c>
      <c r="J152" s="5"/>
      <c r="K152" s="5">
        <v>85837.32</v>
      </c>
    </row>
    <row r="153" spans="1:11" x14ac:dyDescent="0.15">
      <c r="A153" s="2">
        <v>43572</v>
      </c>
      <c r="B153" s="3">
        <v>31</v>
      </c>
      <c r="C153" s="4" t="s">
        <v>220</v>
      </c>
      <c r="D153" s="4" t="s">
        <v>32</v>
      </c>
      <c r="E153" s="4" t="s">
        <v>221</v>
      </c>
      <c r="F153" s="4" t="s">
        <v>118</v>
      </c>
      <c r="G153" s="4" t="s">
        <v>17</v>
      </c>
      <c r="H153" s="4" t="s">
        <v>17</v>
      </c>
      <c r="I153" s="30">
        <v>30</v>
      </c>
      <c r="J153" s="5"/>
      <c r="K153" s="5">
        <v>85867.32</v>
      </c>
    </row>
    <row r="154" spans="1:11" x14ac:dyDescent="0.15">
      <c r="A154" s="2">
        <v>43572</v>
      </c>
      <c r="B154" s="3">
        <v>31</v>
      </c>
      <c r="C154" s="4" t="s">
        <v>228</v>
      </c>
      <c r="D154" s="4" t="s">
        <v>32</v>
      </c>
      <c r="E154" s="4" t="s">
        <v>221</v>
      </c>
      <c r="F154" s="4" t="s">
        <v>222</v>
      </c>
      <c r="G154" s="4" t="s">
        <v>17</v>
      </c>
      <c r="H154" s="4" t="s">
        <v>17</v>
      </c>
      <c r="I154" s="30">
        <v>70291.740000000005</v>
      </c>
      <c r="J154" s="5"/>
      <c r="K154" s="5">
        <v>156159.06</v>
      </c>
    </row>
    <row r="155" spans="1:11" x14ac:dyDescent="0.15">
      <c r="A155" s="2">
        <v>43572</v>
      </c>
      <c r="B155" s="3">
        <v>31</v>
      </c>
      <c r="C155" s="4" t="s">
        <v>228</v>
      </c>
      <c r="D155" s="4" t="s">
        <v>32</v>
      </c>
      <c r="E155" s="4" t="s">
        <v>221</v>
      </c>
      <c r="F155" s="4" t="s">
        <v>223</v>
      </c>
      <c r="G155" s="4" t="s">
        <v>17</v>
      </c>
      <c r="H155" s="4" t="s">
        <v>17</v>
      </c>
      <c r="I155" s="30">
        <v>9405.68</v>
      </c>
      <c r="J155" s="5"/>
      <c r="K155" s="5">
        <v>165564.74</v>
      </c>
    </row>
    <row r="156" spans="1:11" x14ac:dyDescent="0.15">
      <c r="A156" s="2">
        <v>43572</v>
      </c>
      <c r="B156" s="3">
        <v>31</v>
      </c>
      <c r="C156" s="4" t="s">
        <v>228</v>
      </c>
      <c r="D156" s="4" t="s">
        <v>32</v>
      </c>
      <c r="E156" s="4" t="s">
        <v>221</v>
      </c>
      <c r="F156" s="4" t="s">
        <v>224</v>
      </c>
      <c r="G156" s="4" t="s">
        <v>17</v>
      </c>
      <c r="H156" s="4" t="s">
        <v>17</v>
      </c>
      <c r="I156" s="30">
        <v>209.02</v>
      </c>
      <c r="J156" s="5"/>
      <c r="K156" s="5">
        <v>165773.76000000001</v>
      </c>
    </row>
    <row r="157" spans="1:11" x14ac:dyDescent="0.15">
      <c r="A157" s="2">
        <v>43572</v>
      </c>
      <c r="B157" s="3">
        <v>31</v>
      </c>
      <c r="C157" s="4" t="s">
        <v>228</v>
      </c>
      <c r="D157" s="4" t="s">
        <v>32</v>
      </c>
      <c r="E157" s="4" t="s">
        <v>221</v>
      </c>
      <c r="F157" s="4" t="s">
        <v>225</v>
      </c>
      <c r="G157" s="4" t="s">
        <v>17</v>
      </c>
      <c r="H157" s="4" t="s">
        <v>17</v>
      </c>
      <c r="I157" s="30">
        <v>564.34</v>
      </c>
      <c r="J157" s="5"/>
      <c r="K157" s="5">
        <v>166338.1</v>
      </c>
    </row>
    <row r="158" spans="1:11" x14ac:dyDescent="0.15">
      <c r="A158" s="2">
        <v>43572</v>
      </c>
      <c r="B158" s="3">
        <v>31</v>
      </c>
      <c r="C158" s="4" t="s">
        <v>228</v>
      </c>
      <c r="D158" s="4" t="s">
        <v>32</v>
      </c>
      <c r="E158" s="4" t="s">
        <v>221</v>
      </c>
      <c r="F158" s="4" t="s">
        <v>226</v>
      </c>
      <c r="G158" s="4" t="s">
        <v>17</v>
      </c>
      <c r="H158" s="4" t="s">
        <v>17</v>
      </c>
      <c r="I158" s="30">
        <v>4828.25</v>
      </c>
      <c r="J158" s="5"/>
      <c r="K158" s="5">
        <v>171166.35</v>
      </c>
    </row>
    <row r="159" spans="1:11" x14ac:dyDescent="0.15">
      <c r="A159" s="2">
        <v>43572</v>
      </c>
      <c r="B159" s="3">
        <v>31</v>
      </c>
      <c r="C159" s="4" t="s">
        <v>228</v>
      </c>
      <c r="D159" s="4" t="s">
        <v>32</v>
      </c>
      <c r="E159" s="4" t="s">
        <v>221</v>
      </c>
      <c r="F159" s="4" t="s">
        <v>227</v>
      </c>
      <c r="G159" s="4" t="s">
        <v>17</v>
      </c>
      <c r="H159" s="4" t="s">
        <v>17</v>
      </c>
      <c r="I159" s="30">
        <v>579.38</v>
      </c>
      <c r="J159" s="5"/>
      <c r="K159" s="5">
        <v>171745.73</v>
      </c>
    </row>
    <row r="160" spans="1:11" x14ac:dyDescent="0.15">
      <c r="A160" s="2">
        <v>43572</v>
      </c>
      <c r="B160" s="3">
        <v>31</v>
      </c>
      <c r="C160" s="4" t="s">
        <v>228</v>
      </c>
      <c r="D160" s="4" t="s">
        <v>32</v>
      </c>
      <c r="E160" s="4" t="s">
        <v>221</v>
      </c>
      <c r="F160" s="4" t="s">
        <v>35</v>
      </c>
      <c r="G160" s="4" t="s">
        <v>17</v>
      </c>
      <c r="H160" s="4" t="s">
        <v>17</v>
      </c>
      <c r="I160" s="30">
        <v>30</v>
      </c>
      <c r="J160" s="5">
        <f>SUM(I147:I160)</f>
        <v>171775.73</v>
      </c>
      <c r="K160" s="5">
        <v>171775.73</v>
      </c>
    </row>
    <row r="161" spans="1:11" s="28" customFormat="1" x14ac:dyDescent="0.15">
      <c r="A161" s="12">
        <v>43594</v>
      </c>
      <c r="B161" s="25">
        <v>41</v>
      </c>
      <c r="C161" s="26" t="s">
        <v>229</v>
      </c>
      <c r="D161" s="26" t="s">
        <v>230</v>
      </c>
      <c r="E161" s="26" t="s">
        <v>29</v>
      </c>
      <c r="F161" s="26" t="s">
        <v>231</v>
      </c>
      <c r="G161" s="26" t="s">
        <v>17</v>
      </c>
      <c r="H161" s="26" t="s">
        <v>17</v>
      </c>
      <c r="I161" s="34">
        <v>650</v>
      </c>
      <c r="J161" s="27"/>
      <c r="K161" s="27">
        <v>172425.73</v>
      </c>
    </row>
    <row r="162" spans="1:11" s="28" customFormat="1" x14ac:dyDescent="0.15">
      <c r="A162" s="12">
        <v>43594</v>
      </c>
      <c r="B162" s="25">
        <v>41</v>
      </c>
      <c r="C162" s="26" t="s">
        <v>229</v>
      </c>
      <c r="D162" s="26" t="s">
        <v>230</v>
      </c>
      <c r="E162" s="26" t="s">
        <v>29</v>
      </c>
      <c r="F162" s="26" t="s">
        <v>232</v>
      </c>
      <c r="G162" s="26" t="s">
        <v>17</v>
      </c>
      <c r="H162" s="26" t="s">
        <v>17</v>
      </c>
      <c r="I162" s="34">
        <v>1000</v>
      </c>
      <c r="J162" s="27"/>
      <c r="K162" s="27">
        <v>173425.73</v>
      </c>
    </row>
    <row r="163" spans="1:11" s="28" customFormat="1" x14ac:dyDescent="0.15">
      <c r="A163" s="12">
        <v>43594</v>
      </c>
      <c r="B163" s="25">
        <v>41</v>
      </c>
      <c r="C163" s="26" t="s">
        <v>229</v>
      </c>
      <c r="D163" s="26" t="s">
        <v>230</v>
      </c>
      <c r="E163" s="26" t="s">
        <v>29</v>
      </c>
      <c r="F163" s="26" t="s">
        <v>233</v>
      </c>
      <c r="G163" s="26" t="s">
        <v>17</v>
      </c>
      <c r="H163" s="26" t="s">
        <v>17</v>
      </c>
      <c r="I163" s="34">
        <v>2400</v>
      </c>
      <c r="J163" s="27"/>
      <c r="K163" s="27">
        <v>175825.73</v>
      </c>
    </row>
    <row r="164" spans="1:11" x14ac:dyDescent="0.15">
      <c r="A164" s="2">
        <v>43599</v>
      </c>
      <c r="B164" s="3">
        <v>44</v>
      </c>
      <c r="C164" s="4" t="s">
        <v>234</v>
      </c>
      <c r="D164" s="4" t="s">
        <v>17</v>
      </c>
      <c r="E164" s="4" t="s">
        <v>235</v>
      </c>
      <c r="F164" s="4" t="s">
        <v>236</v>
      </c>
      <c r="G164" s="4" t="s">
        <v>17</v>
      </c>
      <c r="H164" s="4" t="s">
        <v>17</v>
      </c>
      <c r="I164" s="40">
        <v>-376.23</v>
      </c>
      <c r="J164" s="5">
        <v>376.23</v>
      </c>
      <c r="K164" s="5">
        <v>175449.5</v>
      </c>
    </row>
    <row r="165" spans="1:11" x14ac:dyDescent="0.15">
      <c r="A165" s="2">
        <v>43599</v>
      </c>
      <c r="B165" s="3">
        <v>44</v>
      </c>
      <c r="C165" s="4" t="s">
        <v>237</v>
      </c>
      <c r="D165" s="4" t="s">
        <v>17</v>
      </c>
      <c r="E165" s="4" t="s">
        <v>238</v>
      </c>
      <c r="F165" s="4" t="s">
        <v>236</v>
      </c>
      <c r="G165" s="4" t="s">
        <v>17</v>
      </c>
      <c r="H165" s="4" t="s">
        <v>17</v>
      </c>
      <c r="I165" s="40">
        <v>-376.23</v>
      </c>
      <c r="J165" s="5">
        <v>376.23</v>
      </c>
      <c r="K165" s="5">
        <v>175073.27</v>
      </c>
    </row>
    <row r="166" spans="1:11" x14ac:dyDescent="0.15">
      <c r="A166" s="2">
        <v>43599</v>
      </c>
      <c r="B166" s="3">
        <v>44</v>
      </c>
      <c r="C166" s="4" t="s">
        <v>239</v>
      </c>
      <c r="D166" s="4" t="s">
        <v>17</v>
      </c>
      <c r="E166" s="4" t="s">
        <v>240</v>
      </c>
      <c r="F166" s="4" t="s">
        <v>236</v>
      </c>
      <c r="G166" s="4" t="s">
        <v>17</v>
      </c>
      <c r="H166" s="4" t="s">
        <v>17</v>
      </c>
      <c r="I166" s="40">
        <v>-376.23</v>
      </c>
      <c r="J166" s="5">
        <v>376.23</v>
      </c>
      <c r="K166" s="5">
        <v>174697.04</v>
      </c>
    </row>
    <row r="167" spans="1:11" x14ac:dyDescent="0.15">
      <c r="A167" s="2">
        <v>43602</v>
      </c>
      <c r="B167" s="3">
        <v>41</v>
      </c>
      <c r="C167" s="4" t="s">
        <v>241</v>
      </c>
      <c r="D167" s="4" t="s">
        <v>32</v>
      </c>
      <c r="E167" s="4" t="s">
        <v>242</v>
      </c>
      <c r="F167" s="4" t="s">
        <v>243</v>
      </c>
      <c r="G167" s="4" t="s">
        <v>17</v>
      </c>
      <c r="H167" s="4" t="s">
        <v>17</v>
      </c>
      <c r="I167" s="30">
        <v>9379.49</v>
      </c>
      <c r="J167" s="5"/>
      <c r="K167" s="5">
        <v>184076.53</v>
      </c>
    </row>
    <row r="168" spans="1:11" x14ac:dyDescent="0.15">
      <c r="A168" s="2">
        <v>43602</v>
      </c>
      <c r="B168" s="3">
        <v>41</v>
      </c>
      <c r="C168" s="4" t="s">
        <v>241</v>
      </c>
      <c r="D168" s="4" t="s">
        <v>32</v>
      </c>
      <c r="E168" s="4" t="s">
        <v>242</v>
      </c>
      <c r="F168" s="4" t="s">
        <v>35</v>
      </c>
      <c r="G168" s="4" t="s">
        <v>17</v>
      </c>
      <c r="H168" s="4" t="s">
        <v>17</v>
      </c>
      <c r="I168" s="30">
        <v>30</v>
      </c>
      <c r="J168" s="5">
        <f>I167+I168</f>
        <v>9409.49</v>
      </c>
      <c r="K168" s="5">
        <v>184106.53</v>
      </c>
    </row>
    <row r="169" spans="1:11" x14ac:dyDescent="0.15">
      <c r="A169" s="2">
        <v>43602</v>
      </c>
      <c r="B169" s="3">
        <v>41</v>
      </c>
      <c r="C169" s="4" t="s">
        <v>244</v>
      </c>
      <c r="D169" s="4" t="s">
        <v>245</v>
      </c>
      <c r="E169" s="4" t="s">
        <v>246</v>
      </c>
      <c r="F169" s="4" t="s">
        <v>247</v>
      </c>
      <c r="G169" s="4" t="s">
        <v>17</v>
      </c>
      <c r="H169" s="4" t="s">
        <v>17</v>
      </c>
      <c r="I169" s="30">
        <v>340</v>
      </c>
      <c r="J169" s="5"/>
      <c r="K169" s="5">
        <v>184446.53</v>
      </c>
    </row>
    <row r="170" spans="1:11" x14ac:dyDescent="0.15">
      <c r="A170" s="2">
        <v>43612</v>
      </c>
      <c r="B170" s="3">
        <v>41</v>
      </c>
      <c r="C170" s="4" t="s">
        <v>248</v>
      </c>
      <c r="D170" s="4" t="s">
        <v>249</v>
      </c>
      <c r="E170" s="4" t="s">
        <v>250</v>
      </c>
      <c r="F170" s="4" t="s">
        <v>251</v>
      </c>
      <c r="G170" s="4" t="s">
        <v>17</v>
      </c>
      <c r="H170" s="4" t="s">
        <v>17</v>
      </c>
      <c r="I170" s="30">
        <v>4669.7</v>
      </c>
      <c r="J170" s="5"/>
      <c r="K170" s="5">
        <v>189116.23</v>
      </c>
    </row>
    <row r="171" spans="1:11" x14ac:dyDescent="0.15">
      <c r="A171" s="2">
        <v>43619</v>
      </c>
      <c r="B171" s="3">
        <v>51</v>
      </c>
      <c r="C171" s="4" t="s">
        <v>252</v>
      </c>
      <c r="D171" s="4" t="s">
        <v>253</v>
      </c>
      <c r="E171" s="4" t="s">
        <v>84</v>
      </c>
      <c r="F171" s="4" t="s">
        <v>254</v>
      </c>
      <c r="G171" s="4" t="s">
        <v>17</v>
      </c>
      <c r="H171" s="4" t="s">
        <v>17</v>
      </c>
      <c r="I171" s="30">
        <v>1422.9</v>
      </c>
      <c r="J171" s="5"/>
      <c r="K171" s="5">
        <v>190539.13</v>
      </c>
    </row>
    <row r="172" spans="1:11" x14ac:dyDescent="0.15">
      <c r="A172" s="2">
        <v>43619</v>
      </c>
      <c r="B172" s="3">
        <v>51</v>
      </c>
      <c r="C172" s="4" t="s">
        <v>252</v>
      </c>
      <c r="D172" s="4" t="s">
        <v>253</v>
      </c>
      <c r="E172" s="4" t="s">
        <v>84</v>
      </c>
      <c r="F172" s="4" t="s">
        <v>255</v>
      </c>
      <c r="G172" s="4" t="s">
        <v>17</v>
      </c>
      <c r="H172" s="4" t="s">
        <v>17</v>
      </c>
      <c r="I172" s="30">
        <v>374.84</v>
      </c>
      <c r="J172" s="5"/>
      <c r="K172" s="5">
        <v>190913.97</v>
      </c>
    </row>
    <row r="173" spans="1:11" x14ac:dyDescent="0.15">
      <c r="A173" s="2">
        <v>43619</v>
      </c>
      <c r="B173" s="3">
        <v>51</v>
      </c>
      <c r="C173" s="4" t="s">
        <v>252</v>
      </c>
      <c r="D173" s="4" t="s">
        <v>253</v>
      </c>
      <c r="E173" s="4" t="s">
        <v>84</v>
      </c>
      <c r="F173" s="4" t="s">
        <v>256</v>
      </c>
      <c r="G173" s="4" t="s">
        <v>17</v>
      </c>
      <c r="H173" s="4" t="s">
        <v>17</v>
      </c>
      <c r="I173" s="30">
        <v>225.75</v>
      </c>
      <c r="J173" s="5"/>
      <c r="K173" s="5">
        <v>191139.72</v>
      </c>
    </row>
    <row r="174" spans="1:11" x14ac:dyDescent="0.15">
      <c r="A174" s="2">
        <v>43619</v>
      </c>
      <c r="B174" s="3">
        <v>51</v>
      </c>
      <c r="C174" s="4" t="s">
        <v>252</v>
      </c>
      <c r="D174" s="4" t="s">
        <v>253</v>
      </c>
      <c r="E174" s="4" t="s">
        <v>84</v>
      </c>
      <c r="F174" s="4" t="s">
        <v>257</v>
      </c>
      <c r="G174" s="4" t="s">
        <v>17</v>
      </c>
      <c r="H174" s="4" t="s">
        <v>17</v>
      </c>
      <c r="I174" s="30">
        <v>69.959999999999994</v>
      </c>
      <c r="J174" s="5"/>
      <c r="K174" s="5">
        <v>191209.68</v>
      </c>
    </row>
    <row r="175" spans="1:11" x14ac:dyDescent="0.15">
      <c r="A175" s="2">
        <v>43619</v>
      </c>
      <c r="B175" s="3">
        <v>51</v>
      </c>
      <c r="C175" s="4" t="s">
        <v>252</v>
      </c>
      <c r="D175" s="4" t="s">
        <v>253</v>
      </c>
      <c r="E175" s="4" t="s">
        <v>84</v>
      </c>
      <c r="F175" s="4" t="s">
        <v>258</v>
      </c>
      <c r="G175" s="4" t="s">
        <v>17</v>
      </c>
      <c r="H175" s="4" t="s">
        <v>17</v>
      </c>
      <c r="I175" s="30">
        <v>50</v>
      </c>
      <c r="J175" s="5"/>
      <c r="K175" s="5">
        <v>191259.68</v>
      </c>
    </row>
    <row r="176" spans="1:11" x14ac:dyDescent="0.15">
      <c r="A176" s="2">
        <v>43619</v>
      </c>
      <c r="B176" s="3">
        <v>51</v>
      </c>
      <c r="C176" s="4" t="s">
        <v>259</v>
      </c>
      <c r="D176" s="4" t="s">
        <v>260</v>
      </c>
      <c r="E176" s="4" t="s">
        <v>29</v>
      </c>
      <c r="F176" s="4" t="s">
        <v>254</v>
      </c>
      <c r="G176" s="4" t="s">
        <v>17</v>
      </c>
      <c r="H176" s="4" t="s">
        <v>17</v>
      </c>
      <c r="I176" s="30">
        <v>1422.9</v>
      </c>
      <c r="J176" s="5"/>
      <c r="K176" s="5">
        <v>192682.58</v>
      </c>
    </row>
    <row r="177" spans="1:11" x14ac:dyDescent="0.15">
      <c r="A177" s="2">
        <v>43619</v>
      </c>
      <c r="B177" s="3">
        <v>51</v>
      </c>
      <c r="C177" s="4" t="s">
        <v>259</v>
      </c>
      <c r="D177" s="4" t="s">
        <v>260</v>
      </c>
      <c r="E177" s="4" t="s">
        <v>29</v>
      </c>
      <c r="F177" s="4" t="s">
        <v>255</v>
      </c>
      <c r="G177" s="4" t="s">
        <v>17</v>
      </c>
      <c r="H177" s="4" t="s">
        <v>17</v>
      </c>
      <c r="I177" s="30">
        <v>337.81</v>
      </c>
      <c r="J177" s="5"/>
      <c r="K177" s="5">
        <v>193020.39</v>
      </c>
    </row>
    <row r="178" spans="1:11" x14ac:dyDescent="0.15">
      <c r="A178" s="2">
        <v>43619</v>
      </c>
      <c r="B178" s="3">
        <v>51</v>
      </c>
      <c r="C178" s="4" t="s">
        <v>259</v>
      </c>
      <c r="D178" s="4" t="s">
        <v>260</v>
      </c>
      <c r="E178" s="4" t="s">
        <v>29</v>
      </c>
      <c r="F178" s="4" t="s">
        <v>261</v>
      </c>
      <c r="G178" s="4" t="s">
        <v>17</v>
      </c>
      <c r="H178" s="4" t="s">
        <v>17</v>
      </c>
      <c r="I178" s="30">
        <v>5942.9</v>
      </c>
      <c r="J178" s="5"/>
      <c r="K178" s="5">
        <v>198963.29</v>
      </c>
    </row>
    <row r="179" spans="1:11" x14ac:dyDescent="0.15">
      <c r="A179" s="2">
        <v>43619</v>
      </c>
      <c r="B179" s="3">
        <v>51</v>
      </c>
      <c r="C179" s="4" t="s">
        <v>259</v>
      </c>
      <c r="D179" s="4" t="s">
        <v>260</v>
      </c>
      <c r="E179" s="4" t="s">
        <v>29</v>
      </c>
      <c r="F179" s="4" t="s">
        <v>262</v>
      </c>
      <c r="G179" s="4" t="s">
        <v>17</v>
      </c>
      <c r="H179" s="4" t="s">
        <v>17</v>
      </c>
      <c r="I179" s="30">
        <v>1757.37</v>
      </c>
      <c r="J179" s="5"/>
      <c r="K179" s="5">
        <v>200720.66</v>
      </c>
    </row>
    <row r="180" spans="1:11" x14ac:dyDescent="0.15">
      <c r="A180" s="2">
        <v>43619</v>
      </c>
      <c r="B180" s="3">
        <v>51</v>
      </c>
      <c r="C180" s="4" t="s">
        <v>259</v>
      </c>
      <c r="D180" s="4" t="s">
        <v>260</v>
      </c>
      <c r="E180" s="4" t="s">
        <v>29</v>
      </c>
      <c r="F180" s="4" t="s">
        <v>263</v>
      </c>
      <c r="G180" s="4" t="s">
        <v>17</v>
      </c>
      <c r="H180" s="4" t="s">
        <v>17</v>
      </c>
      <c r="I180" s="30">
        <v>295</v>
      </c>
      <c r="J180" s="5"/>
      <c r="K180" s="5">
        <v>201015.66</v>
      </c>
    </row>
    <row r="181" spans="1:11" x14ac:dyDescent="0.15">
      <c r="A181" s="2">
        <v>43627</v>
      </c>
      <c r="B181" s="3">
        <v>51</v>
      </c>
      <c r="C181" s="4" t="s">
        <v>264</v>
      </c>
      <c r="D181" s="4" t="s">
        <v>265</v>
      </c>
      <c r="E181" s="4" t="s">
        <v>60</v>
      </c>
      <c r="F181" s="4" t="s">
        <v>266</v>
      </c>
      <c r="G181" s="4" t="s">
        <v>17</v>
      </c>
      <c r="H181" s="4" t="s">
        <v>17</v>
      </c>
      <c r="I181" s="30">
        <v>95000</v>
      </c>
      <c r="J181" s="5"/>
      <c r="K181" s="5">
        <v>296015.65999999997</v>
      </c>
    </row>
    <row r="182" spans="1:11" x14ac:dyDescent="0.15">
      <c r="A182" s="2">
        <v>43627</v>
      </c>
      <c r="B182" s="3">
        <v>51</v>
      </c>
      <c r="C182" s="4" t="s">
        <v>264</v>
      </c>
      <c r="D182" s="4" t="s">
        <v>265</v>
      </c>
      <c r="E182" s="4" t="s">
        <v>60</v>
      </c>
      <c r="F182" s="4" t="s">
        <v>267</v>
      </c>
      <c r="G182" s="4" t="s">
        <v>17</v>
      </c>
      <c r="H182" s="4" t="s">
        <v>17</v>
      </c>
      <c r="I182" s="30">
        <v>2353</v>
      </c>
      <c r="J182" s="5"/>
      <c r="K182" s="5">
        <v>298368.65999999997</v>
      </c>
    </row>
    <row r="183" spans="1:11" x14ac:dyDescent="0.15">
      <c r="A183" s="2">
        <v>43635</v>
      </c>
      <c r="B183" s="3">
        <v>51</v>
      </c>
      <c r="C183" s="4" t="s">
        <v>268</v>
      </c>
      <c r="D183" s="4" t="s">
        <v>269</v>
      </c>
      <c r="E183" s="4" t="s">
        <v>270</v>
      </c>
      <c r="F183" s="4" t="s">
        <v>271</v>
      </c>
      <c r="G183" s="4" t="s">
        <v>17</v>
      </c>
      <c r="H183" s="4" t="s">
        <v>17</v>
      </c>
      <c r="I183" s="30">
        <v>2103</v>
      </c>
      <c r="J183" s="5"/>
      <c r="K183" s="5">
        <v>300471.65999999997</v>
      </c>
    </row>
    <row r="184" spans="1:11" x14ac:dyDescent="0.15">
      <c r="A184" s="2">
        <v>43635</v>
      </c>
      <c r="B184" s="3">
        <v>51</v>
      </c>
      <c r="C184" s="4" t="s">
        <v>268</v>
      </c>
      <c r="D184" s="4" t="s">
        <v>269</v>
      </c>
      <c r="E184" s="4" t="s">
        <v>270</v>
      </c>
      <c r="F184" s="4" t="s">
        <v>272</v>
      </c>
      <c r="G184" s="4" t="s">
        <v>17</v>
      </c>
      <c r="H184" s="4" t="s">
        <v>17</v>
      </c>
      <c r="I184" s="30">
        <v>2103</v>
      </c>
      <c r="J184" s="5"/>
      <c r="K184" s="5">
        <v>302574.65999999997</v>
      </c>
    </row>
    <row r="185" spans="1:11" x14ac:dyDescent="0.15">
      <c r="A185" s="2">
        <v>43635</v>
      </c>
      <c r="B185" s="3">
        <v>51</v>
      </c>
      <c r="C185" s="4" t="s">
        <v>268</v>
      </c>
      <c r="D185" s="4" t="s">
        <v>269</v>
      </c>
      <c r="E185" s="4" t="s">
        <v>270</v>
      </c>
      <c r="F185" s="4" t="s">
        <v>273</v>
      </c>
      <c r="G185" s="4" t="s">
        <v>17</v>
      </c>
      <c r="H185" s="4" t="s">
        <v>17</v>
      </c>
      <c r="I185" s="30">
        <v>1680</v>
      </c>
      <c r="J185" s="5"/>
      <c r="K185" s="5">
        <v>304254.65999999997</v>
      </c>
    </row>
    <row r="186" spans="1:11" x14ac:dyDescent="0.15">
      <c r="A186" s="2">
        <v>43642</v>
      </c>
      <c r="B186" s="3">
        <v>52</v>
      </c>
      <c r="C186" s="4" t="s">
        <v>274</v>
      </c>
      <c r="D186" s="4" t="s">
        <v>17</v>
      </c>
      <c r="E186" s="4" t="s">
        <v>29</v>
      </c>
      <c r="F186" s="4" t="s">
        <v>275</v>
      </c>
      <c r="G186" s="4" t="s">
        <v>17</v>
      </c>
      <c r="H186" s="4" t="s">
        <v>17</v>
      </c>
      <c r="J186" s="5">
        <v>421.69</v>
      </c>
      <c r="K186" s="5">
        <v>303832.96999999997</v>
      </c>
    </row>
    <row r="187" spans="1:11" x14ac:dyDescent="0.15">
      <c r="A187" s="2">
        <v>43655</v>
      </c>
      <c r="B187" s="3">
        <v>61</v>
      </c>
      <c r="C187" s="4" t="s">
        <v>276</v>
      </c>
      <c r="D187" s="4" t="s">
        <v>277</v>
      </c>
      <c r="E187" s="4" t="s">
        <v>72</v>
      </c>
      <c r="F187" s="4" t="s">
        <v>278</v>
      </c>
      <c r="G187" s="4" t="s">
        <v>17</v>
      </c>
      <c r="H187" s="4" t="s">
        <v>17</v>
      </c>
      <c r="I187" s="30">
        <v>982.8</v>
      </c>
      <c r="J187" s="5"/>
      <c r="K187" s="5">
        <v>304815.77</v>
      </c>
    </row>
    <row r="188" spans="1:11" x14ac:dyDescent="0.15">
      <c r="A188" s="2">
        <v>43655</v>
      </c>
      <c r="B188" s="3">
        <v>61</v>
      </c>
      <c r="C188" s="4" t="s">
        <v>276</v>
      </c>
      <c r="D188" s="4" t="s">
        <v>277</v>
      </c>
      <c r="E188" s="4" t="s">
        <v>72</v>
      </c>
      <c r="F188" s="4" t="s">
        <v>279</v>
      </c>
      <c r="G188" s="4" t="s">
        <v>17</v>
      </c>
      <c r="H188" s="4" t="s">
        <v>17</v>
      </c>
      <c r="I188" s="30">
        <v>172.3</v>
      </c>
      <c r="J188" s="5"/>
      <c r="K188" s="5">
        <v>304988.07</v>
      </c>
    </row>
    <row r="189" spans="1:11" x14ac:dyDescent="0.15">
      <c r="A189" s="2">
        <v>43655</v>
      </c>
      <c r="B189" s="3">
        <v>61</v>
      </c>
      <c r="C189" s="4" t="s">
        <v>276</v>
      </c>
      <c r="D189" s="4" t="s">
        <v>277</v>
      </c>
      <c r="E189" s="4" t="s">
        <v>72</v>
      </c>
      <c r="F189" s="4" t="s">
        <v>280</v>
      </c>
      <c r="G189" s="4" t="s">
        <v>17</v>
      </c>
      <c r="H189" s="4" t="s">
        <v>17</v>
      </c>
      <c r="I189" s="30">
        <v>141</v>
      </c>
      <c r="J189" s="5"/>
      <c r="K189" s="5">
        <v>305129.07</v>
      </c>
    </row>
    <row r="190" spans="1:11" x14ac:dyDescent="0.15">
      <c r="A190" s="6">
        <v>43655</v>
      </c>
      <c r="B190" s="8">
        <v>61</v>
      </c>
      <c r="C190" s="9" t="s">
        <v>276</v>
      </c>
      <c r="D190" s="9" t="s">
        <v>277</v>
      </c>
      <c r="E190" s="9" t="s">
        <v>72</v>
      </c>
      <c r="F190" s="9" t="s">
        <v>281</v>
      </c>
      <c r="G190" s="9" t="s">
        <v>17</v>
      </c>
      <c r="H190" s="9" t="s">
        <v>17</v>
      </c>
      <c r="I190" s="31">
        <v>57.15</v>
      </c>
      <c r="J190" s="11"/>
      <c r="K190" s="11">
        <v>305186.21999999997</v>
      </c>
    </row>
    <row r="191" spans="1:11" ht="12" thickBot="1" x14ac:dyDescent="0.2">
      <c r="A191" s="7"/>
      <c r="I191" s="32">
        <v>306736.59999999998</v>
      </c>
      <c r="J191" s="10">
        <v>1550.38</v>
      </c>
    </row>
    <row r="192" spans="1:11" ht="12" thickTop="1" x14ac:dyDescent="0.15"/>
    <row r="193" spans="1:11" ht="23.1" customHeight="1" thickBot="1" x14ac:dyDescent="0.2">
      <c r="A193" s="1" t="s">
        <v>3</v>
      </c>
      <c r="B193" s="1" t="s">
        <v>4</v>
      </c>
      <c r="C193" s="1" t="s">
        <v>5</v>
      </c>
      <c r="D193" s="1" t="s">
        <v>6</v>
      </c>
      <c r="E193" s="1" t="s">
        <v>7</v>
      </c>
      <c r="F193" s="1" t="s">
        <v>8</v>
      </c>
      <c r="G193" s="1" t="s">
        <v>9</v>
      </c>
      <c r="H193" s="1" t="s">
        <v>10</v>
      </c>
      <c r="I193" s="29" t="s">
        <v>11</v>
      </c>
      <c r="J193" s="1" t="s">
        <v>12</v>
      </c>
      <c r="K193" s="1" t="s">
        <v>13</v>
      </c>
    </row>
    <row r="194" spans="1:11" ht="15" customHeight="1" thickTop="1" x14ac:dyDescent="0.15">
      <c r="A194" s="63" t="s">
        <v>282</v>
      </c>
      <c r="B194" s="63"/>
      <c r="C194" s="63"/>
      <c r="D194" s="63"/>
      <c r="E194" s="63"/>
      <c r="F194" s="63"/>
      <c r="G194" s="63"/>
      <c r="H194" s="63"/>
      <c r="I194" s="64"/>
      <c r="J194" s="63"/>
      <c r="K194" s="63"/>
    </row>
    <row r="195" spans="1:11" x14ac:dyDescent="0.15">
      <c r="A195" s="2"/>
      <c r="B195" s="3"/>
      <c r="C195" s="4"/>
      <c r="D195" s="4"/>
      <c r="E195" s="4" t="s">
        <v>15</v>
      </c>
      <c r="F195" s="4"/>
      <c r="G195" s="4"/>
      <c r="H195" s="4"/>
      <c r="J195" s="5"/>
      <c r="K195" s="5"/>
    </row>
    <row r="196" spans="1:11" x14ac:dyDescent="0.15">
      <c r="A196" s="2">
        <v>43479</v>
      </c>
      <c r="B196" s="3">
        <v>1</v>
      </c>
      <c r="C196" s="4" t="s">
        <v>283</v>
      </c>
      <c r="D196" s="4" t="s">
        <v>284</v>
      </c>
      <c r="E196" s="4" t="s">
        <v>285</v>
      </c>
      <c r="F196" s="4" t="s">
        <v>286</v>
      </c>
      <c r="G196" s="4" t="s">
        <v>1990</v>
      </c>
      <c r="H196" s="4" t="s">
        <v>17</v>
      </c>
      <c r="I196" s="30">
        <v>300</v>
      </c>
      <c r="J196" s="5"/>
      <c r="K196" s="5">
        <v>300</v>
      </c>
    </row>
    <row r="197" spans="1:11" x14ac:dyDescent="0.15">
      <c r="A197" s="2">
        <v>43515</v>
      </c>
      <c r="B197" s="3">
        <v>11</v>
      </c>
      <c r="C197" s="4" t="s">
        <v>287</v>
      </c>
      <c r="D197" s="4" t="s">
        <v>288</v>
      </c>
      <c r="E197" s="4" t="s">
        <v>270</v>
      </c>
      <c r="F197" s="4" t="s">
        <v>289</v>
      </c>
      <c r="G197" s="4"/>
      <c r="H197" s="4" t="s">
        <v>17</v>
      </c>
      <c r="I197" s="30">
        <v>339000</v>
      </c>
      <c r="J197" s="5"/>
      <c r="K197" s="5">
        <v>339300</v>
      </c>
    </row>
    <row r="198" spans="1:11" x14ac:dyDescent="0.15">
      <c r="A198" s="2">
        <v>43525</v>
      </c>
      <c r="B198" s="3">
        <v>21</v>
      </c>
      <c r="C198" s="4" t="s">
        <v>290</v>
      </c>
      <c r="D198" s="4" t="s">
        <v>291</v>
      </c>
      <c r="E198" s="4" t="s">
        <v>292</v>
      </c>
      <c r="F198" s="4" t="s">
        <v>293</v>
      </c>
      <c r="G198" s="4" t="s">
        <v>1992</v>
      </c>
      <c r="H198" s="4" t="s">
        <v>17</v>
      </c>
      <c r="I198" s="30">
        <v>5680</v>
      </c>
      <c r="J198" s="5"/>
      <c r="K198" s="5">
        <v>344980</v>
      </c>
    </row>
    <row r="199" spans="1:11" x14ac:dyDescent="0.15">
      <c r="A199" s="2">
        <v>43525</v>
      </c>
      <c r="B199" s="3">
        <v>21</v>
      </c>
      <c r="C199" s="4" t="s">
        <v>290</v>
      </c>
      <c r="D199" s="4" t="s">
        <v>291</v>
      </c>
      <c r="E199" s="4" t="s">
        <v>292</v>
      </c>
      <c r="F199" s="4" t="s">
        <v>294</v>
      </c>
      <c r="G199" s="4" t="s">
        <v>1992</v>
      </c>
      <c r="H199" s="4" t="s">
        <v>17</v>
      </c>
      <c r="I199" s="30">
        <v>6864</v>
      </c>
      <c r="J199" s="5"/>
      <c r="K199" s="5">
        <v>351844</v>
      </c>
    </row>
    <row r="200" spans="1:11" x14ac:dyDescent="0.15">
      <c r="A200" s="2">
        <v>43525</v>
      </c>
      <c r="B200" s="3">
        <v>21</v>
      </c>
      <c r="C200" s="4" t="s">
        <v>290</v>
      </c>
      <c r="D200" s="4" t="s">
        <v>291</v>
      </c>
      <c r="E200" s="4" t="s">
        <v>292</v>
      </c>
      <c r="F200" s="4" t="s">
        <v>295</v>
      </c>
      <c r="G200" s="4" t="s">
        <v>1992</v>
      </c>
      <c r="H200" s="4" t="s">
        <v>17</v>
      </c>
      <c r="I200" s="30">
        <v>2944</v>
      </c>
      <c r="J200" s="5"/>
      <c r="K200" s="5">
        <v>354788</v>
      </c>
    </row>
    <row r="201" spans="1:11" x14ac:dyDescent="0.15">
      <c r="A201" s="2">
        <v>43525</v>
      </c>
      <c r="B201" s="3">
        <v>21</v>
      </c>
      <c r="C201" s="4" t="s">
        <v>290</v>
      </c>
      <c r="D201" s="4" t="s">
        <v>291</v>
      </c>
      <c r="E201" s="4" t="s">
        <v>292</v>
      </c>
      <c r="F201" s="4" t="s">
        <v>296</v>
      </c>
      <c r="G201" s="4" t="s">
        <v>1992</v>
      </c>
      <c r="H201" s="4" t="s">
        <v>17</v>
      </c>
      <c r="I201" s="30">
        <v>6167</v>
      </c>
      <c r="J201" s="5"/>
      <c r="K201" s="5">
        <v>360955</v>
      </c>
    </row>
    <row r="202" spans="1:11" x14ac:dyDescent="0.15">
      <c r="A202" s="2">
        <v>43529</v>
      </c>
      <c r="B202" s="3">
        <v>21</v>
      </c>
      <c r="C202" s="4" t="s">
        <v>297</v>
      </c>
      <c r="D202" s="4" t="s">
        <v>32</v>
      </c>
      <c r="E202" s="4" t="s">
        <v>298</v>
      </c>
      <c r="F202" s="4" t="s">
        <v>299</v>
      </c>
      <c r="G202" s="4" t="s">
        <v>1993</v>
      </c>
      <c r="H202" s="4" t="s">
        <v>17</v>
      </c>
      <c r="I202" s="30">
        <v>49043.47</v>
      </c>
      <c r="J202" s="5"/>
      <c r="K202" s="5">
        <v>409998.47</v>
      </c>
    </row>
    <row r="203" spans="1:11" x14ac:dyDescent="0.15">
      <c r="A203" s="2">
        <v>43529</v>
      </c>
      <c r="B203" s="3">
        <v>21</v>
      </c>
      <c r="C203" s="4" t="s">
        <v>297</v>
      </c>
      <c r="D203" s="4" t="s">
        <v>32</v>
      </c>
      <c r="E203" s="4" t="s">
        <v>298</v>
      </c>
      <c r="F203" s="4" t="s">
        <v>300</v>
      </c>
      <c r="G203" s="4" t="s">
        <v>1991</v>
      </c>
      <c r="H203" s="4" t="s">
        <v>17</v>
      </c>
      <c r="I203" s="30">
        <v>57098.74</v>
      </c>
      <c r="J203" s="5"/>
      <c r="K203" s="5">
        <v>467097.21</v>
      </c>
    </row>
    <row r="204" spans="1:11" x14ac:dyDescent="0.15">
      <c r="A204" s="2">
        <v>43529</v>
      </c>
      <c r="B204" s="3">
        <v>21</v>
      </c>
      <c r="C204" s="4" t="s">
        <v>297</v>
      </c>
      <c r="D204" s="4" t="s">
        <v>32</v>
      </c>
      <c r="E204" s="4" t="s">
        <v>298</v>
      </c>
      <c r="F204" s="4" t="s">
        <v>301</v>
      </c>
      <c r="G204" s="4" t="s">
        <v>1994</v>
      </c>
      <c r="H204" s="4" t="s">
        <v>17</v>
      </c>
      <c r="I204" s="30">
        <v>19032.91</v>
      </c>
      <c r="J204" s="5"/>
      <c r="K204" s="5">
        <v>486130.12</v>
      </c>
    </row>
    <row r="205" spans="1:11" x14ac:dyDescent="0.15">
      <c r="A205" s="2">
        <v>43529</v>
      </c>
      <c r="B205" s="3">
        <v>21</v>
      </c>
      <c r="C205" s="4" t="s">
        <v>297</v>
      </c>
      <c r="D205" s="4" t="s">
        <v>32</v>
      </c>
      <c r="E205" s="4" t="s">
        <v>298</v>
      </c>
      <c r="F205" s="4" t="s">
        <v>302</v>
      </c>
      <c r="G205" s="4" t="s">
        <v>1995</v>
      </c>
      <c r="H205" s="4" t="s">
        <v>17</v>
      </c>
      <c r="I205" s="30">
        <v>28549.37</v>
      </c>
      <c r="J205" s="5"/>
      <c r="K205" s="5">
        <v>514679.49</v>
      </c>
    </row>
    <row r="206" spans="1:11" x14ac:dyDescent="0.15">
      <c r="A206" s="2">
        <v>43529</v>
      </c>
      <c r="B206" s="3">
        <v>21</v>
      </c>
      <c r="C206" s="4" t="s">
        <v>297</v>
      </c>
      <c r="D206" s="4" t="s">
        <v>32</v>
      </c>
      <c r="E206" s="4" t="s">
        <v>298</v>
      </c>
      <c r="F206" s="4" t="s">
        <v>35</v>
      </c>
      <c r="G206" s="4" t="s">
        <v>1993</v>
      </c>
      <c r="H206" s="4" t="s">
        <v>17</v>
      </c>
      <c r="I206" s="30">
        <v>30</v>
      </c>
      <c r="J206" s="5"/>
      <c r="K206" s="5">
        <v>514709.49</v>
      </c>
    </row>
    <row r="207" spans="1:11" x14ac:dyDescent="0.15">
      <c r="A207" s="2">
        <v>43532</v>
      </c>
      <c r="B207" s="3">
        <v>21</v>
      </c>
      <c r="C207" s="4" t="s">
        <v>303</v>
      </c>
      <c r="D207" s="4" t="s">
        <v>304</v>
      </c>
      <c r="E207" s="4" t="s">
        <v>84</v>
      </c>
      <c r="F207" s="4" t="s">
        <v>305</v>
      </c>
      <c r="G207" s="4" t="s">
        <v>1982</v>
      </c>
      <c r="H207" s="4" t="s">
        <v>17</v>
      </c>
      <c r="I207" s="30">
        <v>1604.25</v>
      </c>
      <c r="J207" s="5"/>
      <c r="K207" s="5">
        <v>516313.74</v>
      </c>
    </row>
    <row r="208" spans="1:11" x14ac:dyDescent="0.15">
      <c r="A208" s="2">
        <v>43532</v>
      </c>
      <c r="B208" s="3">
        <v>21</v>
      </c>
      <c r="C208" s="4" t="s">
        <v>303</v>
      </c>
      <c r="D208" s="4" t="s">
        <v>304</v>
      </c>
      <c r="E208" s="4" t="s">
        <v>84</v>
      </c>
      <c r="F208" s="4" t="s">
        <v>306</v>
      </c>
      <c r="G208" s="4" t="s">
        <v>1996</v>
      </c>
      <c r="H208" s="4" t="s">
        <v>17</v>
      </c>
      <c r="I208" s="30">
        <v>55</v>
      </c>
      <c r="J208" s="5"/>
      <c r="K208" s="5">
        <v>516368.74</v>
      </c>
    </row>
    <row r="209" spans="1:11" x14ac:dyDescent="0.15">
      <c r="A209" s="2">
        <v>43532</v>
      </c>
      <c r="B209" s="3">
        <v>21</v>
      </c>
      <c r="C209" s="4" t="s">
        <v>303</v>
      </c>
      <c r="D209" s="4" t="s">
        <v>304</v>
      </c>
      <c r="E209" s="4" t="s">
        <v>84</v>
      </c>
      <c r="F209" s="4" t="s">
        <v>307</v>
      </c>
      <c r="G209" s="4" t="s">
        <v>1980</v>
      </c>
      <c r="H209" s="4" t="s">
        <v>17</v>
      </c>
      <c r="I209" s="30">
        <v>43.24</v>
      </c>
      <c r="J209" s="5"/>
      <c r="K209" s="5">
        <v>516411.98</v>
      </c>
    </row>
    <row r="210" spans="1:11" x14ac:dyDescent="0.15">
      <c r="A210" s="2">
        <v>43546</v>
      </c>
      <c r="B210" s="3">
        <v>21</v>
      </c>
      <c r="C210" s="4" t="s">
        <v>308</v>
      </c>
      <c r="D210" s="4" t="s">
        <v>309</v>
      </c>
      <c r="E210" s="4" t="s">
        <v>55</v>
      </c>
      <c r="F210" s="4" t="s">
        <v>310</v>
      </c>
      <c r="G210" s="4" t="s">
        <v>1997</v>
      </c>
      <c r="H210" s="4" t="s">
        <v>17</v>
      </c>
      <c r="I210" s="30">
        <v>541.80999999999995</v>
      </c>
      <c r="J210" s="5"/>
      <c r="K210" s="5">
        <v>516953.79</v>
      </c>
    </row>
    <row r="211" spans="1:11" x14ac:dyDescent="0.15">
      <c r="A211" s="2">
        <v>43546</v>
      </c>
      <c r="B211" s="3">
        <v>21</v>
      </c>
      <c r="C211" s="4" t="s">
        <v>308</v>
      </c>
      <c r="D211" s="4" t="s">
        <v>309</v>
      </c>
      <c r="E211" s="4" t="s">
        <v>55</v>
      </c>
      <c r="F211" s="4" t="s">
        <v>311</v>
      </c>
      <c r="G211" s="4" t="s">
        <v>1997</v>
      </c>
      <c r="H211" s="4" t="s">
        <v>17</v>
      </c>
      <c r="I211" s="30">
        <v>235.96</v>
      </c>
      <c r="J211" s="5"/>
      <c r="K211" s="5">
        <v>517189.75</v>
      </c>
    </row>
    <row r="212" spans="1:11" x14ac:dyDescent="0.15">
      <c r="A212" s="2">
        <v>43546</v>
      </c>
      <c r="B212" s="3">
        <v>21</v>
      </c>
      <c r="C212" s="4" t="s">
        <v>123</v>
      </c>
      <c r="D212" s="4" t="s">
        <v>124</v>
      </c>
      <c r="E212" s="4" t="s">
        <v>29</v>
      </c>
      <c r="F212" s="4" t="s">
        <v>312</v>
      </c>
      <c r="G212" s="4" t="s">
        <v>1982</v>
      </c>
      <c r="H212" s="4" t="s">
        <v>17</v>
      </c>
      <c r="I212" s="30">
        <v>1604</v>
      </c>
      <c r="J212" s="5"/>
      <c r="K212" s="5">
        <v>518793.75</v>
      </c>
    </row>
    <row r="213" spans="1:11" x14ac:dyDescent="0.15">
      <c r="A213" s="2">
        <v>43546</v>
      </c>
      <c r="B213" s="3">
        <v>21</v>
      </c>
      <c r="C213" s="4" t="s">
        <v>123</v>
      </c>
      <c r="D213" s="4" t="s">
        <v>124</v>
      </c>
      <c r="E213" s="4" t="s">
        <v>29</v>
      </c>
      <c r="F213" s="4" t="s">
        <v>313</v>
      </c>
      <c r="G213" s="4" t="s">
        <v>1996</v>
      </c>
      <c r="H213" s="4" t="s">
        <v>17</v>
      </c>
      <c r="I213" s="30">
        <v>157.35</v>
      </c>
      <c r="J213" s="5"/>
      <c r="K213" s="5">
        <v>518951.1</v>
      </c>
    </row>
    <row r="214" spans="1:11" x14ac:dyDescent="0.15">
      <c r="A214" s="2">
        <v>43546</v>
      </c>
      <c r="B214" s="3">
        <v>21</v>
      </c>
      <c r="C214" s="4" t="s">
        <v>123</v>
      </c>
      <c r="D214" s="4" t="s">
        <v>124</v>
      </c>
      <c r="E214" s="4" t="s">
        <v>29</v>
      </c>
      <c r="F214" s="4" t="s">
        <v>314</v>
      </c>
      <c r="G214" s="17" t="s">
        <v>1996</v>
      </c>
      <c r="H214" s="4" t="s">
        <v>17</v>
      </c>
      <c r="I214" s="30">
        <v>124</v>
      </c>
      <c r="J214" s="5"/>
      <c r="K214" s="5">
        <v>519075.1</v>
      </c>
    </row>
    <row r="215" spans="1:11" x14ac:dyDescent="0.15">
      <c r="A215" s="2">
        <v>43546</v>
      </c>
      <c r="B215" s="3">
        <v>21</v>
      </c>
      <c r="C215" s="4" t="s">
        <v>123</v>
      </c>
      <c r="D215" s="4" t="s">
        <v>124</v>
      </c>
      <c r="E215" s="4" t="s">
        <v>29</v>
      </c>
      <c r="F215" s="4" t="s">
        <v>315</v>
      </c>
      <c r="G215" s="17" t="s">
        <v>1996</v>
      </c>
      <c r="H215" s="4" t="s">
        <v>17</v>
      </c>
      <c r="I215" s="30">
        <v>88.2</v>
      </c>
      <c r="J215" s="5"/>
      <c r="K215" s="5">
        <v>519163.3</v>
      </c>
    </row>
    <row r="216" spans="1:11" x14ac:dyDescent="0.15">
      <c r="A216" s="2">
        <v>43546</v>
      </c>
      <c r="B216" s="3">
        <v>21</v>
      </c>
      <c r="C216" s="4" t="s">
        <v>123</v>
      </c>
      <c r="D216" s="4" t="s">
        <v>124</v>
      </c>
      <c r="E216" s="4" t="s">
        <v>29</v>
      </c>
      <c r="F216" s="4" t="s">
        <v>316</v>
      </c>
      <c r="G216" s="17" t="s">
        <v>1996</v>
      </c>
      <c r="H216" s="4" t="s">
        <v>17</v>
      </c>
      <c r="I216" s="30">
        <v>72.12</v>
      </c>
      <c r="J216" s="5"/>
      <c r="K216" s="5">
        <v>519235.42</v>
      </c>
    </row>
    <row r="217" spans="1:11" x14ac:dyDescent="0.15">
      <c r="A217" s="2">
        <v>43546</v>
      </c>
      <c r="B217" s="3">
        <v>21</v>
      </c>
      <c r="C217" s="4" t="s">
        <v>123</v>
      </c>
      <c r="D217" s="4" t="s">
        <v>124</v>
      </c>
      <c r="E217" s="4" t="s">
        <v>29</v>
      </c>
      <c r="F217" s="4" t="s">
        <v>317</v>
      </c>
      <c r="G217" s="4" t="s">
        <v>1987</v>
      </c>
      <c r="H217" s="4" t="s">
        <v>17</v>
      </c>
      <c r="I217" s="30">
        <v>104.3</v>
      </c>
      <c r="J217" s="5"/>
      <c r="K217" s="5">
        <v>519339.72</v>
      </c>
    </row>
    <row r="218" spans="1:11" x14ac:dyDescent="0.15">
      <c r="A218" s="2">
        <v>43546</v>
      </c>
      <c r="B218" s="3">
        <v>21</v>
      </c>
      <c r="C218" s="4" t="s">
        <v>123</v>
      </c>
      <c r="D218" s="4" t="s">
        <v>124</v>
      </c>
      <c r="E218" s="4" t="s">
        <v>29</v>
      </c>
      <c r="F218" s="4" t="s">
        <v>318</v>
      </c>
      <c r="G218" s="4" t="s">
        <v>1987</v>
      </c>
      <c r="H218" s="4" t="s">
        <v>17</v>
      </c>
      <c r="I218" s="30">
        <v>817</v>
      </c>
      <c r="J218" s="5"/>
      <c r="K218" s="5">
        <v>520156.72</v>
      </c>
    </row>
    <row r="219" spans="1:11" x14ac:dyDescent="0.15">
      <c r="A219" s="2">
        <v>43546</v>
      </c>
      <c r="B219" s="3">
        <v>21</v>
      </c>
      <c r="C219" s="4" t="s">
        <v>319</v>
      </c>
      <c r="D219" s="4" t="s">
        <v>320</v>
      </c>
      <c r="E219" s="4" t="s">
        <v>321</v>
      </c>
      <c r="F219" s="4" t="s">
        <v>322</v>
      </c>
      <c r="G219" s="4" t="s">
        <v>1998</v>
      </c>
      <c r="H219" s="4" t="s">
        <v>17</v>
      </c>
      <c r="I219" s="30">
        <v>3100</v>
      </c>
      <c r="J219" s="5"/>
      <c r="K219" s="5">
        <v>523256.72</v>
      </c>
    </row>
    <row r="220" spans="1:11" x14ac:dyDescent="0.15">
      <c r="A220" s="2">
        <v>43546</v>
      </c>
      <c r="B220" s="3">
        <v>21</v>
      </c>
      <c r="C220" s="4" t="s">
        <v>319</v>
      </c>
      <c r="D220" s="4" t="s">
        <v>320</v>
      </c>
      <c r="E220" s="4" t="s">
        <v>321</v>
      </c>
      <c r="F220" s="4" t="s">
        <v>323</v>
      </c>
      <c r="G220" s="17" t="s">
        <v>1999</v>
      </c>
      <c r="H220" s="4" t="s">
        <v>17</v>
      </c>
      <c r="I220" s="30">
        <v>150</v>
      </c>
      <c r="J220" s="5"/>
      <c r="K220" s="5">
        <v>523406.72</v>
      </c>
    </row>
    <row r="221" spans="1:11" x14ac:dyDescent="0.15">
      <c r="A221" s="2">
        <v>43546</v>
      </c>
      <c r="B221" s="3">
        <v>21</v>
      </c>
      <c r="C221" s="4" t="s">
        <v>319</v>
      </c>
      <c r="D221" s="4" t="s">
        <v>320</v>
      </c>
      <c r="E221" s="4" t="s">
        <v>321</v>
      </c>
      <c r="F221" s="4" t="s">
        <v>324</v>
      </c>
      <c r="G221" s="17" t="s">
        <v>1977</v>
      </c>
      <c r="H221" s="4" t="s">
        <v>17</v>
      </c>
      <c r="I221" s="30">
        <v>3100</v>
      </c>
      <c r="J221" s="5"/>
      <c r="K221" s="5">
        <v>526506.72</v>
      </c>
    </row>
    <row r="222" spans="1:11" x14ac:dyDescent="0.15">
      <c r="A222" s="2">
        <v>43546</v>
      </c>
      <c r="B222" s="3">
        <v>21</v>
      </c>
      <c r="C222" s="4" t="s">
        <v>319</v>
      </c>
      <c r="D222" s="4" t="s">
        <v>320</v>
      </c>
      <c r="E222" s="4" t="s">
        <v>321</v>
      </c>
      <c r="F222" s="4" t="s">
        <v>325</v>
      </c>
      <c r="G222" s="17" t="s">
        <v>1999</v>
      </c>
      <c r="H222" s="4" t="s">
        <v>17</v>
      </c>
      <c r="I222" s="30">
        <v>150</v>
      </c>
      <c r="J222" s="5"/>
      <c r="K222" s="5">
        <v>526656.72</v>
      </c>
    </row>
    <row r="223" spans="1:11" x14ac:dyDescent="0.15">
      <c r="A223" s="2">
        <v>43546</v>
      </c>
      <c r="B223" s="3">
        <v>21</v>
      </c>
      <c r="C223" s="4" t="s">
        <v>319</v>
      </c>
      <c r="D223" s="4" t="s">
        <v>320</v>
      </c>
      <c r="E223" s="4" t="s">
        <v>321</v>
      </c>
      <c r="F223" s="4" t="s">
        <v>326</v>
      </c>
      <c r="G223" s="17" t="s">
        <v>1990</v>
      </c>
      <c r="H223" s="4" t="s">
        <v>17</v>
      </c>
      <c r="I223" s="30">
        <v>190</v>
      </c>
      <c r="J223" s="5"/>
      <c r="K223" s="5">
        <v>526846.71999999997</v>
      </c>
    </row>
    <row r="224" spans="1:11" x14ac:dyDescent="0.15">
      <c r="A224" s="2">
        <v>43546</v>
      </c>
      <c r="B224" s="3">
        <v>21</v>
      </c>
      <c r="C224" s="4" t="s">
        <v>319</v>
      </c>
      <c r="D224" s="4" t="s">
        <v>320</v>
      </c>
      <c r="E224" s="4" t="s">
        <v>321</v>
      </c>
      <c r="F224" s="4" t="s">
        <v>2003</v>
      </c>
      <c r="G224" s="17" t="s">
        <v>1977</v>
      </c>
      <c r="H224" s="4" t="s">
        <v>17</v>
      </c>
      <c r="I224" s="30">
        <v>3100</v>
      </c>
      <c r="J224" s="5"/>
      <c r="K224" s="5">
        <v>529946.72</v>
      </c>
    </row>
    <row r="225" spans="1:11" x14ac:dyDescent="0.15">
      <c r="A225" s="2">
        <v>43546</v>
      </c>
      <c r="B225" s="3">
        <v>21</v>
      </c>
      <c r="C225" s="4" t="s">
        <v>319</v>
      </c>
      <c r="D225" s="4" t="s">
        <v>320</v>
      </c>
      <c r="E225" s="4" t="s">
        <v>321</v>
      </c>
      <c r="F225" s="4" t="s">
        <v>327</v>
      </c>
      <c r="G225" s="17" t="s">
        <v>2000</v>
      </c>
      <c r="H225" s="4" t="s">
        <v>17</v>
      </c>
      <c r="I225" s="30">
        <v>150</v>
      </c>
      <c r="J225" s="5"/>
      <c r="K225" s="5">
        <v>530096.72</v>
      </c>
    </row>
    <row r="226" spans="1:11" x14ac:dyDescent="0.15">
      <c r="A226" s="2">
        <v>43546</v>
      </c>
      <c r="B226" s="3">
        <v>21</v>
      </c>
      <c r="C226" s="4" t="s">
        <v>319</v>
      </c>
      <c r="D226" s="4" t="s">
        <v>320</v>
      </c>
      <c r="E226" s="4" t="s">
        <v>321</v>
      </c>
      <c r="F226" s="4" t="s">
        <v>326</v>
      </c>
      <c r="G226" s="17" t="s">
        <v>1990</v>
      </c>
      <c r="H226" s="4" t="s">
        <v>17</v>
      </c>
      <c r="I226" s="30">
        <v>190</v>
      </c>
      <c r="J226" s="5"/>
      <c r="K226" s="5">
        <v>530286.72</v>
      </c>
    </row>
    <row r="227" spans="1:11" x14ac:dyDescent="0.15">
      <c r="A227" s="2">
        <v>43546</v>
      </c>
      <c r="B227" s="3">
        <v>21</v>
      </c>
      <c r="C227" s="4" t="s">
        <v>319</v>
      </c>
      <c r="D227" s="4" t="s">
        <v>320</v>
      </c>
      <c r="E227" s="4" t="s">
        <v>321</v>
      </c>
      <c r="F227" s="4" t="s">
        <v>328</v>
      </c>
      <c r="G227" s="17" t="s">
        <v>1977</v>
      </c>
      <c r="H227" s="4" t="s">
        <v>17</v>
      </c>
      <c r="I227" s="30">
        <v>3100</v>
      </c>
      <c r="J227" s="5"/>
      <c r="K227" s="5">
        <v>533386.72</v>
      </c>
    </row>
    <row r="228" spans="1:11" x14ac:dyDescent="0.15">
      <c r="A228" s="2">
        <v>43546</v>
      </c>
      <c r="B228" s="3">
        <v>21</v>
      </c>
      <c r="C228" s="4" t="s">
        <v>319</v>
      </c>
      <c r="D228" s="4" t="s">
        <v>320</v>
      </c>
      <c r="E228" s="4" t="s">
        <v>321</v>
      </c>
      <c r="F228" s="4" t="s">
        <v>329</v>
      </c>
      <c r="G228" s="17" t="s">
        <v>1999</v>
      </c>
      <c r="H228" s="4" t="s">
        <v>17</v>
      </c>
      <c r="I228" s="30">
        <v>150</v>
      </c>
      <c r="J228" s="5"/>
      <c r="K228" s="5">
        <v>533536.72</v>
      </c>
    </row>
    <row r="229" spans="1:11" x14ac:dyDescent="0.15">
      <c r="A229" s="2">
        <v>43546</v>
      </c>
      <c r="B229" s="3">
        <v>21</v>
      </c>
      <c r="C229" s="4" t="s">
        <v>319</v>
      </c>
      <c r="D229" s="4" t="s">
        <v>320</v>
      </c>
      <c r="E229" s="4" t="s">
        <v>321</v>
      </c>
      <c r="F229" s="4" t="s">
        <v>326</v>
      </c>
      <c r="G229" s="17" t="s">
        <v>1990</v>
      </c>
      <c r="H229" s="4" t="s">
        <v>17</v>
      </c>
      <c r="I229" s="30">
        <v>150</v>
      </c>
      <c r="J229" s="5"/>
      <c r="K229" s="5">
        <v>533686.72</v>
      </c>
    </row>
    <row r="230" spans="1:11" x14ac:dyDescent="0.15">
      <c r="A230" s="2">
        <v>43546</v>
      </c>
      <c r="B230" s="3">
        <v>21</v>
      </c>
      <c r="C230" s="4" t="s">
        <v>319</v>
      </c>
      <c r="D230" s="4" t="s">
        <v>320</v>
      </c>
      <c r="E230" s="4" t="s">
        <v>321</v>
      </c>
      <c r="F230" s="4" t="s">
        <v>2002</v>
      </c>
      <c r="G230" s="17" t="s">
        <v>1977</v>
      </c>
      <c r="H230" s="4" t="s">
        <v>17</v>
      </c>
      <c r="I230" s="30">
        <v>5650</v>
      </c>
      <c r="J230" s="5"/>
      <c r="K230" s="5">
        <v>539336.72</v>
      </c>
    </row>
    <row r="231" spans="1:11" x14ac:dyDescent="0.15">
      <c r="A231" s="2">
        <v>43546</v>
      </c>
      <c r="B231" s="3">
        <v>21</v>
      </c>
      <c r="C231" s="4" t="s">
        <v>319</v>
      </c>
      <c r="D231" s="4" t="s">
        <v>320</v>
      </c>
      <c r="E231" s="4" t="s">
        <v>321</v>
      </c>
      <c r="F231" s="4" t="s">
        <v>330</v>
      </c>
      <c r="G231" s="17" t="s">
        <v>1977</v>
      </c>
      <c r="H231" s="4" t="s">
        <v>17</v>
      </c>
      <c r="I231" s="30">
        <v>3100</v>
      </c>
      <c r="J231" s="5"/>
      <c r="K231" s="5">
        <v>542436.72</v>
      </c>
    </row>
    <row r="232" spans="1:11" x14ac:dyDescent="0.15">
      <c r="A232" s="2">
        <v>43546</v>
      </c>
      <c r="B232" s="3">
        <v>21</v>
      </c>
      <c r="C232" s="4" t="s">
        <v>319</v>
      </c>
      <c r="D232" s="4" t="s">
        <v>320</v>
      </c>
      <c r="E232" s="4" t="s">
        <v>321</v>
      </c>
      <c r="F232" s="4" t="s">
        <v>331</v>
      </c>
      <c r="G232" s="17" t="s">
        <v>1999</v>
      </c>
      <c r="H232" s="4" t="s">
        <v>17</v>
      </c>
      <c r="I232" s="30">
        <v>150</v>
      </c>
      <c r="J232" s="5"/>
      <c r="K232" s="5">
        <v>542586.72</v>
      </c>
    </row>
    <row r="233" spans="1:11" x14ac:dyDescent="0.15">
      <c r="A233" s="2">
        <v>43546</v>
      </c>
      <c r="B233" s="3">
        <v>21</v>
      </c>
      <c r="C233" s="4" t="s">
        <v>319</v>
      </c>
      <c r="D233" s="4" t="s">
        <v>320</v>
      </c>
      <c r="E233" s="4" t="s">
        <v>321</v>
      </c>
      <c r="F233" s="4" t="s">
        <v>332</v>
      </c>
      <c r="G233" s="17" t="s">
        <v>1977</v>
      </c>
      <c r="H233" s="4" t="s">
        <v>17</v>
      </c>
      <c r="I233" s="30">
        <v>3100</v>
      </c>
      <c r="J233" s="5"/>
      <c r="K233" s="5">
        <v>545686.72</v>
      </c>
    </row>
    <row r="234" spans="1:11" x14ac:dyDescent="0.15">
      <c r="A234" s="2">
        <v>43546</v>
      </c>
      <c r="B234" s="3">
        <v>21</v>
      </c>
      <c r="C234" s="4" t="s">
        <v>319</v>
      </c>
      <c r="D234" s="4" t="s">
        <v>320</v>
      </c>
      <c r="E234" s="4" t="s">
        <v>321</v>
      </c>
      <c r="F234" s="4" t="s">
        <v>333</v>
      </c>
      <c r="G234" s="17" t="s">
        <v>1999</v>
      </c>
      <c r="H234" s="4" t="s">
        <v>17</v>
      </c>
      <c r="I234" s="30">
        <v>150</v>
      </c>
      <c r="J234" s="5"/>
      <c r="K234" s="5">
        <v>545836.72</v>
      </c>
    </row>
    <row r="235" spans="1:11" x14ac:dyDescent="0.15">
      <c r="A235" s="2">
        <v>43546</v>
      </c>
      <c r="B235" s="3">
        <v>21</v>
      </c>
      <c r="C235" s="4" t="s">
        <v>319</v>
      </c>
      <c r="D235" s="4" t="s">
        <v>320</v>
      </c>
      <c r="E235" s="4" t="s">
        <v>321</v>
      </c>
      <c r="F235" s="4" t="s">
        <v>326</v>
      </c>
      <c r="G235" s="17" t="s">
        <v>1990</v>
      </c>
      <c r="H235" s="4" t="s">
        <v>17</v>
      </c>
      <c r="I235" s="30">
        <v>430</v>
      </c>
      <c r="J235" s="5"/>
      <c r="K235" s="5">
        <v>546266.72</v>
      </c>
    </row>
    <row r="236" spans="1:11" x14ac:dyDescent="0.15">
      <c r="A236" s="2">
        <v>43551</v>
      </c>
      <c r="B236" s="3">
        <v>21</v>
      </c>
      <c r="C236" s="4" t="s">
        <v>334</v>
      </c>
      <c r="D236" s="4" t="s">
        <v>335</v>
      </c>
      <c r="E236" s="4" t="s">
        <v>336</v>
      </c>
      <c r="F236" s="4" t="s">
        <v>337</v>
      </c>
      <c r="G236" s="4" t="s">
        <v>2001</v>
      </c>
      <c r="H236" s="4" t="s">
        <v>17</v>
      </c>
      <c r="I236" s="30">
        <v>2500</v>
      </c>
      <c r="J236" s="5"/>
      <c r="K236" s="5">
        <v>548766.71999999997</v>
      </c>
    </row>
    <row r="237" spans="1:11" x14ac:dyDescent="0.15">
      <c r="A237" s="2">
        <v>43551</v>
      </c>
      <c r="B237" s="3">
        <v>21</v>
      </c>
      <c r="C237" s="4" t="s">
        <v>334</v>
      </c>
      <c r="D237" s="4" t="s">
        <v>335</v>
      </c>
      <c r="E237" s="4" t="s">
        <v>336</v>
      </c>
      <c r="F237" s="4" t="s">
        <v>338</v>
      </c>
      <c r="G237" s="4" t="s">
        <v>2001</v>
      </c>
      <c r="H237" s="4" t="s">
        <v>17</v>
      </c>
      <c r="I237" s="30">
        <v>1500</v>
      </c>
      <c r="J237" s="5"/>
      <c r="K237" s="5">
        <v>550266.72</v>
      </c>
    </row>
    <row r="238" spans="1:11" x14ac:dyDescent="0.15">
      <c r="A238" s="2">
        <v>43551</v>
      </c>
      <c r="B238" s="3">
        <v>21</v>
      </c>
      <c r="C238" s="4" t="s">
        <v>334</v>
      </c>
      <c r="D238" s="4" t="s">
        <v>335</v>
      </c>
      <c r="E238" s="4" t="s">
        <v>336</v>
      </c>
      <c r="F238" s="4" t="s">
        <v>339</v>
      </c>
      <c r="G238" s="4" t="s">
        <v>2001</v>
      </c>
      <c r="H238" s="4" t="s">
        <v>17</v>
      </c>
      <c r="I238" s="30">
        <v>1200</v>
      </c>
      <c r="J238" s="5"/>
      <c r="K238" s="5">
        <v>551466.72</v>
      </c>
    </row>
    <row r="239" spans="1:11" x14ac:dyDescent="0.15">
      <c r="A239" s="2">
        <v>43551</v>
      </c>
      <c r="B239" s="3">
        <v>21</v>
      </c>
      <c r="C239" s="4" t="s">
        <v>334</v>
      </c>
      <c r="D239" s="4" t="s">
        <v>335</v>
      </c>
      <c r="E239" s="4" t="s">
        <v>336</v>
      </c>
      <c r="F239" s="4" t="s">
        <v>340</v>
      </c>
      <c r="G239" s="4" t="s">
        <v>2001</v>
      </c>
      <c r="H239" s="4" t="s">
        <v>17</v>
      </c>
      <c r="I239" s="30">
        <v>1505</v>
      </c>
      <c r="J239" s="5"/>
      <c r="K239" s="5">
        <v>552971.72</v>
      </c>
    </row>
    <row r="240" spans="1:11" x14ac:dyDescent="0.15">
      <c r="A240" s="2">
        <v>43551</v>
      </c>
      <c r="B240" s="3">
        <v>21</v>
      </c>
      <c r="C240" s="4" t="s">
        <v>341</v>
      </c>
      <c r="D240" s="4" t="s">
        <v>342</v>
      </c>
      <c r="E240" s="4" t="s">
        <v>343</v>
      </c>
      <c r="F240" s="4" t="s">
        <v>344</v>
      </c>
      <c r="G240" s="4" t="s">
        <v>1992</v>
      </c>
      <c r="H240" s="4" t="s">
        <v>17</v>
      </c>
      <c r="I240" s="30">
        <v>480</v>
      </c>
      <c r="J240" s="5"/>
      <c r="K240" s="5">
        <v>553451.72</v>
      </c>
    </row>
    <row r="241" spans="1:11" x14ac:dyDescent="0.15">
      <c r="A241" s="2">
        <v>43563</v>
      </c>
      <c r="B241" s="3">
        <v>31</v>
      </c>
      <c r="C241" s="4" t="s">
        <v>212</v>
      </c>
      <c r="D241" s="4" t="s">
        <v>213</v>
      </c>
      <c r="E241" s="4" t="s">
        <v>29</v>
      </c>
      <c r="F241" s="4" t="s">
        <v>345</v>
      </c>
      <c r="G241" s="4" t="s">
        <v>2001</v>
      </c>
      <c r="H241" s="4" t="s">
        <v>17</v>
      </c>
      <c r="I241" s="30">
        <v>35</v>
      </c>
      <c r="J241" s="5"/>
      <c r="K241" s="5">
        <v>553486.72</v>
      </c>
    </row>
    <row r="242" spans="1:11" x14ac:dyDescent="0.15">
      <c r="A242" s="2">
        <v>43563</v>
      </c>
      <c r="B242" s="3">
        <v>31</v>
      </c>
      <c r="C242" s="4" t="s">
        <v>212</v>
      </c>
      <c r="D242" s="4" t="s">
        <v>213</v>
      </c>
      <c r="E242" s="4" t="s">
        <v>29</v>
      </c>
      <c r="F242" s="4" t="s">
        <v>346</v>
      </c>
      <c r="G242" s="4" t="s">
        <v>2001</v>
      </c>
      <c r="H242" s="4" t="s">
        <v>17</v>
      </c>
      <c r="I242" s="30">
        <v>208</v>
      </c>
      <c r="J242" s="5"/>
      <c r="K242" s="5">
        <v>553694.71999999997</v>
      </c>
    </row>
    <row r="243" spans="1:11" x14ac:dyDescent="0.15">
      <c r="A243" s="2">
        <v>43572</v>
      </c>
      <c r="B243" s="3">
        <v>31</v>
      </c>
      <c r="C243" s="4" t="s">
        <v>347</v>
      </c>
      <c r="D243" s="4" t="s">
        <v>348</v>
      </c>
      <c r="E243" s="4" t="s">
        <v>321</v>
      </c>
      <c r="F243" s="4" t="s">
        <v>349</v>
      </c>
      <c r="G243" s="17" t="s">
        <v>1977</v>
      </c>
      <c r="H243" s="4" t="s">
        <v>17</v>
      </c>
      <c r="I243" s="30">
        <v>3100</v>
      </c>
      <c r="J243" s="5"/>
      <c r="K243" s="5">
        <v>556794.72</v>
      </c>
    </row>
    <row r="244" spans="1:11" x14ac:dyDescent="0.15">
      <c r="A244" s="2">
        <v>43572</v>
      </c>
      <c r="B244" s="3">
        <v>31</v>
      </c>
      <c r="C244" s="4" t="s">
        <v>347</v>
      </c>
      <c r="D244" s="4" t="s">
        <v>348</v>
      </c>
      <c r="E244" s="4" t="s">
        <v>321</v>
      </c>
      <c r="F244" s="4" t="s">
        <v>323</v>
      </c>
      <c r="G244" s="17" t="s">
        <v>1999</v>
      </c>
      <c r="H244" s="4" t="s">
        <v>17</v>
      </c>
      <c r="I244" s="30">
        <v>150</v>
      </c>
      <c r="J244" s="5"/>
      <c r="K244" s="5">
        <v>556944.72</v>
      </c>
    </row>
    <row r="245" spans="1:11" x14ac:dyDescent="0.15">
      <c r="A245" s="2">
        <v>43572</v>
      </c>
      <c r="B245" s="3">
        <v>31</v>
      </c>
      <c r="C245" s="4" t="s">
        <v>347</v>
      </c>
      <c r="D245" s="4" t="s">
        <v>348</v>
      </c>
      <c r="E245" s="4" t="s">
        <v>321</v>
      </c>
      <c r="F245" s="4" t="s">
        <v>326</v>
      </c>
      <c r="G245" s="17" t="s">
        <v>1990</v>
      </c>
      <c r="H245" s="4" t="s">
        <v>17</v>
      </c>
      <c r="I245" s="30">
        <v>190</v>
      </c>
      <c r="J245" s="5"/>
      <c r="K245" s="5">
        <v>557134.72</v>
      </c>
    </row>
    <row r="246" spans="1:11" x14ac:dyDescent="0.15">
      <c r="A246" s="2">
        <v>43584</v>
      </c>
      <c r="B246" s="3">
        <v>31</v>
      </c>
      <c r="C246" s="4" t="s">
        <v>136</v>
      </c>
      <c r="D246" s="4" t="s">
        <v>137</v>
      </c>
      <c r="E246" s="4" t="s">
        <v>72</v>
      </c>
      <c r="F246" s="4" t="s">
        <v>350</v>
      </c>
      <c r="G246" s="4" t="s">
        <v>1982</v>
      </c>
      <c r="H246" s="4" t="s">
        <v>17</v>
      </c>
      <c r="I246" s="30">
        <v>2166.75</v>
      </c>
      <c r="J246" s="5"/>
      <c r="K246" s="5">
        <v>559301.47</v>
      </c>
    </row>
    <row r="247" spans="1:11" x14ac:dyDescent="0.15">
      <c r="A247" s="2">
        <v>43584</v>
      </c>
      <c r="B247" s="3">
        <v>31</v>
      </c>
      <c r="C247" s="4" t="s">
        <v>136</v>
      </c>
      <c r="D247" s="4" t="s">
        <v>137</v>
      </c>
      <c r="E247" s="4" t="s">
        <v>72</v>
      </c>
      <c r="F247" s="4" t="s">
        <v>351</v>
      </c>
      <c r="G247" s="4" t="s">
        <v>1987</v>
      </c>
      <c r="H247" s="4" t="s">
        <v>17</v>
      </c>
      <c r="I247" s="30">
        <v>281.89999999999998</v>
      </c>
      <c r="J247" s="5"/>
      <c r="K247" s="5">
        <v>559583.37</v>
      </c>
    </row>
    <row r="248" spans="1:11" x14ac:dyDescent="0.15">
      <c r="A248" s="2">
        <v>43584</v>
      </c>
      <c r="B248" s="3">
        <v>31</v>
      </c>
      <c r="C248" s="4" t="s">
        <v>136</v>
      </c>
      <c r="D248" s="4" t="s">
        <v>137</v>
      </c>
      <c r="E248" s="4" t="s">
        <v>72</v>
      </c>
      <c r="F248" s="4" t="s">
        <v>352</v>
      </c>
      <c r="G248" s="4" t="s">
        <v>1996</v>
      </c>
      <c r="H248" s="4" t="s">
        <v>17</v>
      </c>
      <c r="I248" s="30">
        <v>109.3</v>
      </c>
      <c r="J248" s="5"/>
      <c r="K248" s="5">
        <v>559692.67000000004</v>
      </c>
    </row>
    <row r="249" spans="1:11" x14ac:dyDescent="0.15">
      <c r="A249" s="2">
        <v>43584</v>
      </c>
      <c r="B249" s="3">
        <v>31</v>
      </c>
      <c r="C249" s="4" t="s">
        <v>136</v>
      </c>
      <c r="D249" s="4" t="s">
        <v>137</v>
      </c>
      <c r="E249" s="4" t="s">
        <v>72</v>
      </c>
      <c r="F249" s="4" t="s">
        <v>353</v>
      </c>
      <c r="G249" s="4" t="s">
        <v>1996</v>
      </c>
      <c r="H249" s="4" t="s">
        <v>17</v>
      </c>
      <c r="I249" s="30">
        <v>27.1</v>
      </c>
      <c r="J249" s="5"/>
      <c r="K249" s="5">
        <v>559719.77</v>
      </c>
    </row>
    <row r="250" spans="1:11" x14ac:dyDescent="0.15">
      <c r="A250" s="2">
        <v>43585</v>
      </c>
      <c r="B250" s="3">
        <v>35</v>
      </c>
      <c r="C250" s="4" t="s">
        <v>354</v>
      </c>
      <c r="D250" s="4" t="s">
        <v>355</v>
      </c>
      <c r="E250" s="4" t="s">
        <v>356</v>
      </c>
      <c r="F250" s="4" t="s">
        <v>17</v>
      </c>
      <c r="G250" s="4" t="s">
        <v>1996</v>
      </c>
      <c r="H250" s="4" t="s">
        <v>17</v>
      </c>
      <c r="I250" s="30">
        <v>21.2</v>
      </c>
      <c r="J250" s="5"/>
      <c r="K250" s="5">
        <v>559740.97</v>
      </c>
    </row>
    <row r="251" spans="1:11" x14ac:dyDescent="0.15">
      <c r="A251" s="2">
        <v>43626</v>
      </c>
      <c r="B251" s="3">
        <v>51</v>
      </c>
      <c r="C251" s="4" t="s">
        <v>357</v>
      </c>
      <c r="D251" s="4" t="s">
        <v>32</v>
      </c>
      <c r="E251" s="4" t="s">
        <v>358</v>
      </c>
      <c r="F251" s="4" t="s">
        <v>359</v>
      </c>
      <c r="G251" s="17" t="s">
        <v>1993</v>
      </c>
      <c r="H251" s="4" t="s">
        <v>17</v>
      </c>
      <c r="I251" s="30">
        <v>50059.73</v>
      </c>
      <c r="J251" s="5"/>
      <c r="K251" s="5">
        <v>609800.69999999995</v>
      </c>
    </row>
    <row r="252" spans="1:11" x14ac:dyDescent="0.15">
      <c r="A252" s="6">
        <v>43626</v>
      </c>
      <c r="B252" s="8">
        <v>51</v>
      </c>
      <c r="C252" s="9" t="s">
        <v>357</v>
      </c>
      <c r="D252" s="9" t="s">
        <v>32</v>
      </c>
      <c r="E252" s="9" t="s">
        <v>358</v>
      </c>
      <c r="F252" s="9" t="s">
        <v>35</v>
      </c>
      <c r="G252" s="9" t="s">
        <v>1993</v>
      </c>
      <c r="H252" s="9" t="s">
        <v>17</v>
      </c>
      <c r="I252" s="31">
        <v>30</v>
      </c>
      <c r="J252" s="11"/>
      <c r="K252" s="11">
        <v>609830.69999999995</v>
      </c>
    </row>
    <row r="253" spans="1:11" ht="12" thickBot="1" x14ac:dyDescent="0.2">
      <c r="A253" s="7"/>
      <c r="I253" s="32">
        <v>609830.69999999995</v>
      </c>
      <c r="J253" s="10">
        <v>0</v>
      </c>
    </row>
    <row r="254" spans="1:11" ht="12" thickTop="1" x14ac:dyDescent="0.15">
      <c r="I254" s="30">
        <f>SUBTOTAL(9,I196:I253)</f>
        <v>1219661.3999999999</v>
      </c>
    </row>
    <row r="255" spans="1:11" ht="23.1" customHeight="1" thickBot="1" x14ac:dyDescent="0.2">
      <c r="A255" s="1" t="s">
        <v>3</v>
      </c>
      <c r="B255" s="1" t="s">
        <v>4</v>
      </c>
      <c r="C255" s="1" t="s">
        <v>5</v>
      </c>
      <c r="D255" s="1" t="s">
        <v>6</v>
      </c>
      <c r="E255" s="1" t="s">
        <v>7</v>
      </c>
      <c r="F255" s="1" t="s">
        <v>8</v>
      </c>
      <c r="G255" s="1" t="s">
        <v>9</v>
      </c>
      <c r="H255" s="1" t="s">
        <v>10</v>
      </c>
      <c r="I255" s="29" t="s">
        <v>11</v>
      </c>
      <c r="J255" s="1" t="s">
        <v>12</v>
      </c>
      <c r="K255" s="1" t="s">
        <v>13</v>
      </c>
    </row>
    <row r="256" spans="1:11" ht="15" customHeight="1" thickTop="1" x14ac:dyDescent="0.15">
      <c r="A256" s="63" t="s">
        <v>360</v>
      </c>
      <c r="B256" s="63"/>
      <c r="C256" s="63"/>
      <c r="D256" s="63"/>
      <c r="E256" s="63"/>
      <c r="F256" s="63"/>
      <c r="G256" s="63"/>
      <c r="H256" s="63"/>
      <c r="I256" s="64"/>
      <c r="J256" s="63"/>
      <c r="K256" s="63"/>
    </row>
    <row r="257" spans="1:11" x14ac:dyDescent="0.15">
      <c r="A257" s="2"/>
      <c r="B257" s="3"/>
      <c r="C257" s="4"/>
      <c r="D257" s="4"/>
      <c r="E257" s="4" t="s">
        <v>15</v>
      </c>
      <c r="F257" s="4"/>
      <c r="G257" s="4"/>
      <c r="H257" s="4"/>
      <c r="J257" s="5"/>
      <c r="K257" s="5"/>
    </row>
    <row r="258" spans="1:11" x14ac:dyDescent="0.15">
      <c r="A258" s="2">
        <v>43509</v>
      </c>
      <c r="B258" s="3">
        <v>11</v>
      </c>
      <c r="C258" s="4" t="s">
        <v>361</v>
      </c>
      <c r="D258" s="4" t="s">
        <v>362</v>
      </c>
      <c r="E258" s="4" t="s">
        <v>363</v>
      </c>
      <c r="F258" s="4" t="s">
        <v>364</v>
      </c>
      <c r="G258" s="4" t="s">
        <v>17</v>
      </c>
      <c r="H258" s="4" t="s">
        <v>17</v>
      </c>
      <c r="I258" s="30">
        <v>3340</v>
      </c>
      <c r="J258" s="5"/>
      <c r="K258" s="5">
        <v>3340</v>
      </c>
    </row>
    <row r="259" spans="1:11" x14ac:dyDescent="0.15">
      <c r="A259" s="2">
        <v>43509</v>
      </c>
      <c r="B259" s="3">
        <v>11</v>
      </c>
      <c r="C259" s="4" t="s">
        <v>53</v>
      </c>
      <c r="D259" s="4" t="s">
        <v>54</v>
      </c>
      <c r="E259" s="4" t="s">
        <v>55</v>
      </c>
      <c r="F259" s="4" t="s">
        <v>365</v>
      </c>
      <c r="G259" s="4" t="s">
        <v>1983</v>
      </c>
      <c r="H259" s="4" t="s">
        <v>17</v>
      </c>
      <c r="I259" s="30">
        <v>235.05</v>
      </c>
      <c r="J259" s="5"/>
      <c r="K259" s="5">
        <v>3575.05</v>
      </c>
    </row>
    <row r="260" spans="1:11" x14ac:dyDescent="0.15">
      <c r="A260" s="2">
        <v>43510</v>
      </c>
      <c r="B260" s="3">
        <v>11</v>
      </c>
      <c r="C260" s="4" t="s">
        <v>64</v>
      </c>
      <c r="D260" s="4" t="s">
        <v>65</v>
      </c>
      <c r="E260" s="4" t="s">
        <v>29</v>
      </c>
      <c r="F260" s="4" t="s">
        <v>366</v>
      </c>
      <c r="G260" s="4" t="s">
        <v>1982</v>
      </c>
      <c r="H260" s="4" t="s">
        <v>17</v>
      </c>
      <c r="I260" s="30">
        <v>546.15</v>
      </c>
      <c r="J260" s="5"/>
      <c r="K260" s="5">
        <v>4121.2</v>
      </c>
    </row>
    <row r="261" spans="1:11" x14ac:dyDescent="0.15">
      <c r="A261" s="2">
        <v>43510</v>
      </c>
      <c r="B261" s="3">
        <v>11</v>
      </c>
      <c r="C261" s="4" t="s">
        <v>64</v>
      </c>
      <c r="D261" s="4" t="s">
        <v>65</v>
      </c>
      <c r="E261" s="4" t="s">
        <v>29</v>
      </c>
      <c r="F261" s="4" t="s">
        <v>367</v>
      </c>
      <c r="G261" s="4" t="s">
        <v>1989</v>
      </c>
      <c r="H261" s="4" t="s">
        <v>17</v>
      </c>
      <c r="I261" s="30">
        <v>1074.0999999999999</v>
      </c>
      <c r="J261" s="5"/>
      <c r="K261" s="5">
        <v>5195.3</v>
      </c>
    </row>
    <row r="262" spans="1:11" x14ac:dyDescent="0.15">
      <c r="A262" s="2">
        <v>43510</v>
      </c>
      <c r="B262" s="3">
        <v>11</v>
      </c>
      <c r="C262" s="4" t="s">
        <v>64</v>
      </c>
      <c r="D262" s="4" t="s">
        <v>65</v>
      </c>
      <c r="E262" s="4" t="s">
        <v>29</v>
      </c>
      <c r="F262" s="4" t="s">
        <v>368</v>
      </c>
      <c r="G262" s="4" t="s">
        <v>1980</v>
      </c>
      <c r="H262" s="4" t="s">
        <v>17</v>
      </c>
      <c r="I262" s="30">
        <v>258.98</v>
      </c>
      <c r="J262" s="5"/>
      <c r="K262" s="5">
        <v>5454.28</v>
      </c>
    </row>
    <row r="263" spans="1:11" x14ac:dyDescent="0.15">
      <c r="A263" s="2">
        <v>43510</v>
      </c>
      <c r="B263" s="3">
        <v>11</v>
      </c>
      <c r="C263" s="4" t="s">
        <v>64</v>
      </c>
      <c r="D263" s="4" t="s">
        <v>65</v>
      </c>
      <c r="E263" s="4" t="s">
        <v>29</v>
      </c>
      <c r="F263" s="4" t="s">
        <v>369</v>
      </c>
      <c r="G263" s="4" t="s">
        <v>1983</v>
      </c>
      <c r="H263" s="4" t="s">
        <v>17</v>
      </c>
      <c r="I263" s="30">
        <v>67.7</v>
      </c>
      <c r="J263" s="5"/>
      <c r="K263" s="5">
        <v>5521.98</v>
      </c>
    </row>
    <row r="264" spans="1:11" x14ac:dyDescent="0.15">
      <c r="A264" s="6">
        <v>43515</v>
      </c>
      <c r="B264" s="8">
        <v>11</v>
      </c>
      <c r="C264" s="9" t="s">
        <v>70</v>
      </c>
      <c r="D264" s="9" t="s">
        <v>71</v>
      </c>
      <c r="E264" s="9" t="s">
        <v>72</v>
      </c>
      <c r="F264" s="9" t="s">
        <v>370</v>
      </c>
      <c r="G264" s="9" t="s">
        <v>1982</v>
      </c>
      <c r="H264" s="9" t="s">
        <v>17</v>
      </c>
      <c r="I264" s="31">
        <v>579.15</v>
      </c>
      <c r="J264" s="11"/>
      <c r="K264" s="11">
        <v>6101.13</v>
      </c>
    </row>
    <row r="265" spans="1:11" ht="12" thickBot="1" x14ac:dyDescent="0.2">
      <c r="A265" s="7"/>
      <c r="I265" s="32">
        <v>6101.1299999999983</v>
      </c>
      <c r="J265" s="10">
        <v>0</v>
      </c>
    </row>
    <row r="266" spans="1:11" ht="12" thickTop="1" x14ac:dyDescent="0.15">
      <c r="I266" s="30">
        <f>SUBTOTAL(9,I219:I243)</f>
        <v>36638</v>
      </c>
    </row>
    <row r="267" spans="1:11" ht="23.1" customHeight="1" thickBot="1" x14ac:dyDescent="0.2">
      <c r="A267" s="1" t="s">
        <v>3</v>
      </c>
      <c r="B267" s="1" t="s">
        <v>4</v>
      </c>
      <c r="C267" s="1" t="s">
        <v>5</v>
      </c>
      <c r="D267" s="1" t="s">
        <v>6</v>
      </c>
      <c r="E267" s="1" t="s">
        <v>7</v>
      </c>
      <c r="F267" s="1" t="s">
        <v>8</v>
      </c>
      <c r="G267" s="1" t="s">
        <v>9</v>
      </c>
      <c r="H267" s="1" t="s">
        <v>10</v>
      </c>
      <c r="I267" s="29" t="s">
        <v>11</v>
      </c>
      <c r="J267" s="1" t="s">
        <v>12</v>
      </c>
      <c r="K267" s="1" t="s">
        <v>13</v>
      </c>
    </row>
    <row r="268" spans="1:11" ht="15" customHeight="1" thickTop="1" x14ac:dyDescent="0.15">
      <c r="A268" s="63" t="s">
        <v>371</v>
      </c>
      <c r="B268" s="63"/>
      <c r="C268" s="63"/>
      <c r="D268" s="63"/>
      <c r="E268" s="63"/>
      <c r="F268" s="63"/>
      <c r="G268" s="63"/>
      <c r="H268" s="63"/>
      <c r="I268" s="64"/>
      <c r="J268" s="63"/>
      <c r="K268" s="63"/>
    </row>
    <row r="269" spans="1:11" x14ac:dyDescent="0.15">
      <c r="A269" s="2"/>
      <c r="B269" s="3"/>
      <c r="C269" s="4"/>
      <c r="D269" s="4"/>
      <c r="E269" s="4" t="s">
        <v>15</v>
      </c>
      <c r="F269" s="4"/>
      <c r="G269" s="4"/>
      <c r="H269" s="4"/>
      <c r="J269" s="5"/>
      <c r="K269" s="5"/>
    </row>
    <row r="270" spans="1:11" x14ac:dyDescent="0.15">
      <c r="A270" s="2">
        <v>43535</v>
      </c>
      <c r="B270" s="3">
        <v>21</v>
      </c>
      <c r="C270" s="4" t="s">
        <v>372</v>
      </c>
      <c r="D270" s="4" t="s">
        <v>32</v>
      </c>
      <c r="E270" s="4" t="s">
        <v>373</v>
      </c>
      <c r="F270" s="4" t="s">
        <v>374</v>
      </c>
      <c r="G270" s="4" t="s">
        <v>17</v>
      </c>
      <c r="H270" s="4" t="s">
        <v>17</v>
      </c>
      <c r="I270" s="30">
        <v>29455.03</v>
      </c>
      <c r="J270" s="5"/>
      <c r="K270" s="5">
        <v>29455.03</v>
      </c>
    </row>
    <row r="271" spans="1:11" x14ac:dyDescent="0.15">
      <c r="A271" s="2">
        <v>43535</v>
      </c>
      <c r="B271" s="3">
        <v>21</v>
      </c>
      <c r="C271" s="4" t="s">
        <v>372</v>
      </c>
      <c r="D271" s="4" t="s">
        <v>32</v>
      </c>
      <c r="E271" s="4" t="s">
        <v>373</v>
      </c>
      <c r="F271" s="4" t="s">
        <v>35</v>
      </c>
      <c r="G271" s="4" t="s">
        <v>17</v>
      </c>
      <c r="H271" s="4" t="s">
        <v>17</v>
      </c>
      <c r="I271" s="30">
        <v>30</v>
      </c>
      <c r="J271" s="5">
        <f>I270+I271</f>
        <v>29485.03</v>
      </c>
      <c r="K271" s="5">
        <v>29485.03</v>
      </c>
    </row>
    <row r="272" spans="1:11" x14ac:dyDescent="0.15">
      <c r="A272" s="2">
        <v>43563</v>
      </c>
      <c r="B272" s="3">
        <v>31</v>
      </c>
      <c r="C272" s="4" t="s">
        <v>375</v>
      </c>
      <c r="D272" s="4" t="s">
        <v>376</v>
      </c>
      <c r="E272" s="4" t="s">
        <v>49</v>
      </c>
      <c r="F272" s="4" t="s">
        <v>377</v>
      </c>
      <c r="G272" s="4" t="s">
        <v>17</v>
      </c>
      <c r="H272" s="4" t="s">
        <v>17</v>
      </c>
      <c r="I272" s="30">
        <v>4725.5</v>
      </c>
      <c r="J272" s="5"/>
      <c r="K272" s="5">
        <v>34210.53</v>
      </c>
    </row>
    <row r="273" spans="1:11" x14ac:dyDescent="0.15">
      <c r="A273" s="2">
        <v>43563</v>
      </c>
      <c r="B273" s="3">
        <v>31</v>
      </c>
      <c r="C273" s="4" t="s">
        <v>375</v>
      </c>
      <c r="D273" s="4" t="s">
        <v>376</v>
      </c>
      <c r="E273" s="4" t="s">
        <v>49</v>
      </c>
      <c r="F273" s="4" t="s">
        <v>378</v>
      </c>
      <c r="G273" s="4" t="s">
        <v>17</v>
      </c>
      <c r="H273" s="4" t="s">
        <v>17</v>
      </c>
      <c r="I273" s="30">
        <v>26.16</v>
      </c>
      <c r="J273" s="5"/>
      <c r="K273" s="5">
        <v>34236.69</v>
      </c>
    </row>
    <row r="274" spans="1:11" x14ac:dyDescent="0.15">
      <c r="A274" s="2">
        <v>43563</v>
      </c>
      <c r="B274" s="3">
        <v>31</v>
      </c>
      <c r="C274" s="4" t="s">
        <v>375</v>
      </c>
      <c r="D274" s="4" t="s">
        <v>376</v>
      </c>
      <c r="E274" s="4" t="s">
        <v>49</v>
      </c>
      <c r="F274" s="4" t="s">
        <v>379</v>
      </c>
      <c r="G274" s="4" t="s">
        <v>17</v>
      </c>
      <c r="H274" s="4" t="s">
        <v>17</v>
      </c>
      <c r="I274" s="30">
        <v>492</v>
      </c>
      <c r="J274" s="5"/>
      <c r="K274" s="5">
        <v>34728.69</v>
      </c>
    </row>
    <row r="275" spans="1:11" x14ac:dyDescent="0.15">
      <c r="A275" s="2">
        <v>43563</v>
      </c>
      <c r="B275" s="3">
        <v>31</v>
      </c>
      <c r="C275" s="4" t="s">
        <v>375</v>
      </c>
      <c r="D275" s="4" t="s">
        <v>376</v>
      </c>
      <c r="E275" s="4" t="s">
        <v>49</v>
      </c>
      <c r="F275" s="4" t="s">
        <v>380</v>
      </c>
      <c r="G275" s="4" t="s">
        <v>17</v>
      </c>
      <c r="H275" s="4" t="s">
        <v>17</v>
      </c>
      <c r="I275" s="30">
        <v>525.89</v>
      </c>
      <c r="J275" s="5">
        <f>I272+I273+I274+I275</f>
        <v>5769.55</v>
      </c>
      <c r="K275" s="5">
        <v>35254.58</v>
      </c>
    </row>
    <row r="276" spans="1:11" x14ac:dyDescent="0.15">
      <c r="A276" s="2">
        <v>43563</v>
      </c>
      <c r="B276" s="3">
        <v>31</v>
      </c>
      <c r="C276" s="4" t="s">
        <v>82</v>
      </c>
      <c r="D276" s="4" t="s">
        <v>83</v>
      </c>
      <c r="E276" s="4" t="s">
        <v>84</v>
      </c>
      <c r="F276" s="4" t="s">
        <v>381</v>
      </c>
      <c r="G276" s="4" t="s">
        <v>17</v>
      </c>
      <c r="H276" s="4" t="s">
        <v>17</v>
      </c>
      <c r="I276" s="30">
        <v>1044.2</v>
      </c>
      <c r="J276" s="5"/>
      <c r="K276" s="5">
        <v>36298.78</v>
      </c>
    </row>
    <row r="277" spans="1:11" x14ac:dyDescent="0.15">
      <c r="A277" s="2">
        <v>43563</v>
      </c>
      <c r="B277" s="3">
        <v>31</v>
      </c>
      <c r="C277" s="4" t="s">
        <v>82</v>
      </c>
      <c r="D277" s="4" t="s">
        <v>83</v>
      </c>
      <c r="E277" s="4" t="s">
        <v>84</v>
      </c>
      <c r="F277" s="4" t="s">
        <v>382</v>
      </c>
      <c r="G277" s="4" t="s">
        <v>17</v>
      </c>
      <c r="H277" s="4" t="s">
        <v>17</v>
      </c>
      <c r="I277" s="30">
        <v>1253.2</v>
      </c>
      <c r="J277" s="5"/>
      <c r="K277" s="5">
        <v>37551.980000000003</v>
      </c>
    </row>
    <row r="278" spans="1:11" x14ac:dyDescent="0.15">
      <c r="A278" s="2">
        <v>43563</v>
      </c>
      <c r="B278" s="3">
        <v>31</v>
      </c>
      <c r="C278" s="4" t="s">
        <v>82</v>
      </c>
      <c r="D278" s="4" t="s">
        <v>83</v>
      </c>
      <c r="E278" s="4" t="s">
        <v>84</v>
      </c>
      <c r="F278" s="4" t="s">
        <v>383</v>
      </c>
      <c r="G278" s="4" t="s">
        <v>17</v>
      </c>
      <c r="H278" s="4" t="s">
        <v>17</v>
      </c>
      <c r="I278" s="30">
        <v>1528.23</v>
      </c>
      <c r="J278" s="5"/>
      <c r="K278" s="5">
        <v>39080.21</v>
      </c>
    </row>
    <row r="279" spans="1:11" x14ac:dyDescent="0.15">
      <c r="A279" s="2">
        <v>43563</v>
      </c>
      <c r="B279" s="3">
        <v>31</v>
      </c>
      <c r="C279" s="4" t="s">
        <v>82</v>
      </c>
      <c r="D279" s="4" t="s">
        <v>83</v>
      </c>
      <c r="E279" s="4" t="s">
        <v>84</v>
      </c>
      <c r="F279" s="4" t="s">
        <v>384</v>
      </c>
      <c r="G279" s="4" t="s">
        <v>17</v>
      </c>
      <c r="H279" s="4" t="s">
        <v>17</v>
      </c>
      <c r="I279" s="30">
        <v>205.22</v>
      </c>
      <c r="J279" s="5"/>
      <c r="K279" s="5">
        <v>39285.43</v>
      </c>
    </row>
    <row r="280" spans="1:11" x14ac:dyDescent="0.15">
      <c r="A280" s="2">
        <v>43563</v>
      </c>
      <c r="B280" s="3">
        <v>31</v>
      </c>
      <c r="C280" s="4" t="s">
        <v>82</v>
      </c>
      <c r="D280" s="4" t="s">
        <v>83</v>
      </c>
      <c r="E280" s="4" t="s">
        <v>84</v>
      </c>
      <c r="F280" s="4" t="s">
        <v>385</v>
      </c>
      <c r="G280" s="4" t="s">
        <v>17</v>
      </c>
      <c r="H280" s="4" t="s">
        <v>17</v>
      </c>
      <c r="I280" s="30">
        <v>45</v>
      </c>
      <c r="J280" s="5"/>
      <c r="K280" s="5">
        <v>39330.43</v>
      </c>
    </row>
    <row r="281" spans="1:11" x14ac:dyDescent="0.15">
      <c r="A281" s="6">
        <v>43572</v>
      </c>
      <c r="B281" s="8">
        <v>31</v>
      </c>
      <c r="C281" s="9" t="s">
        <v>386</v>
      </c>
      <c r="D281" s="9" t="s">
        <v>387</v>
      </c>
      <c r="E281" s="9" t="s">
        <v>60</v>
      </c>
      <c r="F281" s="9" t="s">
        <v>388</v>
      </c>
      <c r="G281" s="9" t="s">
        <v>17</v>
      </c>
      <c r="H281" s="9" t="s">
        <v>17</v>
      </c>
      <c r="I281" s="31">
        <v>40000</v>
      </c>
      <c r="J281" s="11"/>
      <c r="K281" s="11">
        <v>79330.429999999993</v>
      </c>
    </row>
    <row r="282" spans="1:11" ht="12" thickBot="1" x14ac:dyDescent="0.2">
      <c r="A282" s="7"/>
      <c r="I282" s="32">
        <v>79330.429999999993</v>
      </c>
      <c r="J282" s="10">
        <v>0</v>
      </c>
    </row>
    <row r="283" spans="1:11" ht="12" thickTop="1" x14ac:dyDescent="0.15">
      <c r="I283" s="30">
        <f>SUBTOTAL(9,I202:I252)</f>
        <v>248875.69999999998</v>
      </c>
    </row>
    <row r="284" spans="1:11" ht="23.1" customHeight="1" thickBot="1" x14ac:dyDescent="0.2">
      <c r="A284" s="1" t="s">
        <v>3</v>
      </c>
      <c r="B284" s="1" t="s">
        <v>4</v>
      </c>
      <c r="C284" s="1" t="s">
        <v>5</v>
      </c>
      <c r="D284" s="1" t="s">
        <v>6</v>
      </c>
      <c r="E284" s="1" t="s">
        <v>7</v>
      </c>
      <c r="F284" s="1" t="s">
        <v>8</v>
      </c>
      <c r="G284" s="1" t="s">
        <v>9</v>
      </c>
      <c r="H284" s="1" t="s">
        <v>10</v>
      </c>
      <c r="I284" s="29" t="s">
        <v>11</v>
      </c>
      <c r="J284" s="1" t="s">
        <v>12</v>
      </c>
      <c r="K284" s="1" t="s">
        <v>13</v>
      </c>
    </row>
    <row r="285" spans="1:11" ht="15" customHeight="1" thickTop="1" x14ac:dyDescent="0.15">
      <c r="A285" s="63" t="s">
        <v>389</v>
      </c>
      <c r="B285" s="63"/>
      <c r="C285" s="63"/>
      <c r="D285" s="63"/>
      <c r="E285" s="63"/>
      <c r="F285" s="63"/>
      <c r="G285" s="63"/>
      <c r="H285" s="63"/>
      <c r="I285" s="64"/>
      <c r="J285" s="63"/>
      <c r="K285" s="63"/>
    </row>
    <row r="286" spans="1:11" x14ac:dyDescent="0.15">
      <c r="A286" s="2"/>
      <c r="B286" s="3"/>
      <c r="C286" s="4"/>
      <c r="D286" s="4"/>
      <c r="E286" s="4" t="s">
        <v>15</v>
      </c>
      <c r="F286" s="4"/>
      <c r="G286" s="4"/>
      <c r="H286" s="4"/>
      <c r="J286" s="5"/>
      <c r="K286" s="5"/>
    </row>
    <row r="287" spans="1:11" x14ac:dyDescent="0.15">
      <c r="A287" s="2">
        <v>43557</v>
      </c>
      <c r="B287" s="3">
        <v>31</v>
      </c>
      <c r="C287" s="4" t="s">
        <v>390</v>
      </c>
      <c r="D287" s="4" t="s">
        <v>32</v>
      </c>
      <c r="E287" s="4" t="s">
        <v>391</v>
      </c>
      <c r="F287" s="4" t="s">
        <v>392</v>
      </c>
      <c r="G287" s="4" t="s">
        <v>17</v>
      </c>
      <c r="H287" s="4" t="s">
        <v>17</v>
      </c>
      <c r="I287" s="30">
        <v>22292.82</v>
      </c>
      <c r="J287" s="5"/>
      <c r="K287" s="5">
        <v>22292.82</v>
      </c>
    </row>
    <row r="288" spans="1:11" x14ac:dyDescent="0.15">
      <c r="A288" s="2">
        <v>43557</v>
      </c>
      <c r="B288" s="3">
        <v>31</v>
      </c>
      <c r="C288" s="4" t="s">
        <v>390</v>
      </c>
      <c r="D288" s="4" t="s">
        <v>32</v>
      </c>
      <c r="E288" s="4" t="s">
        <v>391</v>
      </c>
      <c r="F288" s="4" t="s">
        <v>35</v>
      </c>
      <c r="G288" s="4" t="s">
        <v>17</v>
      </c>
      <c r="H288" s="4" t="s">
        <v>17</v>
      </c>
      <c r="I288" s="30">
        <v>30</v>
      </c>
      <c r="J288" s="5">
        <f>I287+I288</f>
        <v>22322.82</v>
      </c>
      <c r="K288" s="5">
        <v>22322.82</v>
      </c>
    </row>
    <row r="289" spans="1:11" x14ac:dyDescent="0.15">
      <c r="A289" s="2">
        <v>43563</v>
      </c>
      <c r="B289" s="3">
        <v>31</v>
      </c>
      <c r="C289" s="4" t="s">
        <v>393</v>
      </c>
      <c r="D289" s="4" t="s">
        <v>32</v>
      </c>
      <c r="E289" s="4" t="s">
        <v>394</v>
      </c>
      <c r="F289" s="4" t="s">
        <v>395</v>
      </c>
      <c r="G289" s="4" t="s">
        <v>17</v>
      </c>
      <c r="H289" s="4" t="s">
        <v>17</v>
      </c>
      <c r="I289" s="30">
        <v>52618.76</v>
      </c>
      <c r="J289" s="5"/>
      <c r="K289" s="5">
        <v>74941.58</v>
      </c>
    </row>
    <row r="290" spans="1:11" x14ac:dyDescent="0.15">
      <c r="A290" s="2">
        <v>43563</v>
      </c>
      <c r="B290" s="3">
        <v>31</v>
      </c>
      <c r="C290" s="4" t="s">
        <v>393</v>
      </c>
      <c r="D290" s="4" t="s">
        <v>32</v>
      </c>
      <c r="E290" s="4" t="s">
        <v>394</v>
      </c>
      <c r="F290" s="4" t="s">
        <v>35</v>
      </c>
      <c r="G290" s="4" t="s">
        <v>17</v>
      </c>
      <c r="H290" s="4" t="s">
        <v>17</v>
      </c>
      <c r="I290" s="30">
        <v>30</v>
      </c>
      <c r="J290" s="5">
        <f>I289+I290</f>
        <v>52648.76</v>
      </c>
      <c r="K290" s="5">
        <v>74971.58</v>
      </c>
    </row>
    <row r="291" spans="1:11" x14ac:dyDescent="0.15">
      <c r="A291" s="2">
        <v>43563</v>
      </c>
      <c r="B291" s="3">
        <v>31</v>
      </c>
      <c r="C291" s="4" t="s">
        <v>396</v>
      </c>
      <c r="D291" s="4" t="s">
        <v>32</v>
      </c>
      <c r="E291" s="4" t="s">
        <v>397</v>
      </c>
      <c r="F291" s="4" t="s">
        <v>398</v>
      </c>
      <c r="G291" s="4" t="s">
        <v>17</v>
      </c>
      <c r="H291" s="4" t="s">
        <v>17</v>
      </c>
      <c r="I291" s="30">
        <v>1695.77</v>
      </c>
      <c r="J291" s="5"/>
      <c r="K291" s="5">
        <v>76667.350000000006</v>
      </c>
    </row>
    <row r="292" spans="1:11" x14ac:dyDescent="0.15">
      <c r="A292" s="2">
        <v>43563</v>
      </c>
      <c r="B292" s="3">
        <v>31</v>
      </c>
      <c r="C292" s="4" t="s">
        <v>396</v>
      </c>
      <c r="D292" s="4" t="s">
        <v>32</v>
      </c>
      <c r="E292" s="4" t="s">
        <v>397</v>
      </c>
      <c r="F292" s="4" t="s">
        <v>35</v>
      </c>
      <c r="G292" s="4" t="s">
        <v>17</v>
      </c>
      <c r="H292" s="4" t="s">
        <v>17</v>
      </c>
      <c r="I292" s="30">
        <v>30</v>
      </c>
      <c r="J292" s="5">
        <f>I291+I292</f>
        <v>1725.77</v>
      </c>
      <c r="K292" s="5">
        <v>76697.350000000006</v>
      </c>
    </row>
    <row r="293" spans="1:11" x14ac:dyDescent="0.15">
      <c r="A293" s="2">
        <v>43593</v>
      </c>
      <c r="B293" s="3">
        <v>41</v>
      </c>
      <c r="C293" s="4" t="s">
        <v>399</v>
      </c>
      <c r="D293" s="4" t="s">
        <v>400</v>
      </c>
      <c r="E293" s="4" t="s">
        <v>401</v>
      </c>
      <c r="F293" s="4" t="s">
        <v>402</v>
      </c>
      <c r="G293" s="4" t="s">
        <v>17</v>
      </c>
      <c r="H293" s="4" t="s">
        <v>17</v>
      </c>
      <c r="I293" s="30">
        <v>1422.9</v>
      </c>
      <c r="J293" s="5"/>
      <c r="K293" s="5">
        <v>78120.25</v>
      </c>
    </row>
    <row r="294" spans="1:11" x14ac:dyDescent="0.15">
      <c r="A294" s="2">
        <v>43593</v>
      </c>
      <c r="B294" s="3">
        <v>41</v>
      </c>
      <c r="C294" s="4" t="s">
        <v>399</v>
      </c>
      <c r="D294" s="4" t="s">
        <v>400</v>
      </c>
      <c r="E294" s="4" t="s">
        <v>401</v>
      </c>
      <c r="F294" s="4" t="s">
        <v>403</v>
      </c>
      <c r="G294" s="4" t="s">
        <v>17</v>
      </c>
      <c r="H294" s="4" t="s">
        <v>17</v>
      </c>
      <c r="I294" s="30">
        <v>120</v>
      </c>
      <c r="J294" s="5"/>
      <c r="K294" s="5">
        <v>78240.25</v>
      </c>
    </row>
    <row r="295" spans="1:11" x14ac:dyDescent="0.15">
      <c r="A295" s="2">
        <v>43593</v>
      </c>
      <c r="B295" s="3">
        <v>41</v>
      </c>
      <c r="C295" s="4" t="s">
        <v>399</v>
      </c>
      <c r="D295" s="4" t="s">
        <v>400</v>
      </c>
      <c r="E295" s="4" t="s">
        <v>401</v>
      </c>
      <c r="F295" s="4" t="s">
        <v>404</v>
      </c>
      <c r="G295" s="4" t="s">
        <v>17</v>
      </c>
      <c r="H295" s="4" t="s">
        <v>17</v>
      </c>
      <c r="I295" s="30">
        <v>154.32</v>
      </c>
      <c r="J295" s="5"/>
      <c r="K295" s="5">
        <v>78394.570000000007</v>
      </c>
    </row>
    <row r="296" spans="1:11" x14ac:dyDescent="0.15">
      <c r="A296" s="2">
        <v>43593</v>
      </c>
      <c r="B296" s="3">
        <v>41</v>
      </c>
      <c r="C296" s="4" t="s">
        <v>405</v>
      </c>
      <c r="D296" s="4" t="s">
        <v>406</v>
      </c>
      <c r="E296" s="4" t="s">
        <v>84</v>
      </c>
      <c r="F296" s="4" t="s">
        <v>407</v>
      </c>
      <c r="G296" s="4" t="s">
        <v>17</v>
      </c>
      <c r="H296" s="4" t="s">
        <v>17</v>
      </c>
      <c r="I296" s="30">
        <v>1743.75</v>
      </c>
      <c r="J296" s="5"/>
      <c r="K296" s="5">
        <v>80138.320000000007</v>
      </c>
    </row>
    <row r="297" spans="1:11" x14ac:dyDescent="0.15">
      <c r="A297" s="2">
        <v>43593</v>
      </c>
      <c r="B297" s="3">
        <v>41</v>
      </c>
      <c r="C297" s="4" t="s">
        <v>405</v>
      </c>
      <c r="D297" s="4" t="s">
        <v>406</v>
      </c>
      <c r="E297" s="4" t="s">
        <v>84</v>
      </c>
      <c r="F297" s="4" t="s">
        <v>326</v>
      </c>
      <c r="G297" s="4" t="s">
        <v>17</v>
      </c>
      <c r="H297" s="4" t="s">
        <v>17</v>
      </c>
      <c r="I297" s="30">
        <v>120</v>
      </c>
      <c r="J297" s="5"/>
      <c r="K297" s="5">
        <v>80258.320000000007</v>
      </c>
    </row>
    <row r="298" spans="1:11" x14ac:dyDescent="0.15">
      <c r="A298" s="2">
        <v>43593</v>
      </c>
      <c r="B298" s="3">
        <v>41</v>
      </c>
      <c r="C298" s="4" t="s">
        <v>405</v>
      </c>
      <c r="D298" s="4" t="s">
        <v>406</v>
      </c>
      <c r="E298" s="4" t="s">
        <v>84</v>
      </c>
      <c r="F298" s="4" t="s">
        <v>408</v>
      </c>
      <c r="G298" s="4" t="s">
        <v>17</v>
      </c>
      <c r="H298" s="4" t="s">
        <v>17</v>
      </c>
      <c r="I298" s="30">
        <v>222.87</v>
      </c>
      <c r="J298" s="5"/>
      <c r="K298" s="5">
        <v>80481.19</v>
      </c>
    </row>
    <row r="299" spans="1:11" x14ac:dyDescent="0.15">
      <c r="A299" s="2">
        <v>43593</v>
      </c>
      <c r="B299" s="3">
        <v>41</v>
      </c>
      <c r="C299" s="4" t="s">
        <v>405</v>
      </c>
      <c r="D299" s="4" t="s">
        <v>406</v>
      </c>
      <c r="E299" s="4" t="s">
        <v>84</v>
      </c>
      <c r="F299" s="4" t="s">
        <v>409</v>
      </c>
      <c r="G299" s="4" t="s">
        <v>17</v>
      </c>
      <c r="H299" s="4" t="s">
        <v>17</v>
      </c>
      <c r="I299" s="30">
        <v>135.06</v>
      </c>
      <c r="J299" s="5"/>
      <c r="K299" s="5">
        <v>80616.25</v>
      </c>
    </row>
    <row r="300" spans="1:11" x14ac:dyDescent="0.15">
      <c r="A300" s="2">
        <v>43593</v>
      </c>
      <c r="B300" s="3">
        <v>41</v>
      </c>
      <c r="C300" s="4" t="s">
        <v>405</v>
      </c>
      <c r="D300" s="4" t="s">
        <v>406</v>
      </c>
      <c r="E300" s="4" t="s">
        <v>84</v>
      </c>
      <c r="F300" s="4" t="s">
        <v>410</v>
      </c>
      <c r="G300" s="4" t="s">
        <v>17</v>
      </c>
      <c r="H300" s="4" t="s">
        <v>17</v>
      </c>
      <c r="I300" s="30">
        <v>46.64</v>
      </c>
      <c r="J300" s="5"/>
      <c r="K300" s="5">
        <v>80662.89</v>
      </c>
    </row>
    <row r="301" spans="1:11" x14ac:dyDescent="0.15">
      <c r="A301" s="2">
        <v>43593</v>
      </c>
      <c r="B301" s="3">
        <v>41</v>
      </c>
      <c r="C301" s="4" t="s">
        <v>405</v>
      </c>
      <c r="D301" s="4" t="s">
        <v>406</v>
      </c>
      <c r="E301" s="4" t="s">
        <v>84</v>
      </c>
      <c r="F301" s="4" t="s">
        <v>411</v>
      </c>
      <c r="G301" s="4" t="s">
        <v>17</v>
      </c>
      <c r="H301" s="4" t="s">
        <v>17</v>
      </c>
      <c r="I301" s="30">
        <v>90</v>
      </c>
      <c r="J301" s="5"/>
      <c r="K301" s="5">
        <v>80752.89</v>
      </c>
    </row>
    <row r="302" spans="1:11" x14ac:dyDescent="0.15">
      <c r="A302" s="2">
        <v>43594</v>
      </c>
      <c r="B302" s="3">
        <v>41</v>
      </c>
      <c r="C302" s="4" t="s">
        <v>412</v>
      </c>
      <c r="D302" s="4" t="s">
        <v>413</v>
      </c>
      <c r="E302" s="4" t="s">
        <v>130</v>
      </c>
      <c r="F302" s="4" t="s">
        <v>414</v>
      </c>
      <c r="G302" s="4" t="s">
        <v>17</v>
      </c>
      <c r="H302" s="4" t="s">
        <v>17</v>
      </c>
      <c r="I302" s="30">
        <v>1143</v>
      </c>
      <c r="J302" s="5"/>
      <c r="K302" s="5">
        <v>81895.89</v>
      </c>
    </row>
    <row r="303" spans="1:11" x14ac:dyDescent="0.15">
      <c r="A303" s="2">
        <v>43616</v>
      </c>
      <c r="B303" s="3">
        <v>45</v>
      </c>
      <c r="C303" s="4" t="s">
        <v>415</v>
      </c>
      <c r="D303" s="4" t="s">
        <v>355</v>
      </c>
      <c r="E303" s="4" t="s">
        <v>416</v>
      </c>
      <c r="F303" s="4" t="s">
        <v>417</v>
      </c>
      <c r="G303" s="4" t="s">
        <v>17</v>
      </c>
      <c r="H303" s="4" t="s">
        <v>17</v>
      </c>
      <c r="I303" s="30">
        <v>182</v>
      </c>
      <c r="J303" s="5"/>
      <c r="K303" s="5">
        <v>82077.89</v>
      </c>
    </row>
    <row r="304" spans="1:11" x14ac:dyDescent="0.15">
      <c r="A304" s="2">
        <v>43627</v>
      </c>
      <c r="B304" s="3">
        <v>51</v>
      </c>
      <c r="C304" s="4" t="s">
        <v>418</v>
      </c>
      <c r="D304" s="4" t="s">
        <v>419</v>
      </c>
      <c r="E304" s="4" t="s">
        <v>321</v>
      </c>
      <c r="F304" s="4" t="s">
        <v>420</v>
      </c>
      <c r="G304" s="4" t="s">
        <v>17</v>
      </c>
      <c r="H304" s="4" t="s">
        <v>17</v>
      </c>
      <c r="I304" s="30">
        <v>1900</v>
      </c>
      <c r="J304" s="5">
        <f>I304+I306</f>
        <v>3800</v>
      </c>
      <c r="K304" s="5">
        <v>83977.89</v>
      </c>
    </row>
    <row r="305" spans="1:11" x14ac:dyDescent="0.15">
      <c r="A305" s="2">
        <v>43627</v>
      </c>
      <c r="B305" s="3">
        <v>51</v>
      </c>
      <c r="C305" s="4" t="s">
        <v>418</v>
      </c>
      <c r="D305" s="4" t="s">
        <v>419</v>
      </c>
      <c r="E305" s="4" t="s">
        <v>321</v>
      </c>
      <c r="F305" s="4" t="s">
        <v>421</v>
      </c>
      <c r="G305" s="4" t="s">
        <v>17</v>
      </c>
      <c r="H305" s="4" t="s">
        <v>17</v>
      </c>
      <c r="I305" s="30">
        <v>1850</v>
      </c>
      <c r="J305" s="5">
        <f>I305+I307</f>
        <v>3700</v>
      </c>
      <c r="K305" s="5">
        <v>85827.89</v>
      </c>
    </row>
    <row r="306" spans="1:11" x14ac:dyDescent="0.15">
      <c r="A306" s="2">
        <v>43627</v>
      </c>
      <c r="B306" s="3">
        <v>51</v>
      </c>
      <c r="C306" s="4" t="s">
        <v>418</v>
      </c>
      <c r="D306" s="4" t="s">
        <v>419</v>
      </c>
      <c r="E306" s="4" t="s">
        <v>321</v>
      </c>
      <c r="F306" s="4" t="s">
        <v>422</v>
      </c>
      <c r="G306" s="4" t="s">
        <v>17</v>
      </c>
      <c r="H306" s="4" t="s">
        <v>17</v>
      </c>
      <c r="I306" s="30">
        <v>1900</v>
      </c>
      <c r="J306" s="5"/>
      <c r="K306" s="5">
        <v>87727.89</v>
      </c>
    </row>
    <row r="307" spans="1:11" x14ac:dyDescent="0.15">
      <c r="A307" s="2">
        <v>43627</v>
      </c>
      <c r="B307" s="3">
        <v>51</v>
      </c>
      <c r="C307" s="4" t="s">
        <v>418</v>
      </c>
      <c r="D307" s="4" t="s">
        <v>419</v>
      </c>
      <c r="E307" s="4" t="s">
        <v>321</v>
      </c>
      <c r="F307" s="4" t="s">
        <v>421</v>
      </c>
      <c r="G307" s="4" t="s">
        <v>17</v>
      </c>
      <c r="H307" s="4" t="s">
        <v>17</v>
      </c>
      <c r="I307" s="30">
        <v>1850</v>
      </c>
      <c r="J307" s="5"/>
      <c r="K307" s="5">
        <v>89577.89</v>
      </c>
    </row>
    <row r="308" spans="1:11" x14ac:dyDescent="0.15">
      <c r="A308" s="2">
        <v>43627</v>
      </c>
      <c r="B308" s="3">
        <v>51</v>
      </c>
      <c r="C308" s="4" t="s">
        <v>418</v>
      </c>
      <c r="D308" s="4" t="s">
        <v>419</v>
      </c>
      <c r="E308" s="4" t="s">
        <v>321</v>
      </c>
      <c r="F308" s="4" t="s">
        <v>423</v>
      </c>
      <c r="G308" s="4" t="s">
        <v>17</v>
      </c>
      <c r="H308" s="4" t="s">
        <v>17</v>
      </c>
      <c r="I308" s="30">
        <v>280</v>
      </c>
      <c r="J308" s="5"/>
      <c r="K308" s="5">
        <v>89857.89</v>
      </c>
    </row>
    <row r="309" spans="1:11" x14ac:dyDescent="0.15">
      <c r="A309" s="2">
        <v>43627</v>
      </c>
      <c r="B309" s="3">
        <v>51</v>
      </c>
      <c r="C309" s="4" t="s">
        <v>418</v>
      </c>
      <c r="D309" s="4" t="s">
        <v>419</v>
      </c>
      <c r="E309" s="4" t="s">
        <v>321</v>
      </c>
      <c r="F309" s="4" t="s">
        <v>424</v>
      </c>
      <c r="G309" s="4" t="s">
        <v>17</v>
      </c>
      <c r="H309" s="4" t="s">
        <v>17</v>
      </c>
      <c r="I309" s="30">
        <v>200</v>
      </c>
      <c r="J309" s="5"/>
      <c r="K309" s="5">
        <v>90057.89</v>
      </c>
    </row>
    <row r="310" spans="1:11" x14ac:dyDescent="0.15">
      <c r="A310" s="6">
        <v>43627</v>
      </c>
      <c r="B310" s="8">
        <v>51</v>
      </c>
      <c r="C310" s="9" t="s">
        <v>418</v>
      </c>
      <c r="D310" s="9" t="s">
        <v>419</v>
      </c>
      <c r="E310" s="9" t="s">
        <v>321</v>
      </c>
      <c r="F310" s="9" t="s">
        <v>425</v>
      </c>
      <c r="G310" s="9" t="s">
        <v>17</v>
      </c>
      <c r="H310" s="9" t="s">
        <v>17</v>
      </c>
      <c r="I310" s="31">
        <v>58</v>
      </c>
      <c r="J310" s="11"/>
      <c r="K310" s="11">
        <v>90115.89</v>
      </c>
    </row>
    <row r="311" spans="1:11" ht="12" thickBot="1" x14ac:dyDescent="0.2">
      <c r="A311" s="7"/>
      <c r="I311" s="32">
        <v>90115.89</v>
      </c>
      <c r="J311" s="10">
        <v>0</v>
      </c>
    </row>
    <row r="312" spans="1:11" ht="12" thickTop="1" x14ac:dyDescent="0.15">
      <c r="I312" s="30">
        <f>SUBTOTAL(9,I202:I252)</f>
        <v>248875.69999999998</v>
      </c>
    </row>
    <row r="313" spans="1:11" ht="23.1" customHeight="1" thickBot="1" x14ac:dyDescent="0.2">
      <c r="A313" s="1" t="s">
        <v>3</v>
      </c>
      <c r="B313" s="1" t="s">
        <v>4</v>
      </c>
      <c r="C313" s="1" t="s">
        <v>5</v>
      </c>
      <c r="D313" s="1" t="s">
        <v>6</v>
      </c>
      <c r="E313" s="1" t="s">
        <v>7</v>
      </c>
      <c r="F313" s="1" t="s">
        <v>8</v>
      </c>
      <c r="G313" s="1" t="s">
        <v>9</v>
      </c>
      <c r="H313" s="1" t="s">
        <v>10</v>
      </c>
      <c r="I313" s="29" t="s">
        <v>11</v>
      </c>
      <c r="J313" s="1" t="s">
        <v>12</v>
      </c>
      <c r="K313" s="1" t="s">
        <v>13</v>
      </c>
    </row>
    <row r="314" spans="1:11" ht="15" customHeight="1" thickTop="1" x14ac:dyDescent="0.15">
      <c r="A314" s="63" t="s">
        <v>426</v>
      </c>
      <c r="B314" s="63"/>
      <c r="C314" s="63"/>
      <c r="D314" s="63"/>
      <c r="E314" s="63"/>
      <c r="F314" s="63"/>
      <c r="G314" s="63"/>
      <c r="H314" s="63"/>
      <c r="I314" s="64"/>
      <c r="J314" s="63"/>
      <c r="K314" s="63"/>
    </row>
    <row r="315" spans="1:11" x14ac:dyDescent="0.15">
      <c r="A315" s="2"/>
      <c r="B315" s="3"/>
      <c r="C315" s="4"/>
      <c r="D315" s="4"/>
      <c r="E315" s="4" t="s">
        <v>15</v>
      </c>
      <c r="F315" s="4"/>
      <c r="G315" s="4"/>
      <c r="H315" s="4"/>
      <c r="J315" s="5"/>
      <c r="K315" s="5"/>
    </row>
    <row r="316" spans="1:11" x14ac:dyDescent="0.15">
      <c r="A316" s="2">
        <v>43598</v>
      </c>
      <c r="B316" s="3">
        <v>41</v>
      </c>
      <c r="C316" s="4" t="s">
        <v>427</v>
      </c>
      <c r="D316" s="4" t="s">
        <v>428</v>
      </c>
      <c r="E316" s="4" t="s">
        <v>157</v>
      </c>
      <c r="F316" s="4" t="s">
        <v>429</v>
      </c>
      <c r="G316" s="4" t="s">
        <v>17</v>
      </c>
      <c r="H316" s="4" t="s">
        <v>17</v>
      </c>
      <c r="I316" s="30">
        <v>33018.870000000003</v>
      </c>
      <c r="J316" s="5"/>
      <c r="K316" s="5">
        <v>33018.870000000003</v>
      </c>
    </row>
    <row r="317" spans="1:11" x14ac:dyDescent="0.15">
      <c r="A317" s="2">
        <v>43598</v>
      </c>
      <c r="B317" s="3">
        <v>41</v>
      </c>
      <c r="C317" s="4" t="s">
        <v>427</v>
      </c>
      <c r="D317" s="4" t="s">
        <v>428</v>
      </c>
      <c r="E317" s="4" t="s">
        <v>157</v>
      </c>
      <c r="F317" s="4" t="s">
        <v>430</v>
      </c>
      <c r="G317" s="4" t="s">
        <v>17</v>
      </c>
      <c r="H317" s="4" t="s">
        <v>17</v>
      </c>
      <c r="I317" s="30">
        <v>1981.13</v>
      </c>
      <c r="J317" s="5"/>
      <c r="K317" s="5">
        <v>35000</v>
      </c>
    </row>
    <row r="318" spans="1:11" x14ac:dyDescent="0.15">
      <c r="A318" s="2">
        <v>43612</v>
      </c>
      <c r="B318" s="3">
        <v>41</v>
      </c>
      <c r="C318" s="4" t="s">
        <v>431</v>
      </c>
      <c r="D318" s="4" t="s">
        <v>432</v>
      </c>
      <c r="E318" s="4" t="s">
        <v>29</v>
      </c>
      <c r="F318" s="4" t="s">
        <v>433</v>
      </c>
      <c r="G318" s="4" t="s">
        <v>17</v>
      </c>
      <c r="H318" s="4" t="s">
        <v>17</v>
      </c>
      <c r="I318" s="30">
        <v>205.99</v>
      </c>
      <c r="J318" s="5"/>
      <c r="K318" s="5">
        <v>35205.99</v>
      </c>
    </row>
    <row r="319" spans="1:11" x14ac:dyDescent="0.15">
      <c r="A319" s="2">
        <v>43612</v>
      </c>
      <c r="B319" s="3">
        <v>41</v>
      </c>
      <c r="C319" s="4" t="s">
        <v>431</v>
      </c>
      <c r="D319" s="4" t="s">
        <v>432</v>
      </c>
      <c r="E319" s="4" t="s">
        <v>29</v>
      </c>
      <c r="F319" s="4" t="s">
        <v>434</v>
      </c>
      <c r="G319" s="4" t="s">
        <v>17</v>
      </c>
      <c r="H319" s="4" t="s">
        <v>17</v>
      </c>
      <c r="I319" s="30">
        <v>141</v>
      </c>
      <c r="J319" s="5"/>
      <c r="K319" s="5">
        <v>35346.99</v>
      </c>
    </row>
    <row r="320" spans="1:11" x14ac:dyDescent="0.15">
      <c r="A320" s="6">
        <v>43612</v>
      </c>
      <c r="B320" s="8">
        <v>41</v>
      </c>
      <c r="C320" s="9" t="s">
        <v>431</v>
      </c>
      <c r="D320" s="9" t="s">
        <v>432</v>
      </c>
      <c r="E320" s="9" t="s">
        <v>29</v>
      </c>
      <c r="F320" s="9" t="s">
        <v>435</v>
      </c>
      <c r="G320" s="9" t="s">
        <v>17</v>
      </c>
      <c r="H320" s="9" t="s">
        <v>17</v>
      </c>
      <c r="I320" s="31">
        <v>30</v>
      </c>
      <c r="J320" s="11"/>
      <c r="K320" s="11">
        <v>35376.99</v>
      </c>
    </row>
    <row r="321" spans="1:11" ht="12" thickBot="1" x14ac:dyDescent="0.2">
      <c r="A321" s="7"/>
      <c r="I321" s="32">
        <v>35376.99</v>
      </c>
      <c r="J321" s="10">
        <v>0</v>
      </c>
    </row>
    <row r="322" spans="1:11" ht="12" thickTop="1" x14ac:dyDescent="0.15">
      <c r="I322" s="30">
        <f>SUBTOTAL(9,I202:I252)</f>
        <v>248875.69999999998</v>
      </c>
    </row>
    <row r="323" spans="1:11" ht="23.1" customHeight="1" thickBot="1" x14ac:dyDescent="0.2">
      <c r="A323" s="1" t="s">
        <v>3</v>
      </c>
      <c r="B323" s="1" t="s">
        <v>4</v>
      </c>
      <c r="C323" s="1" t="s">
        <v>5</v>
      </c>
      <c r="D323" s="1" t="s">
        <v>6</v>
      </c>
      <c r="E323" s="1" t="s">
        <v>7</v>
      </c>
      <c r="F323" s="1" t="s">
        <v>8</v>
      </c>
      <c r="G323" s="1" t="s">
        <v>9</v>
      </c>
      <c r="H323" s="1" t="s">
        <v>10</v>
      </c>
      <c r="I323" s="29" t="s">
        <v>11</v>
      </c>
      <c r="J323" s="1" t="s">
        <v>12</v>
      </c>
      <c r="K323" s="1" t="s">
        <v>13</v>
      </c>
    </row>
    <row r="324" spans="1:11" ht="15" customHeight="1" thickTop="1" x14ac:dyDescent="0.15">
      <c r="A324" s="63" t="s">
        <v>436</v>
      </c>
      <c r="B324" s="63"/>
      <c r="C324" s="63"/>
      <c r="D324" s="63"/>
      <c r="E324" s="63"/>
      <c r="F324" s="63"/>
      <c r="G324" s="63"/>
      <c r="H324" s="63"/>
      <c r="I324" s="64"/>
      <c r="J324" s="63"/>
      <c r="K324" s="63"/>
    </row>
    <row r="325" spans="1:11" x14ac:dyDescent="0.15">
      <c r="A325" s="2"/>
      <c r="B325" s="3"/>
      <c r="C325" s="4"/>
      <c r="D325" s="4"/>
      <c r="E325" s="4" t="s">
        <v>15</v>
      </c>
      <c r="F325" s="4"/>
      <c r="G325" s="4"/>
      <c r="H325" s="4"/>
      <c r="J325" s="5"/>
      <c r="K325" s="5"/>
    </row>
    <row r="326" spans="1:11" x14ac:dyDescent="0.15">
      <c r="A326" s="6">
        <v>43690</v>
      </c>
      <c r="B326" s="8">
        <v>71</v>
      </c>
      <c r="C326" s="9" t="s">
        <v>437</v>
      </c>
      <c r="D326" s="9" t="s">
        <v>438</v>
      </c>
      <c r="E326" s="9" t="s">
        <v>439</v>
      </c>
      <c r="F326" s="9" t="s">
        <v>19</v>
      </c>
      <c r="G326" s="9" t="s">
        <v>17</v>
      </c>
      <c r="H326" s="9" t="s">
        <v>17</v>
      </c>
      <c r="I326" s="31">
        <v>4350</v>
      </c>
      <c r="J326" s="11"/>
      <c r="K326" s="11">
        <v>4350</v>
      </c>
    </row>
    <row r="327" spans="1:11" ht="12" thickBot="1" x14ac:dyDescent="0.2">
      <c r="A327" s="7"/>
      <c r="I327" s="32">
        <v>4350</v>
      </c>
      <c r="J327" s="10">
        <v>0</v>
      </c>
    </row>
    <row r="328" spans="1:11" ht="12" thickTop="1" x14ac:dyDescent="0.15">
      <c r="I328" s="30">
        <f>SUBTOTAL(9,I210:I211)</f>
        <v>777.77</v>
      </c>
    </row>
    <row r="329" spans="1:11" ht="23.1" customHeight="1" thickBot="1" x14ac:dyDescent="0.2">
      <c r="A329" s="1" t="s">
        <v>3</v>
      </c>
      <c r="B329" s="1" t="s">
        <v>4</v>
      </c>
      <c r="C329" s="1" t="s">
        <v>5</v>
      </c>
      <c r="D329" s="1" t="s">
        <v>6</v>
      </c>
      <c r="E329" s="1" t="s">
        <v>7</v>
      </c>
      <c r="F329" s="1" t="s">
        <v>8</v>
      </c>
      <c r="G329" s="1" t="s">
        <v>9</v>
      </c>
      <c r="H329" s="1" t="s">
        <v>10</v>
      </c>
      <c r="I329" s="29" t="s">
        <v>11</v>
      </c>
      <c r="J329" s="1" t="s">
        <v>12</v>
      </c>
      <c r="K329" s="1" t="s">
        <v>13</v>
      </c>
    </row>
    <row r="330" spans="1:11" ht="15" customHeight="1" thickTop="1" x14ac:dyDescent="0.15">
      <c r="A330" s="63" t="s">
        <v>440</v>
      </c>
      <c r="B330" s="63"/>
      <c r="C330" s="63"/>
      <c r="D330" s="63"/>
      <c r="E330" s="63"/>
      <c r="F330" s="63"/>
      <c r="G330" s="63"/>
      <c r="H330" s="63"/>
      <c r="I330" s="64"/>
      <c r="J330" s="63"/>
      <c r="K330" s="63"/>
    </row>
    <row r="331" spans="1:11" x14ac:dyDescent="0.15">
      <c r="A331" s="2"/>
      <c r="B331" s="3"/>
      <c r="C331" s="4"/>
      <c r="D331" s="4"/>
      <c r="E331" s="4" t="s">
        <v>15</v>
      </c>
      <c r="F331" s="4"/>
      <c r="G331" s="4"/>
      <c r="H331" s="4"/>
      <c r="J331" s="5"/>
      <c r="K331" s="5"/>
    </row>
    <row r="332" spans="1:11" x14ac:dyDescent="0.15">
      <c r="A332" s="2">
        <v>43700</v>
      </c>
      <c r="B332" s="3">
        <v>71</v>
      </c>
      <c r="C332" s="4" t="s">
        <v>441</v>
      </c>
      <c r="D332" s="4" t="s">
        <v>442</v>
      </c>
      <c r="E332" s="4" t="s">
        <v>443</v>
      </c>
      <c r="F332" s="4" t="s">
        <v>444</v>
      </c>
      <c r="G332" s="4" t="s">
        <v>17</v>
      </c>
      <c r="H332" s="4" t="s">
        <v>17</v>
      </c>
      <c r="I332" s="30">
        <v>260</v>
      </c>
      <c r="J332" s="5"/>
      <c r="K332" s="5">
        <v>260</v>
      </c>
    </row>
    <row r="333" spans="1:11" x14ac:dyDescent="0.15">
      <c r="A333" s="2">
        <v>43708</v>
      </c>
      <c r="B333" s="3">
        <v>75</v>
      </c>
      <c r="C333" s="4" t="s">
        <v>445</v>
      </c>
      <c r="D333" s="4" t="s">
        <v>355</v>
      </c>
      <c r="E333" s="4" t="s">
        <v>446</v>
      </c>
      <c r="F333" s="4" t="s">
        <v>17</v>
      </c>
      <c r="G333" s="4" t="s">
        <v>17</v>
      </c>
      <c r="H333" s="4" t="s">
        <v>17</v>
      </c>
      <c r="I333" s="30">
        <v>20</v>
      </c>
      <c r="J333" s="5"/>
      <c r="K333" s="5">
        <v>280</v>
      </c>
    </row>
    <row r="334" spans="1:11" x14ac:dyDescent="0.15">
      <c r="A334" s="2">
        <v>43720</v>
      </c>
      <c r="B334" s="3">
        <v>81</v>
      </c>
      <c r="C334" s="4" t="s">
        <v>447</v>
      </c>
      <c r="D334" s="4" t="s">
        <v>448</v>
      </c>
      <c r="E334" s="4" t="s">
        <v>72</v>
      </c>
      <c r="F334" s="4" t="s">
        <v>407</v>
      </c>
      <c r="G334" s="4" t="s">
        <v>17</v>
      </c>
      <c r="H334" s="4" t="s">
        <v>17</v>
      </c>
      <c r="I334" s="30">
        <v>1614.6</v>
      </c>
      <c r="J334" s="5"/>
      <c r="K334" s="5">
        <v>1894.6</v>
      </c>
    </row>
    <row r="335" spans="1:11" x14ac:dyDescent="0.15">
      <c r="A335" s="2">
        <v>43720</v>
      </c>
      <c r="B335" s="3">
        <v>81</v>
      </c>
      <c r="C335" s="4" t="s">
        <v>447</v>
      </c>
      <c r="D335" s="4" t="s">
        <v>448</v>
      </c>
      <c r="E335" s="4" t="s">
        <v>72</v>
      </c>
      <c r="F335" s="4" t="s">
        <v>449</v>
      </c>
      <c r="G335" s="4" t="s">
        <v>17</v>
      </c>
      <c r="H335" s="4" t="s">
        <v>17</v>
      </c>
      <c r="I335" s="30">
        <v>69</v>
      </c>
      <c r="J335" s="5"/>
      <c r="K335" s="5">
        <v>1963.6</v>
      </c>
    </row>
    <row r="336" spans="1:11" x14ac:dyDescent="0.15">
      <c r="A336" s="2">
        <v>43720</v>
      </c>
      <c r="B336" s="3">
        <v>81</v>
      </c>
      <c r="C336" s="4" t="s">
        <v>447</v>
      </c>
      <c r="D336" s="4" t="s">
        <v>448</v>
      </c>
      <c r="E336" s="4" t="s">
        <v>72</v>
      </c>
      <c r="F336" s="4" t="s">
        <v>450</v>
      </c>
      <c r="G336" s="4" t="s">
        <v>17</v>
      </c>
      <c r="H336" s="4" t="s">
        <v>17</v>
      </c>
      <c r="I336" s="30">
        <v>470</v>
      </c>
      <c r="J336" s="5"/>
      <c r="K336" s="5">
        <v>2433.6</v>
      </c>
    </row>
    <row r="337" spans="1:11" x14ac:dyDescent="0.15">
      <c r="A337" s="2">
        <v>43720</v>
      </c>
      <c r="B337" s="3">
        <v>81</v>
      </c>
      <c r="C337" s="4" t="s">
        <v>451</v>
      </c>
      <c r="D337" s="4" t="s">
        <v>452</v>
      </c>
      <c r="E337" s="4" t="s">
        <v>453</v>
      </c>
      <c r="F337" s="4" t="s">
        <v>407</v>
      </c>
      <c r="G337" s="4" t="s">
        <v>17</v>
      </c>
      <c r="H337" s="4" t="s">
        <v>17</v>
      </c>
      <c r="I337" s="30">
        <v>1283.4000000000001</v>
      </c>
      <c r="J337" s="5"/>
      <c r="K337" s="5">
        <v>3717</v>
      </c>
    </row>
    <row r="338" spans="1:11" x14ac:dyDescent="0.15">
      <c r="A338" s="2">
        <v>43720</v>
      </c>
      <c r="B338" s="3">
        <v>81</v>
      </c>
      <c r="C338" s="4" t="s">
        <v>451</v>
      </c>
      <c r="D338" s="4" t="s">
        <v>452</v>
      </c>
      <c r="E338" s="4" t="s">
        <v>453</v>
      </c>
      <c r="F338" s="4" t="s">
        <v>449</v>
      </c>
      <c r="G338" s="4" t="s">
        <v>17</v>
      </c>
      <c r="H338" s="4" t="s">
        <v>17</v>
      </c>
      <c r="I338" s="30">
        <v>56.4</v>
      </c>
      <c r="J338" s="5"/>
      <c r="K338" s="5">
        <v>3773.4</v>
      </c>
    </row>
    <row r="339" spans="1:11" x14ac:dyDescent="0.15">
      <c r="A339" s="2">
        <v>43720</v>
      </c>
      <c r="B339" s="3">
        <v>81</v>
      </c>
      <c r="C339" s="4" t="s">
        <v>451</v>
      </c>
      <c r="D339" s="4" t="s">
        <v>452</v>
      </c>
      <c r="E339" s="4" t="s">
        <v>453</v>
      </c>
      <c r="F339" s="4" t="s">
        <v>454</v>
      </c>
      <c r="G339" s="4" t="s">
        <v>17</v>
      </c>
      <c r="H339" s="4" t="s">
        <v>17</v>
      </c>
      <c r="I339" s="30">
        <v>135.94999999999999</v>
      </c>
      <c r="J339" s="5"/>
      <c r="K339" s="5">
        <v>3909.35</v>
      </c>
    </row>
    <row r="340" spans="1:11" x14ac:dyDescent="0.15">
      <c r="A340" s="2">
        <v>43720</v>
      </c>
      <c r="B340" s="3">
        <v>81</v>
      </c>
      <c r="C340" s="4" t="s">
        <v>451</v>
      </c>
      <c r="D340" s="4" t="s">
        <v>452</v>
      </c>
      <c r="E340" s="4" t="s">
        <v>453</v>
      </c>
      <c r="F340" s="4" t="s">
        <v>455</v>
      </c>
      <c r="G340" s="4" t="s">
        <v>17</v>
      </c>
      <c r="H340" s="4" t="s">
        <v>17</v>
      </c>
      <c r="I340" s="30">
        <v>46.64</v>
      </c>
      <c r="J340" s="5"/>
      <c r="K340" s="5">
        <v>3955.99</v>
      </c>
    </row>
    <row r="341" spans="1:11" x14ac:dyDescent="0.15">
      <c r="A341" s="2">
        <v>43720</v>
      </c>
      <c r="B341" s="3">
        <v>81</v>
      </c>
      <c r="C341" s="4" t="s">
        <v>451</v>
      </c>
      <c r="D341" s="4" t="s">
        <v>452</v>
      </c>
      <c r="E341" s="4" t="s">
        <v>453</v>
      </c>
      <c r="F341" s="4" t="s">
        <v>456</v>
      </c>
      <c r="G341" s="4" t="s">
        <v>17</v>
      </c>
      <c r="H341" s="4" t="s">
        <v>17</v>
      </c>
      <c r="I341" s="30">
        <v>247</v>
      </c>
      <c r="J341" s="5"/>
      <c r="K341" s="5">
        <v>4202.99</v>
      </c>
    </row>
    <row r="342" spans="1:11" x14ac:dyDescent="0.15">
      <c r="A342" s="2">
        <v>43728</v>
      </c>
      <c r="B342" s="3">
        <v>81</v>
      </c>
      <c r="C342" s="4" t="s">
        <v>457</v>
      </c>
      <c r="D342" s="4" t="s">
        <v>458</v>
      </c>
      <c r="E342" s="4" t="s">
        <v>29</v>
      </c>
      <c r="F342" s="4" t="s">
        <v>459</v>
      </c>
      <c r="G342" s="4" t="s">
        <v>17</v>
      </c>
      <c r="H342" s="4" t="s">
        <v>17</v>
      </c>
      <c r="I342" s="30">
        <v>1283.4000000000001</v>
      </c>
      <c r="J342" s="5"/>
      <c r="K342" s="5">
        <v>5486.39</v>
      </c>
    </row>
    <row r="343" spans="1:11" x14ac:dyDescent="0.15">
      <c r="A343" s="2">
        <v>43728</v>
      </c>
      <c r="B343" s="3">
        <v>81</v>
      </c>
      <c r="C343" s="4" t="s">
        <v>457</v>
      </c>
      <c r="D343" s="4" t="s">
        <v>458</v>
      </c>
      <c r="E343" s="4" t="s">
        <v>29</v>
      </c>
      <c r="F343" s="4" t="s">
        <v>460</v>
      </c>
      <c r="G343" s="4" t="s">
        <v>17</v>
      </c>
      <c r="H343" s="4" t="s">
        <v>17</v>
      </c>
      <c r="I343" s="30">
        <v>95.4</v>
      </c>
      <c r="J343" s="5"/>
      <c r="K343" s="5">
        <v>5581.79</v>
      </c>
    </row>
    <row r="344" spans="1:11" x14ac:dyDescent="0.15">
      <c r="A344" s="2">
        <v>43728</v>
      </c>
      <c r="B344" s="3">
        <v>81</v>
      </c>
      <c r="C344" s="4" t="s">
        <v>457</v>
      </c>
      <c r="D344" s="4" t="s">
        <v>458</v>
      </c>
      <c r="E344" s="4" t="s">
        <v>29</v>
      </c>
      <c r="F344" s="4" t="s">
        <v>461</v>
      </c>
      <c r="G344" s="4" t="s">
        <v>17</v>
      </c>
      <c r="H344" s="4" t="s">
        <v>17</v>
      </c>
      <c r="I344" s="30">
        <v>228</v>
      </c>
      <c r="J344" s="5"/>
      <c r="K344" s="5">
        <v>5809.79</v>
      </c>
    </row>
    <row r="345" spans="1:11" x14ac:dyDescent="0.15">
      <c r="A345" s="2">
        <v>43728</v>
      </c>
      <c r="B345" s="3">
        <v>81</v>
      </c>
      <c r="C345" s="4" t="s">
        <v>457</v>
      </c>
      <c r="D345" s="4" t="s">
        <v>458</v>
      </c>
      <c r="E345" s="4" t="s">
        <v>29</v>
      </c>
      <c r="F345" s="4" t="s">
        <v>462</v>
      </c>
      <c r="G345" s="4" t="s">
        <v>17</v>
      </c>
      <c r="H345" s="4" t="s">
        <v>17</v>
      </c>
      <c r="I345" s="30">
        <v>1080.3599999999999</v>
      </c>
      <c r="J345" s="5"/>
      <c r="K345" s="5">
        <v>6890.15</v>
      </c>
    </row>
    <row r="346" spans="1:11" x14ac:dyDescent="0.15">
      <c r="A346" s="2">
        <v>43728</v>
      </c>
      <c r="B346" s="3">
        <v>81</v>
      </c>
      <c r="C346" s="4" t="s">
        <v>463</v>
      </c>
      <c r="D346" s="4" t="s">
        <v>32</v>
      </c>
      <c r="E346" s="4" t="s">
        <v>464</v>
      </c>
      <c r="F346" s="4" t="s">
        <v>465</v>
      </c>
      <c r="G346" s="4" t="s">
        <v>17</v>
      </c>
      <c r="H346" s="4" t="s">
        <v>17</v>
      </c>
      <c r="I346" s="30">
        <v>36452.82</v>
      </c>
      <c r="J346" s="5"/>
      <c r="K346" s="5">
        <v>43342.97</v>
      </c>
    </row>
    <row r="347" spans="1:11" x14ac:dyDescent="0.15">
      <c r="A347" s="2">
        <v>43728</v>
      </c>
      <c r="B347" s="3">
        <v>81</v>
      </c>
      <c r="C347" s="4" t="s">
        <v>463</v>
      </c>
      <c r="D347" s="4" t="s">
        <v>32</v>
      </c>
      <c r="E347" s="4" t="s">
        <v>464</v>
      </c>
      <c r="F347" s="4" t="s">
        <v>466</v>
      </c>
      <c r="G347" s="4" t="s">
        <v>17</v>
      </c>
      <c r="H347" s="4" t="s">
        <v>17</v>
      </c>
      <c r="I347" s="30">
        <v>30</v>
      </c>
      <c r="J347" s="5">
        <f>I346+I347</f>
        <v>36482.82</v>
      </c>
      <c r="K347" s="5">
        <v>43372.97</v>
      </c>
    </row>
    <row r="348" spans="1:11" x14ac:dyDescent="0.15">
      <c r="A348" s="2">
        <v>43732</v>
      </c>
      <c r="B348" s="3">
        <v>81</v>
      </c>
      <c r="C348" s="4" t="s">
        <v>467</v>
      </c>
      <c r="D348" s="4" t="s">
        <v>468</v>
      </c>
      <c r="E348" s="4" t="s">
        <v>270</v>
      </c>
      <c r="F348" s="4" t="s">
        <v>469</v>
      </c>
      <c r="G348" s="4" t="s">
        <v>17</v>
      </c>
      <c r="H348" s="4" t="s">
        <v>17</v>
      </c>
      <c r="I348" s="30">
        <v>7050</v>
      </c>
      <c r="J348" s="5"/>
      <c r="K348" s="5">
        <v>50422.97</v>
      </c>
    </row>
    <row r="349" spans="1:11" x14ac:dyDescent="0.15">
      <c r="A349" s="2">
        <v>43732</v>
      </c>
      <c r="B349" s="3">
        <v>81</v>
      </c>
      <c r="C349" s="4" t="s">
        <v>467</v>
      </c>
      <c r="D349" s="4" t="s">
        <v>468</v>
      </c>
      <c r="E349" s="4" t="s">
        <v>270</v>
      </c>
      <c r="F349" s="4" t="s">
        <v>470</v>
      </c>
      <c r="G349" s="4" t="s">
        <v>17</v>
      </c>
      <c r="H349" s="4" t="s">
        <v>17</v>
      </c>
      <c r="I349" s="30">
        <v>3240</v>
      </c>
      <c r="J349" s="5">
        <f>I349/3</f>
        <v>1080</v>
      </c>
      <c r="K349" s="5">
        <v>53662.97</v>
      </c>
    </row>
    <row r="350" spans="1:11" x14ac:dyDescent="0.15">
      <c r="A350" s="6">
        <v>43732</v>
      </c>
      <c r="B350" s="8">
        <v>81</v>
      </c>
      <c r="C350" s="9" t="s">
        <v>467</v>
      </c>
      <c r="D350" s="9" t="s">
        <v>468</v>
      </c>
      <c r="E350" s="9" t="s">
        <v>270</v>
      </c>
      <c r="F350" s="9" t="s">
        <v>471</v>
      </c>
      <c r="G350" s="9" t="s">
        <v>17</v>
      </c>
      <c r="H350" s="9" t="s">
        <v>17</v>
      </c>
      <c r="I350" s="31">
        <v>200</v>
      </c>
      <c r="J350" s="11"/>
      <c r="K350" s="11">
        <v>53862.97</v>
      </c>
    </row>
    <row r="351" spans="1:11" ht="12" thickBot="1" x14ac:dyDescent="0.2">
      <c r="A351" s="7"/>
      <c r="I351" s="32">
        <v>53862.97</v>
      </c>
      <c r="J351" s="10">
        <v>0</v>
      </c>
    </row>
    <row r="352" spans="1:11" ht="12" thickTop="1" x14ac:dyDescent="0.15"/>
    <row r="353" spans="1:11" ht="23.1" customHeight="1" thickBot="1" x14ac:dyDescent="0.2">
      <c r="A353" s="1" t="s">
        <v>3</v>
      </c>
      <c r="B353" s="1" t="s">
        <v>4</v>
      </c>
      <c r="C353" s="1" t="s">
        <v>5</v>
      </c>
      <c r="D353" s="1" t="s">
        <v>6</v>
      </c>
      <c r="E353" s="1" t="s">
        <v>7</v>
      </c>
      <c r="F353" s="1" t="s">
        <v>8</v>
      </c>
      <c r="G353" s="1" t="s">
        <v>9</v>
      </c>
      <c r="H353" s="1" t="s">
        <v>10</v>
      </c>
      <c r="I353" s="29" t="s">
        <v>11</v>
      </c>
      <c r="J353" s="1" t="s">
        <v>12</v>
      </c>
      <c r="K353" s="1" t="s">
        <v>13</v>
      </c>
    </row>
    <row r="354" spans="1:11" ht="15" customHeight="1" thickTop="1" x14ac:dyDescent="0.15">
      <c r="A354" s="63" t="s">
        <v>472</v>
      </c>
      <c r="B354" s="63"/>
      <c r="C354" s="63"/>
      <c r="D354" s="63"/>
      <c r="E354" s="63"/>
      <c r="F354" s="63"/>
      <c r="G354" s="63"/>
      <c r="H354" s="63"/>
      <c r="I354" s="64"/>
      <c r="J354" s="63"/>
      <c r="K354" s="63"/>
    </row>
    <row r="355" spans="1:11" x14ac:dyDescent="0.15">
      <c r="A355" s="2"/>
      <c r="B355" s="3"/>
      <c r="C355" s="4"/>
      <c r="D355" s="4"/>
      <c r="E355" s="4" t="s">
        <v>15</v>
      </c>
      <c r="F355" s="4"/>
      <c r="G355" s="4"/>
      <c r="H355" s="4"/>
      <c r="J355" s="5"/>
      <c r="K355" s="5"/>
    </row>
    <row r="356" spans="1:11" x14ac:dyDescent="0.15">
      <c r="A356" s="2">
        <v>43720</v>
      </c>
      <c r="B356" s="3">
        <v>81</v>
      </c>
      <c r="C356" s="4" t="s">
        <v>473</v>
      </c>
      <c r="D356" s="4" t="s">
        <v>474</v>
      </c>
      <c r="E356" s="4" t="s">
        <v>401</v>
      </c>
      <c r="F356" s="4" t="s">
        <v>407</v>
      </c>
      <c r="G356" s="4" t="s">
        <v>17</v>
      </c>
      <c r="H356" s="4" t="s">
        <v>17</v>
      </c>
      <c r="I356" s="30">
        <v>962.55</v>
      </c>
      <c r="J356" s="5"/>
      <c r="K356" s="5">
        <v>962.55</v>
      </c>
    </row>
    <row r="357" spans="1:11" x14ac:dyDescent="0.15">
      <c r="A357" s="2">
        <v>43720</v>
      </c>
      <c r="B357" s="3">
        <v>81</v>
      </c>
      <c r="C357" s="4" t="s">
        <v>473</v>
      </c>
      <c r="D357" s="4" t="s">
        <v>474</v>
      </c>
      <c r="E357" s="4" t="s">
        <v>401</v>
      </c>
      <c r="F357" s="4" t="s">
        <v>475</v>
      </c>
      <c r="G357" s="4" t="s">
        <v>17</v>
      </c>
      <c r="H357" s="4" t="s">
        <v>17</v>
      </c>
      <c r="I357" s="30">
        <v>100.8</v>
      </c>
      <c r="J357" s="5"/>
      <c r="K357" s="5">
        <v>1063.3499999999999</v>
      </c>
    </row>
    <row r="358" spans="1:11" x14ac:dyDescent="0.15">
      <c r="A358" s="2">
        <v>43720</v>
      </c>
      <c r="B358" s="3">
        <v>81</v>
      </c>
      <c r="C358" s="4" t="s">
        <v>473</v>
      </c>
      <c r="D358" s="4" t="s">
        <v>474</v>
      </c>
      <c r="E358" s="4" t="s">
        <v>401</v>
      </c>
      <c r="F358" s="4" t="s">
        <v>476</v>
      </c>
      <c r="G358" s="4" t="s">
        <v>17</v>
      </c>
      <c r="H358" s="4" t="s">
        <v>17</v>
      </c>
      <c r="I358" s="30">
        <v>150.85</v>
      </c>
      <c r="J358" s="5"/>
      <c r="K358" s="5">
        <v>1214.2</v>
      </c>
    </row>
    <row r="359" spans="1:11" x14ac:dyDescent="0.15">
      <c r="A359" s="6">
        <v>43720</v>
      </c>
      <c r="B359" s="8">
        <v>81</v>
      </c>
      <c r="C359" s="9" t="s">
        <v>473</v>
      </c>
      <c r="D359" s="9" t="s">
        <v>474</v>
      </c>
      <c r="E359" s="9" t="s">
        <v>401</v>
      </c>
      <c r="F359" s="9" t="s">
        <v>449</v>
      </c>
      <c r="G359" s="9" t="s">
        <v>17</v>
      </c>
      <c r="H359" s="9" t="s">
        <v>17</v>
      </c>
      <c r="I359" s="31">
        <v>18.899999999999999</v>
      </c>
      <c r="J359" s="11"/>
      <c r="K359" s="11">
        <v>1233.0999999999999</v>
      </c>
    </row>
    <row r="360" spans="1:11" ht="12" thickBot="1" x14ac:dyDescent="0.2">
      <c r="A360" s="7"/>
      <c r="I360" s="32">
        <v>1233.0999999999999</v>
      </c>
      <c r="J360" s="10">
        <v>0</v>
      </c>
    </row>
    <row r="361" spans="1:11" ht="12" thickTop="1" x14ac:dyDescent="0.15"/>
  </sheetData>
  <autoFilter ref="A193:K351" xr:uid="{53B5BD53-A3FB-4112-97B5-CF69DEC7BDA3}"/>
  <mergeCells count="18">
    <mergeCell ref="A55:K55"/>
    <mergeCell ref="A1:K1"/>
    <mergeCell ref="A2:K2"/>
    <mergeCell ref="A3:K3"/>
    <mergeCell ref="A5:K5"/>
    <mergeCell ref="A44:K44"/>
    <mergeCell ref="A354:K354"/>
    <mergeCell ref="A95:K95"/>
    <mergeCell ref="A111:K111"/>
    <mergeCell ref="A119:K119"/>
    <mergeCell ref="A145:K145"/>
    <mergeCell ref="A194:K194"/>
    <mergeCell ref="A256:K256"/>
    <mergeCell ref="A268:K268"/>
    <mergeCell ref="A285:K285"/>
    <mergeCell ref="A314:K314"/>
    <mergeCell ref="A324:K324"/>
    <mergeCell ref="A330:K330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E559E-89B1-4CE5-BD24-FE430D9FAB77}">
  <sheetPr codeName="Sheet4"/>
  <dimension ref="A1:L186"/>
  <sheetViews>
    <sheetView tabSelected="1" topLeftCell="A142" workbookViewId="0">
      <selection activeCell="E151" sqref="E151"/>
    </sheetView>
  </sheetViews>
  <sheetFormatPr defaultRowHeight="11.25" x14ac:dyDescent="0.15"/>
  <cols>
    <col min="1" max="1" width="10.125" bestFit="1" customWidth="1"/>
    <col min="2" max="2" width="5.25" bestFit="1" customWidth="1"/>
    <col min="3" max="4" width="10.625" bestFit="1" customWidth="1"/>
    <col min="5" max="5" width="38.25" bestFit="1" customWidth="1"/>
    <col min="6" max="6" width="41.5" bestFit="1" customWidth="1"/>
    <col min="7" max="7" width="6.375" bestFit="1" customWidth="1"/>
    <col min="8" max="8" width="3.5" bestFit="1" customWidth="1"/>
    <col min="9" max="9" width="9.875" bestFit="1" customWidth="1"/>
    <col min="10" max="10" width="10.875" customWidth="1"/>
    <col min="11" max="11" width="9.875" bestFit="1" customWidth="1"/>
  </cols>
  <sheetData>
    <row r="1" spans="1:11" ht="15" x14ac:dyDescent="0.1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 ht="12.75" x14ac:dyDescent="0.15">
      <c r="A2" s="67" t="s">
        <v>2008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12.75" x14ac:dyDescent="0.1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1" ht="12" thickBot="1" x14ac:dyDescent="0.2">
      <c r="A4" s="36" t="s">
        <v>3</v>
      </c>
      <c r="B4" s="36" t="s">
        <v>4</v>
      </c>
      <c r="C4" s="36" t="s">
        <v>5</v>
      </c>
      <c r="D4" s="36" t="s">
        <v>6</v>
      </c>
      <c r="E4" s="36" t="s">
        <v>7</v>
      </c>
      <c r="F4" s="36" t="s">
        <v>8</v>
      </c>
      <c r="G4" s="36" t="s">
        <v>9</v>
      </c>
      <c r="H4" s="36" t="s">
        <v>10</v>
      </c>
      <c r="I4" s="36" t="s">
        <v>11</v>
      </c>
      <c r="J4" s="36" t="s">
        <v>12</v>
      </c>
      <c r="K4" s="36" t="s">
        <v>13</v>
      </c>
    </row>
    <row r="5" spans="1:11" ht="12" thickTop="1" x14ac:dyDescent="0.15">
      <c r="A5" s="63" t="s">
        <v>2009</v>
      </c>
      <c r="B5" s="63"/>
      <c r="C5" s="63"/>
      <c r="D5" s="63"/>
      <c r="E5" s="63"/>
      <c r="F5" s="63"/>
      <c r="G5" s="63"/>
      <c r="H5" s="63"/>
      <c r="I5" s="63"/>
      <c r="J5" s="63"/>
      <c r="K5" s="63"/>
    </row>
    <row r="6" spans="1:11" x14ac:dyDescent="0.15">
      <c r="A6" s="37"/>
      <c r="B6" s="38"/>
      <c r="C6" s="39"/>
      <c r="D6" s="39"/>
      <c r="E6" s="39" t="s">
        <v>15</v>
      </c>
      <c r="F6" s="39"/>
      <c r="G6" s="39"/>
      <c r="H6" s="39"/>
      <c r="I6" s="40"/>
      <c r="J6" s="40"/>
      <c r="K6" s="40"/>
    </row>
    <row r="7" spans="1:11" x14ac:dyDescent="0.15">
      <c r="A7" s="37">
        <v>43550</v>
      </c>
      <c r="B7" s="38">
        <v>21</v>
      </c>
      <c r="C7" s="39" t="s">
        <v>2010</v>
      </c>
      <c r="D7" s="39" t="s">
        <v>32</v>
      </c>
      <c r="E7" s="39" t="s">
        <v>2011</v>
      </c>
      <c r="F7" s="39" t="s">
        <v>2012</v>
      </c>
      <c r="G7" s="39" t="s">
        <v>17</v>
      </c>
      <c r="H7" s="39" t="s">
        <v>17</v>
      </c>
      <c r="I7" s="40">
        <v>39180.080000000002</v>
      </c>
      <c r="J7" s="40"/>
      <c r="K7" s="40">
        <v>39180.080000000002</v>
      </c>
    </row>
    <row r="8" spans="1:11" x14ac:dyDescent="0.15">
      <c r="A8" s="37">
        <v>43550</v>
      </c>
      <c r="B8" s="38">
        <v>21</v>
      </c>
      <c r="C8" s="39" t="s">
        <v>2010</v>
      </c>
      <c r="D8" s="39" t="s">
        <v>32</v>
      </c>
      <c r="E8" s="39" t="s">
        <v>2011</v>
      </c>
      <c r="F8" s="39" t="s">
        <v>2013</v>
      </c>
      <c r="G8" s="39" t="s">
        <v>17</v>
      </c>
      <c r="H8" s="39" t="s">
        <v>17</v>
      </c>
      <c r="I8" s="40">
        <v>841.86</v>
      </c>
      <c r="J8" s="40">
        <f>I7+I8+I9</f>
        <v>40051.94</v>
      </c>
      <c r="K8" s="40">
        <v>40021.94</v>
      </c>
    </row>
    <row r="9" spans="1:11" x14ac:dyDescent="0.15">
      <c r="A9" s="37">
        <v>43550</v>
      </c>
      <c r="B9" s="38">
        <v>21</v>
      </c>
      <c r="C9" s="39" t="s">
        <v>2010</v>
      </c>
      <c r="D9" s="39" t="s">
        <v>32</v>
      </c>
      <c r="E9" s="39" t="s">
        <v>2011</v>
      </c>
      <c r="F9" s="39" t="s">
        <v>35</v>
      </c>
      <c r="G9" s="39" t="s">
        <v>17</v>
      </c>
      <c r="H9" s="39" t="s">
        <v>17</v>
      </c>
      <c r="I9" s="40">
        <v>30</v>
      </c>
      <c r="J9" s="40"/>
      <c r="K9" s="40">
        <v>40051.94</v>
      </c>
    </row>
    <row r="10" spans="1:11" x14ac:dyDescent="0.15">
      <c r="A10" s="37">
        <v>43550</v>
      </c>
      <c r="B10" s="38">
        <v>21</v>
      </c>
      <c r="C10" s="39" t="s">
        <v>2014</v>
      </c>
      <c r="D10" s="39" t="s">
        <v>32</v>
      </c>
      <c r="E10" s="39" t="s">
        <v>2015</v>
      </c>
      <c r="F10" s="39" t="s">
        <v>2016</v>
      </c>
      <c r="G10" s="39" t="s">
        <v>17</v>
      </c>
      <c r="H10" s="39" t="s">
        <v>17</v>
      </c>
      <c r="I10" s="40">
        <v>2935.64</v>
      </c>
      <c r="J10" s="40"/>
      <c r="K10" s="40">
        <v>42987.58</v>
      </c>
    </row>
    <row r="11" spans="1:11" x14ac:dyDescent="0.15">
      <c r="A11" s="37">
        <v>43550</v>
      </c>
      <c r="B11" s="38">
        <v>21</v>
      </c>
      <c r="C11" s="39" t="s">
        <v>2014</v>
      </c>
      <c r="D11" s="39" t="s">
        <v>32</v>
      </c>
      <c r="E11" s="39" t="s">
        <v>2015</v>
      </c>
      <c r="F11" s="39" t="s">
        <v>2017</v>
      </c>
      <c r="G11" s="39" t="s">
        <v>17</v>
      </c>
      <c r="H11" s="39" t="s">
        <v>17</v>
      </c>
      <c r="I11" s="40">
        <v>1467.8</v>
      </c>
      <c r="J11" s="40"/>
      <c r="K11" s="40">
        <v>44455.38</v>
      </c>
    </row>
    <row r="12" spans="1:11" x14ac:dyDescent="0.15">
      <c r="A12" s="37">
        <v>43550</v>
      </c>
      <c r="B12" s="38">
        <v>21</v>
      </c>
      <c r="C12" s="39" t="s">
        <v>2014</v>
      </c>
      <c r="D12" s="39" t="s">
        <v>32</v>
      </c>
      <c r="E12" s="39" t="s">
        <v>2015</v>
      </c>
      <c r="F12" s="39" t="s">
        <v>35</v>
      </c>
      <c r="G12" s="39" t="s">
        <v>17</v>
      </c>
      <c r="H12" s="39" t="s">
        <v>17</v>
      </c>
      <c r="I12" s="40">
        <v>30</v>
      </c>
      <c r="J12" s="40">
        <f>I10+I11+I12</f>
        <v>4433.4399999999996</v>
      </c>
      <c r="K12" s="40">
        <v>44485.38</v>
      </c>
    </row>
    <row r="13" spans="1:11" s="28" customFormat="1" x14ac:dyDescent="0.15">
      <c r="A13" s="12">
        <v>43550</v>
      </c>
      <c r="B13" s="25">
        <v>21</v>
      </c>
      <c r="C13" s="26" t="s">
        <v>2018</v>
      </c>
      <c r="D13" s="26" t="s">
        <v>32</v>
      </c>
      <c r="E13" s="26" t="s">
        <v>2019</v>
      </c>
      <c r="F13" s="26" t="s">
        <v>2020</v>
      </c>
      <c r="G13" s="26" t="s">
        <v>17</v>
      </c>
      <c r="H13" s="26" t="s">
        <v>17</v>
      </c>
      <c r="I13" s="27">
        <v>1840.64</v>
      </c>
      <c r="J13" s="27"/>
      <c r="K13" s="27">
        <v>46326.02</v>
      </c>
    </row>
    <row r="14" spans="1:11" s="28" customFormat="1" x14ac:dyDescent="0.15">
      <c r="A14" s="12">
        <v>43550</v>
      </c>
      <c r="B14" s="25">
        <v>21</v>
      </c>
      <c r="C14" s="26" t="s">
        <v>2018</v>
      </c>
      <c r="D14" s="26" t="s">
        <v>32</v>
      </c>
      <c r="E14" s="26" t="s">
        <v>2019</v>
      </c>
      <c r="F14" s="26" t="s">
        <v>2021</v>
      </c>
      <c r="G14" s="26" t="s">
        <v>17</v>
      </c>
      <c r="H14" s="26" t="s">
        <v>17</v>
      </c>
      <c r="I14" s="27">
        <v>2938.57</v>
      </c>
      <c r="J14" s="27"/>
      <c r="K14" s="27">
        <v>49264.59</v>
      </c>
    </row>
    <row r="15" spans="1:11" s="28" customFormat="1" x14ac:dyDescent="0.15">
      <c r="A15" s="12">
        <v>43550</v>
      </c>
      <c r="B15" s="25">
        <v>21</v>
      </c>
      <c r="C15" s="26" t="s">
        <v>2018</v>
      </c>
      <c r="D15" s="26" t="s">
        <v>32</v>
      </c>
      <c r="E15" s="26" t="s">
        <v>2019</v>
      </c>
      <c r="F15" s="26" t="s">
        <v>2022</v>
      </c>
      <c r="G15" s="26" t="s">
        <v>17</v>
      </c>
      <c r="H15" s="26" t="s">
        <v>17</v>
      </c>
      <c r="I15" s="27">
        <v>888.02</v>
      </c>
      <c r="J15" s="27"/>
      <c r="K15" s="27">
        <v>50152.61</v>
      </c>
    </row>
    <row r="16" spans="1:11" s="28" customFormat="1" x14ac:dyDescent="0.15">
      <c r="A16" s="12">
        <v>43550</v>
      </c>
      <c r="B16" s="25">
        <v>21</v>
      </c>
      <c r="C16" s="26" t="s">
        <v>2018</v>
      </c>
      <c r="D16" s="26" t="s">
        <v>32</v>
      </c>
      <c r="E16" s="26" t="s">
        <v>2019</v>
      </c>
      <c r="F16" s="26" t="s">
        <v>2023</v>
      </c>
      <c r="G16" s="26" t="s">
        <v>17</v>
      </c>
      <c r="H16" s="26" t="s">
        <v>17</v>
      </c>
      <c r="I16" s="27">
        <v>25833.57</v>
      </c>
      <c r="J16" s="27"/>
      <c r="K16" s="27">
        <v>75986.179999999993</v>
      </c>
    </row>
    <row r="17" spans="1:12" s="28" customFormat="1" x14ac:dyDescent="0.15">
      <c r="A17" s="12">
        <v>43550</v>
      </c>
      <c r="B17" s="25">
        <v>21</v>
      </c>
      <c r="C17" s="26" t="s">
        <v>2018</v>
      </c>
      <c r="D17" s="26" t="s">
        <v>32</v>
      </c>
      <c r="E17" s="26" t="s">
        <v>2019</v>
      </c>
      <c r="F17" s="26" t="s">
        <v>2024</v>
      </c>
      <c r="G17" s="26" t="s">
        <v>17</v>
      </c>
      <c r="H17" s="26" t="s">
        <v>17</v>
      </c>
      <c r="I17" s="27">
        <v>1836.6</v>
      </c>
      <c r="J17" s="27"/>
      <c r="K17" s="27">
        <v>77822.78</v>
      </c>
    </row>
    <row r="18" spans="1:12" s="28" customFormat="1" x14ac:dyDescent="0.15">
      <c r="A18" s="12">
        <v>43550</v>
      </c>
      <c r="B18" s="25">
        <v>21</v>
      </c>
      <c r="C18" s="26" t="s">
        <v>2018</v>
      </c>
      <c r="D18" s="26" t="s">
        <v>32</v>
      </c>
      <c r="E18" s="26" t="s">
        <v>2019</v>
      </c>
      <c r="F18" s="26" t="s">
        <v>2025</v>
      </c>
      <c r="G18" s="26" t="s">
        <v>17</v>
      </c>
      <c r="H18" s="26" t="s">
        <v>17</v>
      </c>
      <c r="I18" s="27">
        <v>3333.76</v>
      </c>
      <c r="J18" s="27"/>
      <c r="K18" s="27">
        <v>81156.539999999994</v>
      </c>
    </row>
    <row r="19" spans="1:12" s="28" customFormat="1" x14ac:dyDescent="0.15">
      <c r="A19" s="12">
        <v>43550</v>
      </c>
      <c r="B19" s="25">
        <v>21</v>
      </c>
      <c r="C19" s="26" t="s">
        <v>2018</v>
      </c>
      <c r="D19" s="26" t="s">
        <v>17</v>
      </c>
      <c r="E19" s="26" t="s">
        <v>2019</v>
      </c>
      <c r="F19" s="26" t="s">
        <v>35</v>
      </c>
      <c r="G19" s="26" t="s">
        <v>17</v>
      </c>
      <c r="H19" s="26" t="s">
        <v>17</v>
      </c>
      <c r="I19" s="27">
        <v>30</v>
      </c>
      <c r="J19" s="27">
        <f>SUM(I13:I19)</f>
        <v>36701.160000000003</v>
      </c>
      <c r="K19" s="27">
        <v>81186.539999999994</v>
      </c>
      <c r="L19" s="28">
        <f>J19/2</f>
        <v>18350.580000000002</v>
      </c>
    </row>
    <row r="20" spans="1:12" x14ac:dyDescent="0.15">
      <c r="A20" s="37">
        <v>43550</v>
      </c>
      <c r="B20" s="38">
        <v>21</v>
      </c>
      <c r="C20" s="39" t="s">
        <v>2026</v>
      </c>
      <c r="D20" s="39" t="s">
        <v>32</v>
      </c>
      <c r="E20" s="39" t="s">
        <v>2027</v>
      </c>
      <c r="F20" s="39" t="s">
        <v>2028</v>
      </c>
      <c r="G20" s="39" t="s">
        <v>17</v>
      </c>
      <c r="H20" s="39" t="s">
        <v>17</v>
      </c>
      <c r="I20" s="40">
        <v>33263.01</v>
      </c>
      <c r="J20" s="40"/>
      <c r="K20" s="40">
        <v>114449.55</v>
      </c>
    </row>
    <row r="21" spans="1:12" x14ac:dyDescent="0.15">
      <c r="A21" s="37">
        <v>43550</v>
      </c>
      <c r="B21" s="38">
        <v>21</v>
      </c>
      <c r="C21" s="39" t="s">
        <v>2026</v>
      </c>
      <c r="D21" s="39" t="s">
        <v>32</v>
      </c>
      <c r="E21" s="39" t="s">
        <v>2027</v>
      </c>
      <c r="F21" s="39" t="s">
        <v>35</v>
      </c>
      <c r="G21" s="39" t="s">
        <v>17</v>
      </c>
      <c r="H21" s="39" t="s">
        <v>17</v>
      </c>
      <c r="I21" s="40">
        <v>30</v>
      </c>
      <c r="J21" s="40">
        <f>I20+I21</f>
        <v>33293.01</v>
      </c>
      <c r="K21" s="40">
        <v>114479.55</v>
      </c>
    </row>
    <row r="22" spans="1:12" x14ac:dyDescent="0.15">
      <c r="A22" s="37">
        <v>43550</v>
      </c>
      <c r="B22" s="38">
        <v>21</v>
      </c>
      <c r="C22" s="39" t="s">
        <v>2029</v>
      </c>
      <c r="D22" s="39" t="s">
        <v>32</v>
      </c>
      <c r="E22" s="39" t="s">
        <v>2030</v>
      </c>
      <c r="F22" s="39" t="s">
        <v>2031</v>
      </c>
      <c r="G22" s="39" t="s">
        <v>17</v>
      </c>
      <c r="H22" s="39" t="s">
        <v>17</v>
      </c>
      <c r="I22" s="40">
        <v>5527.3</v>
      </c>
      <c r="J22" s="40">
        <f>I22+15</f>
        <v>5542.3</v>
      </c>
      <c r="K22" s="40">
        <v>120006.85</v>
      </c>
    </row>
    <row r="23" spans="1:12" x14ac:dyDescent="0.15">
      <c r="A23" s="37">
        <v>43550</v>
      </c>
      <c r="B23" s="38">
        <v>21</v>
      </c>
      <c r="C23" s="39" t="s">
        <v>2029</v>
      </c>
      <c r="D23" s="39" t="s">
        <v>32</v>
      </c>
      <c r="E23" s="39" t="s">
        <v>2030</v>
      </c>
      <c r="F23" s="39" t="s">
        <v>2032</v>
      </c>
      <c r="G23" s="39" t="s">
        <v>17</v>
      </c>
      <c r="H23" s="39" t="s">
        <v>17</v>
      </c>
      <c r="I23" s="40">
        <v>6264.24</v>
      </c>
      <c r="J23" s="40">
        <f>I23+15</f>
        <v>6279.24</v>
      </c>
      <c r="K23" s="40">
        <v>126271.09</v>
      </c>
    </row>
    <row r="24" spans="1:12" x14ac:dyDescent="0.15">
      <c r="A24" s="37">
        <v>43550</v>
      </c>
      <c r="B24" s="38">
        <v>21</v>
      </c>
      <c r="C24" s="39" t="s">
        <v>2029</v>
      </c>
      <c r="D24" s="39" t="s">
        <v>32</v>
      </c>
      <c r="E24" s="39" t="s">
        <v>2030</v>
      </c>
      <c r="F24" s="39" t="s">
        <v>35</v>
      </c>
      <c r="G24" s="39" t="s">
        <v>17</v>
      </c>
      <c r="H24" s="39" t="s">
        <v>17</v>
      </c>
      <c r="I24" s="40">
        <v>30</v>
      </c>
      <c r="J24" s="40"/>
      <c r="K24" s="40">
        <v>126301.09</v>
      </c>
    </row>
    <row r="25" spans="1:12" x14ac:dyDescent="0.15">
      <c r="A25" s="37">
        <v>43551</v>
      </c>
      <c r="B25" s="38">
        <v>21</v>
      </c>
      <c r="C25" s="39" t="s">
        <v>2033</v>
      </c>
      <c r="D25" s="39" t="s">
        <v>2034</v>
      </c>
      <c r="E25" s="39" t="s">
        <v>29</v>
      </c>
      <c r="F25" s="39" t="s">
        <v>2035</v>
      </c>
      <c r="G25" s="39" t="s">
        <v>17</v>
      </c>
      <c r="H25" s="39" t="s">
        <v>17</v>
      </c>
      <c r="I25" s="27">
        <v>2000</v>
      </c>
      <c r="J25" s="40"/>
      <c r="K25" s="40">
        <v>128301.09</v>
      </c>
    </row>
    <row r="26" spans="1:12" x14ac:dyDescent="0.15">
      <c r="A26" s="37">
        <v>43551</v>
      </c>
      <c r="B26" s="38">
        <v>21</v>
      </c>
      <c r="C26" s="39" t="s">
        <v>2033</v>
      </c>
      <c r="D26" s="39" t="s">
        <v>2034</v>
      </c>
      <c r="E26" s="39" t="s">
        <v>29</v>
      </c>
      <c r="F26" s="39" t="s">
        <v>2036</v>
      </c>
      <c r="G26" s="39" t="s">
        <v>17</v>
      </c>
      <c r="H26" s="39" t="s">
        <v>17</v>
      </c>
      <c r="I26" s="27">
        <v>2600</v>
      </c>
      <c r="J26" s="40"/>
      <c r="K26" s="40">
        <v>130901.09</v>
      </c>
    </row>
    <row r="27" spans="1:12" x14ac:dyDescent="0.15">
      <c r="A27" s="37">
        <v>43563</v>
      </c>
      <c r="B27" s="38">
        <v>31</v>
      </c>
      <c r="C27" s="39" t="s">
        <v>2037</v>
      </c>
      <c r="D27" s="39" t="s">
        <v>2038</v>
      </c>
      <c r="E27" s="39" t="s">
        <v>2039</v>
      </c>
      <c r="F27" s="39" t="s">
        <v>2040</v>
      </c>
      <c r="G27" s="39" t="s">
        <v>17</v>
      </c>
      <c r="H27" s="39" t="s">
        <v>17</v>
      </c>
      <c r="I27" s="40">
        <v>480</v>
      </c>
      <c r="J27" s="40"/>
      <c r="K27" s="40">
        <v>131381.09</v>
      </c>
    </row>
    <row r="28" spans="1:12" x14ac:dyDescent="0.15">
      <c r="A28" s="37">
        <v>43563</v>
      </c>
      <c r="B28" s="38">
        <v>31</v>
      </c>
      <c r="C28" s="39" t="s">
        <v>1129</v>
      </c>
      <c r="D28" s="39" t="s">
        <v>1130</v>
      </c>
      <c r="E28" s="39" t="s">
        <v>246</v>
      </c>
      <c r="F28" s="39" t="s">
        <v>2041</v>
      </c>
      <c r="G28" s="39" t="s">
        <v>17</v>
      </c>
      <c r="H28" s="39" t="s">
        <v>17</v>
      </c>
      <c r="I28" s="40">
        <v>198</v>
      </c>
      <c r="J28" s="40"/>
      <c r="K28" s="40">
        <v>131579.09</v>
      </c>
    </row>
    <row r="29" spans="1:12" x14ac:dyDescent="0.15">
      <c r="A29" s="37">
        <v>43572</v>
      </c>
      <c r="B29" s="38">
        <v>31</v>
      </c>
      <c r="C29" s="39" t="s">
        <v>2042</v>
      </c>
      <c r="D29" s="39" t="s">
        <v>2043</v>
      </c>
      <c r="E29" s="39" t="s">
        <v>130</v>
      </c>
      <c r="F29" s="39" t="s">
        <v>2044</v>
      </c>
      <c r="G29" s="39" t="s">
        <v>17</v>
      </c>
      <c r="H29" s="39" t="s">
        <v>17</v>
      </c>
      <c r="I29" s="40">
        <v>1461</v>
      </c>
      <c r="J29" s="40"/>
      <c r="K29" s="40">
        <v>133040.09</v>
      </c>
    </row>
    <row r="30" spans="1:12" x14ac:dyDescent="0.15">
      <c r="A30" s="37">
        <v>43572</v>
      </c>
      <c r="B30" s="38">
        <v>31</v>
      </c>
      <c r="C30" s="39" t="s">
        <v>2042</v>
      </c>
      <c r="D30" s="39" t="s">
        <v>2043</v>
      </c>
      <c r="E30" s="39" t="s">
        <v>130</v>
      </c>
      <c r="F30" s="39" t="s">
        <v>2045</v>
      </c>
      <c r="G30" s="39" t="s">
        <v>17</v>
      </c>
      <c r="H30" s="39" t="s">
        <v>17</v>
      </c>
      <c r="I30" s="40">
        <v>837.25</v>
      </c>
      <c r="J30" s="40">
        <f>I29+I30</f>
        <v>2298.25</v>
      </c>
      <c r="K30" s="40">
        <v>133877.34</v>
      </c>
    </row>
    <row r="31" spans="1:12" x14ac:dyDescent="0.15">
      <c r="A31" s="37">
        <v>43584</v>
      </c>
      <c r="B31" s="38">
        <v>31</v>
      </c>
      <c r="C31" s="39" t="s">
        <v>136</v>
      </c>
      <c r="D31" s="39" t="s">
        <v>137</v>
      </c>
      <c r="E31" s="39" t="s">
        <v>72</v>
      </c>
      <c r="F31" s="39" t="s">
        <v>2046</v>
      </c>
      <c r="G31" s="39" t="s">
        <v>17</v>
      </c>
      <c r="H31" s="39" t="s">
        <v>17</v>
      </c>
      <c r="I31" s="40">
        <v>982.8</v>
      </c>
      <c r="J31" s="40"/>
      <c r="K31" s="40">
        <v>134860.14000000001</v>
      </c>
    </row>
    <row r="32" spans="1:12" x14ac:dyDescent="0.15">
      <c r="A32" s="37">
        <v>43584</v>
      </c>
      <c r="B32" s="38">
        <v>31</v>
      </c>
      <c r="C32" s="39" t="s">
        <v>2047</v>
      </c>
      <c r="D32" s="39" t="s">
        <v>2048</v>
      </c>
      <c r="E32" s="39" t="s">
        <v>29</v>
      </c>
      <c r="F32" s="39" t="s">
        <v>2049</v>
      </c>
      <c r="G32" s="39" t="s">
        <v>17</v>
      </c>
      <c r="H32" s="39" t="s">
        <v>17</v>
      </c>
      <c r="I32" s="40">
        <v>2068.75</v>
      </c>
      <c r="J32" s="40"/>
      <c r="K32" s="40">
        <v>136928.89000000001</v>
      </c>
    </row>
    <row r="33" spans="1:11" x14ac:dyDescent="0.15">
      <c r="A33" s="37">
        <v>43584</v>
      </c>
      <c r="B33" s="38">
        <v>31</v>
      </c>
      <c r="C33" s="39" t="s">
        <v>2047</v>
      </c>
      <c r="D33" s="39" t="s">
        <v>2048</v>
      </c>
      <c r="E33" s="39" t="s">
        <v>29</v>
      </c>
      <c r="F33" s="39" t="s">
        <v>2050</v>
      </c>
      <c r="G33" s="39" t="s">
        <v>17</v>
      </c>
      <c r="H33" s="39" t="s">
        <v>17</v>
      </c>
      <c r="I33" s="40">
        <v>363.7</v>
      </c>
      <c r="J33" s="40"/>
      <c r="K33" s="40">
        <v>137292.59</v>
      </c>
    </row>
    <row r="34" spans="1:11" x14ac:dyDescent="0.15">
      <c r="A34" s="37">
        <v>43584</v>
      </c>
      <c r="B34" s="38">
        <v>31</v>
      </c>
      <c r="C34" s="39" t="s">
        <v>2047</v>
      </c>
      <c r="D34" s="39" t="s">
        <v>2048</v>
      </c>
      <c r="E34" s="39" t="s">
        <v>29</v>
      </c>
      <c r="F34" s="39" t="s">
        <v>2051</v>
      </c>
      <c r="G34" s="39" t="s">
        <v>17</v>
      </c>
      <c r="H34" s="39" t="s">
        <v>17</v>
      </c>
      <c r="I34" s="40">
        <v>234</v>
      </c>
      <c r="J34" s="40">
        <f>I33+I34</f>
        <v>597.70000000000005</v>
      </c>
      <c r="K34" s="40">
        <v>137526.59</v>
      </c>
    </row>
    <row r="35" spans="1:11" x14ac:dyDescent="0.15">
      <c r="A35" s="37">
        <v>43584</v>
      </c>
      <c r="B35" s="38">
        <v>31</v>
      </c>
      <c r="C35" s="39" t="s">
        <v>2047</v>
      </c>
      <c r="D35" s="39" t="s">
        <v>2048</v>
      </c>
      <c r="E35" s="39" t="s">
        <v>29</v>
      </c>
      <c r="F35" s="39" t="s">
        <v>2052</v>
      </c>
      <c r="G35" s="39" t="s">
        <v>17</v>
      </c>
      <c r="H35" s="39" t="s">
        <v>17</v>
      </c>
      <c r="I35" s="40">
        <v>2022.05</v>
      </c>
      <c r="J35" s="40"/>
      <c r="K35" s="40">
        <v>139548.64000000001</v>
      </c>
    </row>
    <row r="36" spans="1:11" x14ac:dyDescent="0.15">
      <c r="A36" s="37">
        <v>43584</v>
      </c>
      <c r="B36" s="38">
        <v>31</v>
      </c>
      <c r="C36" s="39" t="s">
        <v>2047</v>
      </c>
      <c r="D36" s="39" t="s">
        <v>2048</v>
      </c>
      <c r="E36" s="39" t="s">
        <v>29</v>
      </c>
      <c r="F36" s="39" t="s">
        <v>2053</v>
      </c>
      <c r="G36" s="39" t="s">
        <v>17</v>
      </c>
      <c r="H36" s="39" t="s">
        <v>17</v>
      </c>
      <c r="I36" s="40">
        <v>990.8</v>
      </c>
      <c r="J36" s="40"/>
      <c r="K36" s="40">
        <v>140539.44</v>
      </c>
    </row>
    <row r="37" spans="1:11" x14ac:dyDescent="0.15">
      <c r="A37" s="37">
        <v>43584</v>
      </c>
      <c r="B37" s="38">
        <v>31</v>
      </c>
      <c r="C37" s="39" t="s">
        <v>2047</v>
      </c>
      <c r="D37" s="39" t="s">
        <v>2048</v>
      </c>
      <c r="E37" s="39" t="s">
        <v>29</v>
      </c>
      <c r="F37" s="39" t="s">
        <v>2054</v>
      </c>
      <c r="G37" s="39" t="s">
        <v>17</v>
      </c>
      <c r="H37" s="39" t="s">
        <v>17</v>
      </c>
      <c r="I37" s="40">
        <v>988.97</v>
      </c>
      <c r="J37" s="40"/>
      <c r="K37" s="40">
        <v>141528.41</v>
      </c>
    </row>
    <row r="38" spans="1:11" x14ac:dyDescent="0.15">
      <c r="A38" s="37">
        <v>43584</v>
      </c>
      <c r="B38" s="38">
        <v>31</v>
      </c>
      <c r="C38" s="39" t="s">
        <v>2047</v>
      </c>
      <c r="D38" s="39" t="s">
        <v>2048</v>
      </c>
      <c r="E38" s="39" t="s">
        <v>29</v>
      </c>
      <c r="F38" s="39" t="s">
        <v>2055</v>
      </c>
      <c r="G38" s="39" t="s">
        <v>17</v>
      </c>
      <c r="H38" s="39" t="s">
        <v>17</v>
      </c>
      <c r="I38" s="40">
        <v>2461.7600000000002</v>
      </c>
      <c r="J38" s="40"/>
      <c r="K38" s="40">
        <v>143990.17000000001</v>
      </c>
    </row>
    <row r="39" spans="1:11" x14ac:dyDescent="0.15">
      <c r="A39" s="37">
        <v>43584</v>
      </c>
      <c r="B39" s="38">
        <v>31</v>
      </c>
      <c r="C39" s="39" t="s">
        <v>2047</v>
      </c>
      <c r="D39" s="39" t="s">
        <v>2048</v>
      </c>
      <c r="E39" s="39" t="s">
        <v>29</v>
      </c>
      <c r="F39" s="39" t="s">
        <v>2056</v>
      </c>
      <c r="G39" s="39" t="s">
        <v>17</v>
      </c>
      <c r="H39" s="39" t="s">
        <v>17</v>
      </c>
      <c r="I39" s="40">
        <v>3361.83</v>
      </c>
      <c r="J39" s="40"/>
      <c r="K39" s="40">
        <v>147352</v>
      </c>
    </row>
    <row r="40" spans="1:11" x14ac:dyDescent="0.15">
      <c r="A40" s="37">
        <v>43584</v>
      </c>
      <c r="B40" s="38">
        <v>31</v>
      </c>
      <c r="C40" s="39" t="s">
        <v>2047</v>
      </c>
      <c r="D40" s="39" t="s">
        <v>2048</v>
      </c>
      <c r="E40" s="39" t="s">
        <v>29</v>
      </c>
      <c r="F40" s="39" t="s">
        <v>2057</v>
      </c>
      <c r="G40" s="39" t="s">
        <v>17</v>
      </c>
      <c r="H40" s="39" t="s">
        <v>17</v>
      </c>
      <c r="I40" s="40">
        <v>63.6</v>
      </c>
      <c r="J40" s="40"/>
      <c r="K40" s="40">
        <v>147415.6</v>
      </c>
    </row>
    <row r="41" spans="1:11" x14ac:dyDescent="0.15">
      <c r="A41" s="37">
        <v>43584</v>
      </c>
      <c r="B41" s="38">
        <v>31</v>
      </c>
      <c r="C41" s="39" t="s">
        <v>2047</v>
      </c>
      <c r="D41" s="39" t="s">
        <v>2048</v>
      </c>
      <c r="E41" s="39" t="s">
        <v>29</v>
      </c>
      <c r="F41" s="39" t="s">
        <v>449</v>
      </c>
      <c r="G41" s="39" t="s">
        <v>17</v>
      </c>
      <c r="H41" s="39" t="s">
        <v>17</v>
      </c>
      <c r="I41" s="40">
        <v>357.43</v>
      </c>
      <c r="J41" s="40"/>
      <c r="K41" s="40">
        <v>147773.03</v>
      </c>
    </row>
    <row r="42" spans="1:11" x14ac:dyDescent="0.15">
      <c r="A42" s="37">
        <v>43584</v>
      </c>
      <c r="B42" s="38">
        <v>31</v>
      </c>
      <c r="C42" s="39" t="s">
        <v>2047</v>
      </c>
      <c r="D42" s="39" t="s">
        <v>2048</v>
      </c>
      <c r="E42" s="39" t="s">
        <v>29</v>
      </c>
      <c r="F42" s="39" t="s">
        <v>2058</v>
      </c>
      <c r="G42" s="39" t="s">
        <v>17</v>
      </c>
      <c r="H42" s="39" t="s">
        <v>17</v>
      </c>
      <c r="I42" s="40">
        <v>-4600</v>
      </c>
      <c r="J42" s="40"/>
      <c r="K42" s="40">
        <v>143173.03</v>
      </c>
    </row>
    <row r="43" spans="1:11" x14ac:dyDescent="0.15">
      <c r="A43" s="37">
        <v>43585</v>
      </c>
      <c r="B43" s="38">
        <v>31</v>
      </c>
      <c r="C43" s="39" t="s">
        <v>2210</v>
      </c>
      <c r="D43" s="39" t="s">
        <v>2211</v>
      </c>
      <c r="E43" s="39" t="s">
        <v>270</v>
      </c>
      <c r="F43" s="39" t="s">
        <v>2059</v>
      </c>
      <c r="G43" s="39" t="s">
        <v>17</v>
      </c>
      <c r="H43" s="39" t="s">
        <v>17</v>
      </c>
      <c r="I43" s="40">
        <v>5940</v>
      </c>
      <c r="J43" s="40"/>
      <c r="K43" s="40">
        <v>149113.03</v>
      </c>
    </row>
    <row r="44" spans="1:11" x14ac:dyDescent="0.15">
      <c r="A44" s="37">
        <v>43585</v>
      </c>
      <c r="B44" s="38">
        <v>31</v>
      </c>
      <c r="C44" s="39" t="s">
        <v>2210</v>
      </c>
      <c r="D44" s="39" t="s">
        <v>2211</v>
      </c>
      <c r="E44" s="39" t="s">
        <v>270</v>
      </c>
      <c r="F44" s="39" t="s">
        <v>2060</v>
      </c>
      <c r="G44" s="39" t="s">
        <v>17</v>
      </c>
      <c r="H44" s="39" t="s">
        <v>17</v>
      </c>
      <c r="I44" s="40">
        <v>2970</v>
      </c>
      <c r="J44" s="40"/>
      <c r="K44" s="40">
        <v>152083.03</v>
      </c>
    </row>
    <row r="45" spans="1:11" x14ac:dyDescent="0.15">
      <c r="A45" s="37">
        <v>43585</v>
      </c>
      <c r="B45" s="38">
        <v>31</v>
      </c>
      <c r="C45" s="39" t="s">
        <v>2210</v>
      </c>
      <c r="D45" s="39" t="s">
        <v>2211</v>
      </c>
      <c r="E45" s="39" t="s">
        <v>270</v>
      </c>
      <c r="F45" s="39" t="s">
        <v>2061</v>
      </c>
      <c r="G45" s="39" t="s">
        <v>17</v>
      </c>
      <c r="H45" s="39" t="s">
        <v>17</v>
      </c>
      <c r="I45" s="40">
        <v>5940</v>
      </c>
      <c r="J45" s="40"/>
      <c r="K45" s="40">
        <v>158023.03</v>
      </c>
    </row>
    <row r="46" spans="1:11" x14ac:dyDescent="0.15">
      <c r="A46" s="37">
        <v>43585</v>
      </c>
      <c r="B46" s="38">
        <v>31</v>
      </c>
      <c r="C46" s="39" t="s">
        <v>2210</v>
      </c>
      <c r="D46" s="39" t="s">
        <v>2211</v>
      </c>
      <c r="E46" s="39" t="s">
        <v>270</v>
      </c>
      <c r="F46" s="39" t="s">
        <v>2062</v>
      </c>
      <c r="G46" s="39" t="s">
        <v>17</v>
      </c>
      <c r="H46" s="39" t="s">
        <v>17</v>
      </c>
      <c r="I46" s="40">
        <v>5940</v>
      </c>
      <c r="J46" s="40"/>
      <c r="K46" s="40">
        <v>163963.03</v>
      </c>
    </row>
    <row r="47" spans="1:11" x14ac:dyDescent="0.15">
      <c r="A47" s="37">
        <v>43585</v>
      </c>
      <c r="B47" s="38">
        <v>31</v>
      </c>
      <c r="C47" s="39" t="s">
        <v>2210</v>
      </c>
      <c r="D47" s="39" t="s">
        <v>2211</v>
      </c>
      <c r="E47" s="39" t="s">
        <v>270</v>
      </c>
      <c r="F47" s="39" t="s">
        <v>2063</v>
      </c>
      <c r="G47" s="39" t="s">
        <v>17</v>
      </c>
      <c r="H47" s="39" t="s">
        <v>17</v>
      </c>
      <c r="I47" s="40">
        <v>4100</v>
      </c>
      <c r="J47" s="40"/>
      <c r="K47" s="40">
        <v>168063.03</v>
      </c>
    </row>
    <row r="48" spans="1:11" x14ac:dyDescent="0.15">
      <c r="A48" s="37">
        <v>43585</v>
      </c>
      <c r="B48" s="38">
        <v>31</v>
      </c>
      <c r="C48" s="39" t="s">
        <v>2210</v>
      </c>
      <c r="D48" s="39" t="s">
        <v>2211</v>
      </c>
      <c r="E48" s="39" t="s">
        <v>270</v>
      </c>
      <c r="F48" s="39" t="s">
        <v>2064</v>
      </c>
      <c r="G48" s="39" t="s">
        <v>17</v>
      </c>
      <c r="H48" s="39" t="s">
        <v>17</v>
      </c>
      <c r="I48" s="40">
        <v>2550</v>
      </c>
      <c r="J48" s="40"/>
      <c r="K48" s="40">
        <v>170613.03</v>
      </c>
    </row>
    <row r="49" spans="1:11" x14ac:dyDescent="0.15">
      <c r="A49" s="37">
        <v>43585</v>
      </c>
      <c r="B49" s="38">
        <v>31</v>
      </c>
      <c r="C49" s="39" t="s">
        <v>2210</v>
      </c>
      <c r="D49" s="39" t="s">
        <v>2211</v>
      </c>
      <c r="E49" s="39" t="s">
        <v>270</v>
      </c>
      <c r="F49" s="39" t="s">
        <v>2065</v>
      </c>
      <c r="G49" s="39" t="s">
        <v>17</v>
      </c>
      <c r="H49" s="39" t="s">
        <v>17</v>
      </c>
      <c r="I49" s="40">
        <v>2550</v>
      </c>
      <c r="J49" s="40"/>
      <c r="K49" s="40">
        <v>173163.03</v>
      </c>
    </row>
    <row r="50" spans="1:11" x14ac:dyDescent="0.15">
      <c r="A50" s="37">
        <v>43585</v>
      </c>
      <c r="B50" s="38">
        <v>31</v>
      </c>
      <c r="C50" s="39" t="s">
        <v>2210</v>
      </c>
      <c r="D50" s="39" t="s">
        <v>2211</v>
      </c>
      <c r="E50" s="39" t="s">
        <v>270</v>
      </c>
      <c r="F50" s="39" t="s">
        <v>2066</v>
      </c>
      <c r="G50" s="39" t="s">
        <v>17</v>
      </c>
      <c r="H50" s="39" t="s">
        <v>17</v>
      </c>
      <c r="I50" s="40">
        <v>2230</v>
      </c>
      <c r="J50" s="40"/>
      <c r="K50" s="40">
        <v>175393.03</v>
      </c>
    </row>
    <row r="51" spans="1:11" x14ac:dyDescent="0.15">
      <c r="A51" s="37">
        <v>43585</v>
      </c>
      <c r="B51" s="38">
        <v>31</v>
      </c>
      <c r="C51" s="39" t="s">
        <v>2210</v>
      </c>
      <c r="D51" s="39" t="s">
        <v>2211</v>
      </c>
      <c r="E51" s="39" t="s">
        <v>270</v>
      </c>
      <c r="F51" s="39" t="s">
        <v>2067</v>
      </c>
      <c r="G51" s="39" t="s">
        <v>17</v>
      </c>
      <c r="H51" s="39" t="s">
        <v>17</v>
      </c>
      <c r="I51" s="40">
        <v>2550</v>
      </c>
      <c r="J51" s="40"/>
      <c r="K51" s="40">
        <v>177943.03</v>
      </c>
    </row>
    <row r="52" spans="1:11" x14ac:dyDescent="0.15">
      <c r="A52" s="37">
        <v>43598</v>
      </c>
      <c r="B52" s="38">
        <v>41</v>
      </c>
      <c r="C52" s="39" t="s">
        <v>2068</v>
      </c>
      <c r="D52" s="39" t="s">
        <v>2069</v>
      </c>
      <c r="E52" s="39" t="s">
        <v>2212</v>
      </c>
      <c r="F52" s="39" t="s">
        <v>2071</v>
      </c>
      <c r="G52" s="39" t="s">
        <v>17</v>
      </c>
      <c r="H52" s="39" t="s">
        <v>17</v>
      </c>
      <c r="I52" s="40">
        <v>419.58</v>
      </c>
      <c r="J52" s="40"/>
      <c r="K52" s="40">
        <v>178362.61</v>
      </c>
    </row>
    <row r="53" spans="1:11" x14ac:dyDescent="0.15">
      <c r="A53" s="37">
        <v>43598</v>
      </c>
      <c r="B53" s="38">
        <v>41</v>
      </c>
      <c r="C53" s="39" t="s">
        <v>2068</v>
      </c>
      <c r="D53" s="39" t="s">
        <v>2069</v>
      </c>
      <c r="E53" s="39" t="s">
        <v>2070</v>
      </c>
      <c r="F53" s="39" t="s">
        <v>2072</v>
      </c>
      <c r="G53" s="39" t="s">
        <v>17</v>
      </c>
      <c r="H53" s="39" t="s">
        <v>17</v>
      </c>
      <c r="I53" s="40">
        <v>283.31</v>
      </c>
      <c r="J53" s="40"/>
      <c r="K53" s="40">
        <v>178645.92</v>
      </c>
    </row>
    <row r="54" spans="1:11" x14ac:dyDescent="0.15">
      <c r="A54" s="37">
        <v>43598</v>
      </c>
      <c r="B54" s="38">
        <v>41</v>
      </c>
      <c r="C54" s="39" t="s">
        <v>2068</v>
      </c>
      <c r="D54" s="39" t="s">
        <v>2069</v>
      </c>
      <c r="E54" s="39" t="s">
        <v>2070</v>
      </c>
      <c r="F54" s="39" t="s">
        <v>2073</v>
      </c>
      <c r="G54" s="39" t="s">
        <v>17</v>
      </c>
      <c r="H54" s="39" t="s">
        <v>17</v>
      </c>
      <c r="I54" s="40">
        <v>5843.08</v>
      </c>
      <c r="J54" s="40"/>
      <c r="K54" s="40">
        <v>184489</v>
      </c>
    </row>
    <row r="55" spans="1:11" x14ac:dyDescent="0.15">
      <c r="A55" s="37">
        <v>43598</v>
      </c>
      <c r="B55" s="38">
        <v>41</v>
      </c>
      <c r="C55" s="39" t="s">
        <v>2068</v>
      </c>
      <c r="D55" s="39" t="s">
        <v>2069</v>
      </c>
      <c r="E55" s="39" t="s">
        <v>2070</v>
      </c>
      <c r="F55" s="39" t="s">
        <v>2074</v>
      </c>
      <c r="G55" s="39" t="s">
        <v>17</v>
      </c>
      <c r="H55" s="39" t="s">
        <v>17</v>
      </c>
      <c r="I55" s="40">
        <v>3799.17</v>
      </c>
      <c r="J55" s="40"/>
      <c r="K55" s="40">
        <v>188288.17</v>
      </c>
    </row>
    <row r="56" spans="1:11" x14ac:dyDescent="0.15">
      <c r="A56" s="37">
        <v>43598</v>
      </c>
      <c r="B56" s="38">
        <v>41</v>
      </c>
      <c r="C56" s="39" t="s">
        <v>2068</v>
      </c>
      <c r="D56" s="39" t="s">
        <v>2069</v>
      </c>
      <c r="E56" s="39" t="s">
        <v>2070</v>
      </c>
      <c r="F56" s="39" t="s">
        <v>2075</v>
      </c>
      <c r="G56" s="39" t="s">
        <v>17</v>
      </c>
      <c r="H56" s="39" t="s">
        <v>17</v>
      </c>
      <c r="I56" s="40">
        <v>220</v>
      </c>
      <c r="J56" s="40"/>
      <c r="K56" s="40">
        <v>188508.17</v>
      </c>
    </row>
    <row r="57" spans="1:11" x14ac:dyDescent="0.15">
      <c r="A57" s="37">
        <v>43598</v>
      </c>
      <c r="B57" s="38">
        <v>41</v>
      </c>
      <c r="C57" s="39" t="s">
        <v>2076</v>
      </c>
      <c r="D57" s="39" t="s">
        <v>32</v>
      </c>
      <c r="E57" s="39" t="s">
        <v>2077</v>
      </c>
      <c r="F57" s="39" t="s">
        <v>2078</v>
      </c>
      <c r="G57" s="39" t="s">
        <v>17</v>
      </c>
      <c r="H57" s="39" t="s">
        <v>17</v>
      </c>
      <c r="I57" s="40">
        <v>7925.99</v>
      </c>
      <c r="J57" s="40"/>
      <c r="K57" s="40">
        <v>196434.16</v>
      </c>
    </row>
    <row r="58" spans="1:11" x14ac:dyDescent="0.15">
      <c r="A58" s="37">
        <v>43598</v>
      </c>
      <c r="B58" s="38">
        <v>41</v>
      </c>
      <c r="C58" s="39" t="s">
        <v>2076</v>
      </c>
      <c r="D58" s="39" t="s">
        <v>32</v>
      </c>
      <c r="E58" s="39" t="s">
        <v>2077</v>
      </c>
      <c r="F58" s="39" t="s">
        <v>35</v>
      </c>
      <c r="G58" s="39" t="s">
        <v>17</v>
      </c>
      <c r="H58" s="39" t="s">
        <v>17</v>
      </c>
      <c r="I58" s="40">
        <v>30</v>
      </c>
      <c r="J58" s="40">
        <f>I57+I58</f>
        <v>7955.99</v>
      </c>
      <c r="K58" s="40">
        <v>196464.16</v>
      </c>
    </row>
    <row r="59" spans="1:11" x14ac:dyDescent="0.15">
      <c r="A59" s="37">
        <v>43615</v>
      </c>
      <c r="B59" s="38">
        <v>41</v>
      </c>
      <c r="C59" s="39" t="s">
        <v>2079</v>
      </c>
      <c r="D59" s="39" t="s">
        <v>2080</v>
      </c>
      <c r="E59" s="39" t="s">
        <v>130</v>
      </c>
      <c r="F59" s="39" t="s">
        <v>2081</v>
      </c>
      <c r="G59" s="39" t="s">
        <v>17</v>
      </c>
      <c r="H59" s="39" t="s">
        <v>17</v>
      </c>
      <c r="I59" s="40">
        <v>197.29</v>
      </c>
      <c r="J59" s="40"/>
      <c r="K59" s="40">
        <v>196661.45</v>
      </c>
    </row>
    <row r="60" spans="1:11" x14ac:dyDescent="0.15">
      <c r="A60" s="41">
        <v>43615</v>
      </c>
      <c r="B60" s="43">
        <v>41</v>
      </c>
      <c r="C60" s="44" t="s">
        <v>2079</v>
      </c>
      <c r="D60" s="44" t="s">
        <v>2080</v>
      </c>
      <c r="E60" s="44" t="s">
        <v>130</v>
      </c>
      <c r="F60" s="44" t="s">
        <v>2081</v>
      </c>
      <c r="G60" s="44" t="s">
        <v>17</v>
      </c>
      <c r="H60" s="44" t="s">
        <v>17</v>
      </c>
      <c r="I60" s="46">
        <v>145.6</v>
      </c>
      <c r="J60" s="46">
        <f>I59+I60</f>
        <v>342.89</v>
      </c>
      <c r="K60" s="46">
        <v>196807.05</v>
      </c>
    </row>
    <row r="61" spans="1:11" ht="12" thickBot="1" x14ac:dyDescent="0.2">
      <c r="A61" s="42"/>
      <c r="B61" s="35"/>
      <c r="C61" s="35"/>
      <c r="D61" s="35"/>
      <c r="E61" s="35"/>
      <c r="F61" s="35"/>
      <c r="G61" s="35"/>
      <c r="H61" s="35"/>
      <c r="I61" s="45">
        <v>196807.04999999996</v>
      </c>
      <c r="J61" s="45">
        <v>0</v>
      </c>
      <c r="K61" s="35"/>
    </row>
    <row r="62" spans="1:11" ht="12" thickTop="1" x14ac:dyDescent="0.15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</row>
    <row r="63" spans="1:11" ht="12" thickBot="1" x14ac:dyDescent="0.2">
      <c r="A63" s="36" t="s">
        <v>3</v>
      </c>
      <c r="B63" s="36" t="s">
        <v>4</v>
      </c>
      <c r="C63" s="36" t="s">
        <v>5</v>
      </c>
      <c r="D63" s="36" t="s">
        <v>6</v>
      </c>
      <c r="E63" s="36" t="s">
        <v>7</v>
      </c>
      <c r="F63" s="36" t="s">
        <v>8</v>
      </c>
      <c r="G63" s="36" t="s">
        <v>9</v>
      </c>
      <c r="H63" s="36" t="s">
        <v>10</v>
      </c>
      <c r="I63" s="36" t="s">
        <v>11</v>
      </c>
      <c r="J63" s="36" t="s">
        <v>12</v>
      </c>
      <c r="K63" s="36" t="s">
        <v>13</v>
      </c>
    </row>
    <row r="64" spans="1:11" ht="12" thickTop="1" x14ac:dyDescent="0.15">
      <c r="A64" s="63" t="s">
        <v>2082</v>
      </c>
      <c r="B64" s="63"/>
      <c r="C64" s="63"/>
      <c r="D64" s="63"/>
      <c r="E64" s="63"/>
      <c r="F64" s="63"/>
      <c r="G64" s="63"/>
      <c r="H64" s="63"/>
      <c r="I64" s="63"/>
      <c r="J64" s="63"/>
      <c r="K64" s="63"/>
    </row>
    <row r="65" spans="1:11" x14ac:dyDescent="0.15">
      <c r="A65" s="37"/>
      <c r="B65" s="38"/>
      <c r="C65" s="39"/>
      <c r="D65" s="39"/>
      <c r="E65" s="39" t="s">
        <v>15</v>
      </c>
      <c r="F65" s="39"/>
      <c r="G65" s="39"/>
      <c r="H65" s="39"/>
      <c r="I65" s="40"/>
      <c r="J65" s="40"/>
      <c r="K65" s="40"/>
    </row>
    <row r="66" spans="1:11" s="75" customFormat="1" x14ac:dyDescent="0.15">
      <c r="A66" s="71">
        <v>43628</v>
      </c>
      <c r="B66" s="72">
        <v>51</v>
      </c>
      <c r="C66" s="73" t="s">
        <v>2083</v>
      </c>
      <c r="D66" s="73" t="s">
        <v>32</v>
      </c>
      <c r="E66" s="73" t="s">
        <v>2084</v>
      </c>
      <c r="F66" s="73" t="s">
        <v>2085</v>
      </c>
      <c r="G66" s="73" t="s">
        <v>17</v>
      </c>
      <c r="H66" s="73" t="s">
        <v>17</v>
      </c>
      <c r="I66" s="74">
        <v>14950.22</v>
      </c>
      <c r="J66" s="74">
        <f>(I66+I97)+2027.89+20+I102+I103+I104+I108</f>
        <v>35857.533118910236</v>
      </c>
      <c r="K66" s="74">
        <v>14950.22</v>
      </c>
    </row>
    <row r="67" spans="1:11" s="75" customFormat="1" x14ac:dyDescent="0.15">
      <c r="A67" s="71">
        <v>43628</v>
      </c>
      <c r="B67" s="72">
        <v>51</v>
      </c>
      <c r="C67" s="73" t="s">
        <v>2083</v>
      </c>
      <c r="D67" s="73" t="s">
        <v>32</v>
      </c>
      <c r="E67" s="73" t="s">
        <v>2084</v>
      </c>
      <c r="F67" s="73" t="s">
        <v>2086</v>
      </c>
      <c r="G67" s="73" t="s">
        <v>17</v>
      </c>
      <c r="H67" s="73" t="s">
        <v>17</v>
      </c>
      <c r="I67" s="74">
        <v>45303.7</v>
      </c>
      <c r="J67" s="74">
        <f>I67+I98+6145.12+20+I109</f>
        <v>97103.857277919611</v>
      </c>
      <c r="K67" s="74">
        <v>60253.919999999998</v>
      </c>
    </row>
    <row r="68" spans="1:11" s="75" customFormat="1" x14ac:dyDescent="0.15">
      <c r="A68" s="71">
        <v>43628</v>
      </c>
      <c r="B68" s="72">
        <v>51</v>
      </c>
      <c r="C68" s="73" t="s">
        <v>2083</v>
      </c>
      <c r="D68" s="73" t="s">
        <v>32</v>
      </c>
      <c r="E68" s="73" t="s">
        <v>2084</v>
      </c>
      <c r="F68" s="73" t="s">
        <v>2087</v>
      </c>
      <c r="G68" s="73" t="s">
        <v>17</v>
      </c>
      <c r="H68" s="73" t="s">
        <v>17</v>
      </c>
      <c r="I68" s="74">
        <v>4878.8599999999997</v>
      </c>
      <c r="J68" s="74">
        <f>I68+I99+661.78+20+I110</f>
        <v>10484.104859920719</v>
      </c>
      <c r="K68" s="74">
        <v>65132.78</v>
      </c>
    </row>
    <row r="69" spans="1:11" s="62" customFormat="1" x14ac:dyDescent="0.15">
      <c r="A69" s="58">
        <v>43628</v>
      </c>
      <c r="B69" s="59">
        <v>51</v>
      </c>
      <c r="C69" s="60" t="s">
        <v>2083</v>
      </c>
      <c r="D69" s="60" t="s">
        <v>32</v>
      </c>
      <c r="E69" s="60" t="s">
        <v>2084</v>
      </c>
      <c r="F69" s="60" t="s">
        <v>2088</v>
      </c>
      <c r="G69" s="60" t="s">
        <v>17</v>
      </c>
      <c r="H69" s="60" t="s">
        <v>17</v>
      </c>
      <c r="I69" s="61">
        <v>4559.3</v>
      </c>
      <c r="J69" s="61"/>
      <c r="K69" s="61">
        <v>69692.08</v>
      </c>
    </row>
    <row r="70" spans="1:11" s="62" customFormat="1" x14ac:dyDescent="0.15">
      <c r="A70" s="58">
        <v>43628</v>
      </c>
      <c r="B70" s="59">
        <v>51</v>
      </c>
      <c r="C70" s="60" t="s">
        <v>2083</v>
      </c>
      <c r="D70" s="60" t="s">
        <v>32</v>
      </c>
      <c r="E70" s="60" t="s">
        <v>2084</v>
      </c>
      <c r="F70" s="60" t="s">
        <v>35</v>
      </c>
      <c r="G70" s="60" t="s">
        <v>17</v>
      </c>
      <c r="H70" s="60" t="s">
        <v>17</v>
      </c>
      <c r="I70" s="61">
        <v>30</v>
      </c>
      <c r="J70" s="61"/>
      <c r="K70" s="61">
        <v>69722.080000000002</v>
      </c>
    </row>
    <row r="71" spans="1:11" s="52" customFormat="1" x14ac:dyDescent="0.15">
      <c r="A71" s="47">
        <v>43628</v>
      </c>
      <c r="B71" s="48">
        <v>51</v>
      </c>
      <c r="C71" s="49" t="s">
        <v>2089</v>
      </c>
      <c r="D71" s="49" t="s">
        <v>32</v>
      </c>
      <c r="E71" s="49" t="s">
        <v>2090</v>
      </c>
      <c r="F71" s="49" t="s">
        <v>2091</v>
      </c>
      <c r="G71" s="49" t="s">
        <v>17</v>
      </c>
      <c r="H71" s="49" t="s">
        <v>17</v>
      </c>
      <c r="I71" s="51">
        <v>23418.53</v>
      </c>
      <c r="J71" s="51"/>
      <c r="K71" s="51">
        <v>93140.61</v>
      </c>
    </row>
    <row r="72" spans="1:11" s="52" customFormat="1" x14ac:dyDescent="0.15">
      <c r="A72" s="47">
        <v>43628</v>
      </c>
      <c r="B72" s="48">
        <v>51</v>
      </c>
      <c r="C72" s="49" t="s">
        <v>2089</v>
      </c>
      <c r="D72" s="49" t="s">
        <v>32</v>
      </c>
      <c r="E72" s="49" t="s">
        <v>2090</v>
      </c>
      <c r="F72" s="49" t="s">
        <v>2092</v>
      </c>
      <c r="G72" s="49" t="s">
        <v>17</v>
      </c>
      <c r="H72" s="49" t="s">
        <v>17</v>
      </c>
      <c r="I72" s="51">
        <v>1393.96</v>
      </c>
      <c r="J72" s="51"/>
      <c r="K72" s="51">
        <v>94534.57</v>
      </c>
    </row>
    <row r="73" spans="1:11" s="52" customFormat="1" x14ac:dyDescent="0.15">
      <c r="A73" s="47">
        <v>43628</v>
      </c>
      <c r="B73" s="48">
        <v>51</v>
      </c>
      <c r="C73" s="49" t="s">
        <v>2089</v>
      </c>
      <c r="D73" s="49" t="s">
        <v>32</v>
      </c>
      <c r="E73" s="49" t="s">
        <v>2090</v>
      </c>
      <c r="F73" s="49" t="s">
        <v>2088</v>
      </c>
      <c r="G73" s="49" t="s">
        <v>17</v>
      </c>
      <c r="H73" s="49" t="s">
        <v>17</v>
      </c>
      <c r="I73" s="51">
        <v>1736.87</v>
      </c>
      <c r="J73" s="51"/>
      <c r="K73" s="51">
        <v>96271.44</v>
      </c>
    </row>
    <row r="74" spans="1:11" s="52" customFormat="1" x14ac:dyDescent="0.15">
      <c r="A74" s="47">
        <v>43628</v>
      </c>
      <c r="B74" s="48">
        <v>51</v>
      </c>
      <c r="C74" s="49" t="s">
        <v>2089</v>
      </c>
      <c r="D74" s="49" t="s">
        <v>32</v>
      </c>
      <c r="E74" s="49" t="s">
        <v>2090</v>
      </c>
      <c r="F74" s="49" t="s">
        <v>35</v>
      </c>
      <c r="G74" s="49" t="s">
        <v>17</v>
      </c>
      <c r="H74" s="49" t="s">
        <v>17</v>
      </c>
      <c r="I74" s="51">
        <v>30</v>
      </c>
      <c r="J74" s="51">
        <f>SUM(I71:I74)</f>
        <v>26579.359999999997</v>
      </c>
      <c r="K74" s="51">
        <v>96301.440000000002</v>
      </c>
    </row>
    <row r="75" spans="1:11" x14ac:dyDescent="0.15">
      <c r="A75" s="37">
        <v>43640</v>
      </c>
      <c r="B75" s="38">
        <v>51</v>
      </c>
      <c r="C75" s="39" t="s">
        <v>2093</v>
      </c>
      <c r="D75" s="39" t="s">
        <v>2094</v>
      </c>
      <c r="E75" s="39" t="s">
        <v>2095</v>
      </c>
      <c r="F75" s="39" t="s">
        <v>2096</v>
      </c>
      <c r="G75" s="39" t="s">
        <v>17</v>
      </c>
      <c r="H75" s="39" t="s">
        <v>17</v>
      </c>
      <c r="I75" s="40">
        <v>996.95</v>
      </c>
      <c r="J75" s="40"/>
      <c r="K75" s="40">
        <v>97298.39</v>
      </c>
    </row>
    <row r="76" spans="1:11" x14ac:dyDescent="0.15">
      <c r="A76" s="37">
        <v>43647</v>
      </c>
      <c r="B76" s="38">
        <v>61</v>
      </c>
      <c r="C76" s="39" t="s">
        <v>2097</v>
      </c>
      <c r="D76" s="39" t="s">
        <v>2098</v>
      </c>
      <c r="E76" s="39" t="s">
        <v>84</v>
      </c>
      <c r="F76" s="39" t="s">
        <v>2099</v>
      </c>
      <c r="G76" s="39" t="s">
        <v>17</v>
      </c>
      <c r="H76" s="39" t="s">
        <v>17</v>
      </c>
      <c r="I76" s="40">
        <v>1454.75</v>
      </c>
      <c r="J76" s="40"/>
      <c r="K76" s="40">
        <v>98753.14</v>
      </c>
    </row>
    <row r="77" spans="1:11" x14ac:dyDescent="0.15">
      <c r="A77" s="37">
        <v>43647</v>
      </c>
      <c r="B77" s="38">
        <v>61</v>
      </c>
      <c r="C77" s="39" t="s">
        <v>2097</v>
      </c>
      <c r="D77" s="39" t="s">
        <v>2098</v>
      </c>
      <c r="E77" s="39" t="s">
        <v>84</v>
      </c>
      <c r="F77" s="39" t="s">
        <v>2100</v>
      </c>
      <c r="G77" s="39" t="s">
        <v>17</v>
      </c>
      <c r="H77" s="39" t="s">
        <v>17</v>
      </c>
      <c r="I77" s="40">
        <v>55</v>
      </c>
      <c r="J77" s="40"/>
      <c r="K77" s="40">
        <v>98808.14</v>
      </c>
    </row>
    <row r="78" spans="1:11" x14ac:dyDescent="0.15">
      <c r="A78" s="37">
        <v>43647</v>
      </c>
      <c r="B78" s="38">
        <v>61</v>
      </c>
      <c r="C78" s="39" t="s">
        <v>2097</v>
      </c>
      <c r="D78" s="39" t="s">
        <v>2098</v>
      </c>
      <c r="E78" s="39" t="s">
        <v>84</v>
      </c>
      <c r="F78" s="39" t="s">
        <v>2101</v>
      </c>
      <c r="G78" s="39" t="s">
        <v>17</v>
      </c>
      <c r="H78" s="39" t="s">
        <v>17</v>
      </c>
      <c r="I78" s="40">
        <v>80.67</v>
      </c>
      <c r="J78" s="40"/>
      <c r="K78" s="40">
        <v>98888.81</v>
      </c>
    </row>
    <row r="79" spans="1:11" x14ac:dyDescent="0.15">
      <c r="A79" s="37">
        <v>43647</v>
      </c>
      <c r="B79" s="38">
        <v>61</v>
      </c>
      <c r="C79" s="39" t="s">
        <v>2097</v>
      </c>
      <c r="D79" s="39" t="s">
        <v>2098</v>
      </c>
      <c r="E79" s="39" t="s">
        <v>84</v>
      </c>
      <c r="F79" s="39" t="s">
        <v>2102</v>
      </c>
      <c r="G79" s="39" t="s">
        <v>17</v>
      </c>
      <c r="H79" s="39" t="s">
        <v>17</v>
      </c>
      <c r="I79" s="40">
        <v>20.23</v>
      </c>
      <c r="J79" s="40"/>
      <c r="K79" s="40">
        <v>98909.04</v>
      </c>
    </row>
    <row r="80" spans="1:11" x14ac:dyDescent="0.15">
      <c r="A80" s="37">
        <v>43647</v>
      </c>
      <c r="B80" s="38">
        <v>61</v>
      </c>
      <c r="C80" s="39" t="s">
        <v>2103</v>
      </c>
      <c r="D80" s="39" t="s">
        <v>2104</v>
      </c>
      <c r="E80" s="39" t="s">
        <v>363</v>
      </c>
      <c r="F80" s="39" t="s">
        <v>2105</v>
      </c>
      <c r="G80" s="39" t="s">
        <v>17</v>
      </c>
      <c r="H80" s="39" t="s">
        <v>17</v>
      </c>
      <c r="I80" s="40">
        <v>1620</v>
      </c>
      <c r="J80" s="40"/>
      <c r="K80" s="40">
        <v>100529.04</v>
      </c>
    </row>
    <row r="81" spans="1:11" x14ac:dyDescent="0.15">
      <c r="A81" s="37">
        <v>43647</v>
      </c>
      <c r="B81" s="38">
        <v>61</v>
      </c>
      <c r="C81" s="39" t="s">
        <v>2103</v>
      </c>
      <c r="D81" s="39" t="s">
        <v>2104</v>
      </c>
      <c r="E81" s="39" t="s">
        <v>363</v>
      </c>
      <c r="F81" s="39" t="s">
        <v>2106</v>
      </c>
      <c r="G81" s="39" t="s">
        <v>17</v>
      </c>
      <c r="H81" s="39" t="s">
        <v>17</v>
      </c>
      <c r="I81" s="40">
        <v>858</v>
      </c>
      <c r="J81" s="40"/>
      <c r="K81" s="40">
        <v>101387.04</v>
      </c>
    </row>
    <row r="82" spans="1:11" x14ac:dyDescent="0.15">
      <c r="A82" s="37">
        <v>43647</v>
      </c>
      <c r="B82" s="38">
        <v>61</v>
      </c>
      <c r="C82" s="39" t="s">
        <v>2103</v>
      </c>
      <c r="D82" s="39" t="s">
        <v>2104</v>
      </c>
      <c r="E82" s="39" t="s">
        <v>363</v>
      </c>
      <c r="F82" s="39" t="s">
        <v>2107</v>
      </c>
      <c r="G82" s="39" t="s">
        <v>17</v>
      </c>
      <c r="H82" s="39" t="s">
        <v>17</v>
      </c>
      <c r="I82" s="40">
        <v>858</v>
      </c>
      <c r="J82" s="40"/>
      <c r="K82" s="40">
        <v>102245.04</v>
      </c>
    </row>
    <row r="83" spans="1:11" x14ac:dyDescent="0.15">
      <c r="A83" s="37">
        <v>43647</v>
      </c>
      <c r="B83" s="38">
        <v>61</v>
      </c>
      <c r="C83" s="39" t="s">
        <v>2103</v>
      </c>
      <c r="D83" s="39" t="s">
        <v>2104</v>
      </c>
      <c r="E83" s="39" t="s">
        <v>363</v>
      </c>
      <c r="F83" s="39" t="s">
        <v>2108</v>
      </c>
      <c r="G83" s="39" t="s">
        <v>17</v>
      </c>
      <c r="H83" s="39" t="s">
        <v>17</v>
      </c>
      <c r="I83" s="40">
        <v>5260</v>
      </c>
      <c r="J83" s="40"/>
      <c r="K83" s="40">
        <v>107505.04</v>
      </c>
    </row>
    <row r="84" spans="1:11" x14ac:dyDescent="0.15">
      <c r="A84" s="37">
        <v>43647</v>
      </c>
      <c r="B84" s="38">
        <v>61</v>
      </c>
      <c r="C84" s="39" t="s">
        <v>2103</v>
      </c>
      <c r="D84" s="39" t="s">
        <v>2104</v>
      </c>
      <c r="E84" s="39" t="s">
        <v>363</v>
      </c>
      <c r="F84" s="39" t="s">
        <v>2109</v>
      </c>
      <c r="G84" s="39" t="s">
        <v>17</v>
      </c>
      <c r="H84" s="39" t="s">
        <v>17</v>
      </c>
      <c r="I84" s="40">
        <v>490</v>
      </c>
      <c r="J84" s="40"/>
      <c r="K84" s="40">
        <v>107995.04</v>
      </c>
    </row>
    <row r="85" spans="1:11" x14ac:dyDescent="0.15">
      <c r="A85" s="37">
        <v>43647</v>
      </c>
      <c r="B85" s="38">
        <v>61</v>
      </c>
      <c r="C85" s="39" t="s">
        <v>2103</v>
      </c>
      <c r="D85" s="39" t="s">
        <v>2104</v>
      </c>
      <c r="E85" s="39" t="s">
        <v>363</v>
      </c>
      <c r="F85" s="39" t="s">
        <v>2110</v>
      </c>
      <c r="G85" s="39" t="s">
        <v>17</v>
      </c>
      <c r="H85" s="39" t="s">
        <v>17</v>
      </c>
      <c r="I85" s="40">
        <v>900</v>
      </c>
      <c r="J85" s="40"/>
      <c r="K85" s="40">
        <v>108895.03999999999</v>
      </c>
    </row>
    <row r="86" spans="1:11" x14ac:dyDescent="0.15">
      <c r="A86" s="37">
        <v>43647</v>
      </c>
      <c r="B86" s="38">
        <v>61</v>
      </c>
      <c r="C86" s="39" t="s">
        <v>2103</v>
      </c>
      <c r="D86" s="39" t="s">
        <v>2104</v>
      </c>
      <c r="E86" s="39" t="s">
        <v>363</v>
      </c>
      <c r="F86" s="39" t="s">
        <v>2111</v>
      </c>
      <c r="G86" s="39" t="s">
        <v>17</v>
      </c>
      <c r="H86" s="39" t="s">
        <v>17</v>
      </c>
      <c r="I86" s="40">
        <v>773</v>
      </c>
      <c r="J86" s="40"/>
      <c r="K86" s="40">
        <v>109668.04</v>
      </c>
    </row>
    <row r="87" spans="1:11" s="57" customFormat="1" x14ac:dyDescent="0.15">
      <c r="A87" s="53">
        <v>43651</v>
      </c>
      <c r="B87" s="54">
        <v>61</v>
      </c>
      <c r="C87" s="55" t="s">
        <v>2112</v>
      </c>
      <c r="D87" s="55" t="s">
        <v>32</v>
      </c>
      <c r="E87" s="55" t="s">
        <v>2090</v>
      </c>
      <c r="F87" s="55" t="s">
        <v>2113</v>
      </c>
      <c r="G87" s="55" t="s">
        <v>17</v>
      </c>
      <c r="H87" s="55" t="s">
        <v>17</v>
      </c>
      <c r="I87" s="56">
        <v>18317.78</v>
      </c>
      <c r="J87" s="56"/>
      <c r="K87" s="56">
        <v>127985.82</v>
      </c>
    </row>
    <row r="88" spans="1:11" s="57" customFormat="1" x14ac:dyDescent="0.15">
      <c r="A88" s="53">
        <v>43651</v>
      </c>
      <c r="B88" s="54">
        <v>61</v>
      </c>
      <c r="C88" s="55" t="s">
        <v>2112</v>
      </c>
      <c r="D88" s="55" t="s">
        <v>32</v>
      </c>
      <c r="E88" s="55" t="s">
        <v>2090</v>
      </c>
      <c r="F88" s="55" t="s">
        <v>2114</v>
      </c>
      <c r="G88" s="55" t="s">
        <v>17</v>
      </c>
      <c r="H88" s="55" t="s">
        <v>17</v>
      </c>
      <c r="I88" s="56">
        <v>1127.25</v>
      </c>
      <c r="J88" s="56"/>
      <c r="K88" s="56">
        <v>129113.07</v>
      </c>
    </row>
    <row r="89" spans="1:11" s="57" customFormat="1" x14ac:dyDescent="0.15">
      <c r="A89" s="53">
        <v>43651</v>
      </c>
      <c r="B89" s="54">
        <v>61</v>
      </c>
      <c r="C89" s="55" t="s">
        <v>2112</v>
      </c>
      <c r="D89" s="55" t="s">
        <v>32</v>
      </c>
      <c r="E89" s="55" t="s">
        <v>2090</v>
      </c>
      <c r="F89" s="55" t="s">
        <v>2115</v>
      </c>
      <c r="G89" s="55" t="s">
        <v>17</v>
      </c>
      <c r="H89" s="55" t="s">
        <v>17</v>
      </c>
      <c r="I89" s="56">
        <v>1361.15</v>
      </c>
      <c r="J89" s="56"/>
      <c r="K89" s="56">
        <v>130474.22</v>
      </c>
    </row>
    <row r="90" spans="1:11" s="57" customFormat="1" x14ac:dyDescent="0.15">
      <c r="A90" s="53">
        <v>43651</v>
      </c>
      <c r="B90" s="54">
        <v>61</v>
      </c>
      <c r="C90" s="55" t="s">
        <v>2112</v>
      </c>
      <c r="D90" s="55" t="s">
        <v>32</v>
      </c>
      <c r="E90" s="55" t="s">
        <v>2090</v>
      </c>
      <c r="F90" s="55" t="s">
        <v>2116</v>
      </c>
      <c r="G90" s="55" t="s">
        <v>17</v>
      </c>
      <c r="H90" s="55" t="s">
        <v>17</v>
      </c>
      <c r="I90" s="56">
        <v>30</v>
      </c>
      <c r="J90" s="56">
        <f>SUM(I87:I90)</f>
        <v>20836.18</v>
      </c>
      <c r="K90" s="56">
        <v>130504.22</v>
      </c>
    </row>
    <row r="91" spans="1:11" x14ac:dyDescent="0.15">
      <c r="A91" s="37">
        <v>43655</v>
      </c>
      <c r="B91" s="38">
        <v>61</v>
      </c>
      <c r="C91" s="39" t="s">
        <v>2117</v>
      </c>
      <c r="D91" s="39" t="s">
        <v>2118</v>
      </c>
      <c r="E91" s="39" t="s">
        <v>2095</v>
      </c>
      <c r="F91" s="39" t="s">
        <v>2119</v>
      </c>
      <c r="G91" s="39" t="s">
        <v>17</v>
      </c>
      <c r="H91" s="39" t="s">
        <v>17</v>
      </c>
      <c r="I91" s="40">
        <v>796.89</v>
      </c>
      <c r="J91" s="40">
        <f>J90+J74</f>
        <v>47415.539999999994</v>
      </c>
      <c r="K91" s="40">
        <v>131301.10999999999</v>
      </c>
    </row>
    <row r="92" spans="1:11" x14ac:dyDescent="0.15">
      <c r="A92" s="37">
        <v>43658</v>
      </c>
      <c r="B92" s="38">
        <v>61</v>
      </c>
      <c r="C92" s="39" t="s">
        <v>2120</v>
      </c>
      <c r="D92" s="39" t="s">
        <v>2121</v>
      </c>
      <c r="E92" s="39" t="s">
        <v>55</v>
      </c>
      <c r="F92" s="39" t="s">
        <v>2122</v>
      </c>
      <c r="G92" s="39" t="s">
        <v>17</v>
      </c>
      <c r="H92" s="39" t="s">
        <v>17</v>
      </c>
      <c r="I92" s="40">
        <v>713.51</v>
      </c>
      <c r="J92" s="40"/>
      <c r="K92" s="40">
        <v>132014.62</v>
      </c>
    </row>
    <row r="93" spans="1:11" x14ac:dyDescent="0.15">
      <c r="A93" s="37">
        <v>43658</v>
      </c>
      <c r="B93" s="38">
        <v>61</v>
      </c>
      <c r="C93" s="39" t="s">
        <v>2123</v>
      </c>
      <c r="D93" s="39" t="s">
        <v>2124</v>
      </c>
      <c r="E93" s="39" t="s">
        <v>29</v>
      </c>
      <c r="F93" s="39" t="s">
        <v>459</v>
      </c>
      <c r="G93" s="39" t="s">
        <v>17</v>
      </c>
      <c r="H93" s="39" t="s">
        <v>17</v>
      </c>
      <c r="I93" s="40">
        <v>1454.75</v>
      </c>
      <c r="J93" s="40"/>
      <c r="K93" s="40">
        <v>133469.37</v>
      </c>
    </row>
    <row r="94" spans="1:11" x14ac:dyDescent="0.15">
      <c r="A94" s="37">
        <v>43658</v>
      </c>
      <c r="B94" s="38">
        <v>61</v>
      </c>
      <c r="C94" s="39" t="s">
        <v>2123</v>
      </c>
      <c r="D94" s="39" t="s">
        <v>2124</v>
      </c>
      <c r="E94" s="39" t="s">
        <v>29</v>
      </c>
      <c r="F94" s="39" t="s">
        <v>2125</v>
      </c>
      <c r="G94" s="39" t="s">
        <v>17</v>
      </c>
      <c r="H94" s="39" t="s">
        <v>17</v>
      </c>
      <c r="I94" s="40">
        <v>1340.46</v>
      </c>
      <c r="J94" s="40"/>
      <c r="K94" s="40">
        <v>134809.82999999999</v>
      </c>
    </row>
    <row r="95" spans="1:11" x14ac:dyDescent="0.15">
      <c r="A95" s="37">
        <v>43658</v>
      </c>
      <c r="B95" s="38">
        <v>61</v>
      </c>
      <c r="C95" s="39" t="s">
        <v>2123</v>
      </c>
      <c r="D95" s="39" t="s">
        <v>2124</v>
      </c>
      <c r="E95" s="39" t="s">
        <v>29</v>
      </c>
      <c r="F95" s="39" t="s">
        <v>2126</v>
      </c>
      <c r="G95" s="39" t="s">
        <v>17</v>
      </c>
      <c r="H95" s="39" t="s">
        <v>17</v>
      </c>
      <c r="I95" s="40">
        <v>3472.92</v>
      </c>
      <c r="J95" s="40"/>
      <c r="K95" s="40">
        <v>138282.75</v>
      </c>
    </row>
    <row r="96" spans="1:11" x14ac:dyDescent="0.15">
      <c r="A96" s="37">
        <v>43658</v>
      </c>
      <c r="B96" s="38">
        <v>61</v>
      </c>
      <c r="C96" s="39" t="s">
        <v>2123</v>
      </c>
      <c r="D96" s="39" t="s">
        <v>2124</v>
      </c>
      <c r="E96" s="39" t="s">
        <v>29</v>
      </c>
      <c r="F96" s="39" t="s">
        <v>460</v>
      </c>
      <c r="G96" s="39" t="s">
        <v>17</v>
      </c>
      <c r="H96" s="39" t="s">
        <v>17</v>
      </c>
      <c r="I96" s="40">
        <v>226.49</v>
      </c>
      <c r="J96" s="40"/>
      <c r="K96" s="40">
        <v>138509.24</v>
      </c>
    </row>
    <row r="97" spans="1:11" s="75" customFormat="1" x14ac:dyDescent="0.15">
      <c r="A97" s="71">
        <v>43662</v>
      </c>
      <c r="B97" s="72">
        <v>61</v>
      </c>
      <c r="C97" s="73" t="s">
        <v>2127</v>
      </c>
      <c r="D97" s="73" t="s">
        <v>32</v>
      </c>
      <c r="E97" s="73" t="s">
        <v>2084</v>
      </c>
      <c r="F97" s="73" t="s">
        <v>2128</v>
      </c>
      <c r="G97" s="73" t="s">
        <v>17</v>
      </c>
      <c r="H97" s="73" t="s">
        <v>17</v>
      </c>
      <c r="I97" s="74">
        <v>14019.6</v>
      </c>
      <c r="J97" s="74"/>
      <c r="K97" s="74">
        <v>152528.84</v>
      </c>
    </row>
    <row r="98" spans="1:11" s="75" customFormat="1" x14ac:dyDescent="0.15">
      <c r="A98" s="71">
        <v>43662</v>
      </c>
      <c r="B98" s="72">
        <v>61</v>
      </c>
      <c r="C98" s="73" t="s">
        <v>2127</v>
      </c>
      <c r="D98" s="73" t="s">
        <v>32</v>
      </c>
      <c r="E98" s="73" t="s">
        <v>2084</v>
      </c>
      <c r="F98" s="73" t="s">
        <v>2129</v>
      </c>
      <c r="G98" s="73" t="s">
        <v>17</v>
      </c>
      <c r="H98" s="73" t="s">
        <v>17</v>
      </c>
      <c r="I98" s="74">
        <v>42483.66</v>
      </c>
      <c r="J98" s="74"/>
      <c r="K98" s="74">
        <v>195012.5</v>
      </c>
    </row>
    <row r="99" spans="1:11" s="75" customFormat="1" x14ac:dyDescent="0.15">
      <c r="A99" s="71">
        <v>43662</v>
      </c>
      <c r="B99" s="72">
        <v>61</v>
      </c>
      <c r="C99" s="73" t="s">
        <v>2127</v>
      </c>
      <c r="D99" s="73" t="s">
        <v>32</v>
      </c>
      <c r="E99" s="73" t="s">
        <v>2084</v>
      </c>
      <c r="F99" s="73" t="s">
        <v>2130</v>
      </c>
      <c r="G99" s="73" t="s">
        <v>17</v>
      </c>
      <c r="H99" s="73" t="s">
        <v>17</v>
      </c>
      <c r="I99" s="74">
        <v>4575.17</v>
      </c>
      <c r="J99" s="74"/>
      <c r="K99" s="74">
        <v>199587.67</v>
      </c>
    </row>
    <row r="100" spans="1:11" s="75" customFormat="1" x14ac:dyDescent="0.15">
      <c r="A100" s="71">
        <v>43662</v>
      </c>
      <c r="B100" s="72">
        <v>61</v>
      </c>
      <c r="C100" s="73" t="s">
        <v>2127</v>
      </c>
      <c r="D100" s="73" t="s">
        <v>32</v>
      </c>
      <c r="E100" s="73" t="s">
        <v>2084</v>
      </c>
      <c r="F100" s="73" t="s">
        <v>2115</v>
      </c>
      <c r="G100" s="73" t="s">
        <v>17</v>
      </c>
      <c r="H100" s="73" t="s">
        <v>17</v>
      </c>
      <c r="I100" s="74">
        <v>4275.49</v>
      </c>
      <c r="J100" s="74"/>
      <c r="K100" s="74">
        <v>203863.16</v>
      </c>
    </row>
    <row r="101" spans="1:11" s="75" customFormat="1" x14ac:dyDescent="0.15">
      <c r="A101" s="71">
        <v>43662</v>
      </c>
      <c r="B101" s="72">
        <v>61</v>
      </c>
      <c r="C101" s="73" t="s">
        <v>2127</v>
      </c>
      <c r="D101" s="73" t="s">
        <v>32</v>
      </c>
      <c r="E101" s="73" t="s">
        <v>2084</v>
      </c>
      <c r="F101" s="73" t="s">
        <v>2131</v>
      </c>
      <c r="G101" s="73" t="s">
        <v>17</v>
      </c>
      <c r="H101" s="73" t="s">
        <v>17</v>
      </c>
      <c r="I101" s="74">
        <v>30</v>
      </c>
      <c r="J101" s="74"/>
      <c r="K101" s="74">
        <v>203893.16</v>
      </c>
    </row>
    <row r="102" spans="1:11" s="75" customFormat="1" x14ac:dyDescent="0.15">
      <c r="A102" s="71">
        <v>43677</v>
      </c>
      <c r="B102" s="72">
        <v>61</v>
      </c>
      <c r="C102" s="73" t="s">
        <v>2132</v>
      </c>
      <c r="D102" s="73" t="s">
        <v>32</v>
      </c>
      <c r="E102" s="73" t="s">
        <v>2133</v>
      </c>
      <c r="F102" s="73" t="s">
        <v>2134</v>
      </c>
      <c r="G102" s="73" t="s">
        <v>17</v>
      </c>
      <c r="H102" s="73" t="s">
        <v>17</v>
      </c>
      <c r="I102" s="74">
        <v>3516.97</v>
      </c>
      <c r="J102" s="74"/>
      <c r="K102" s="74">
        <v>207410.13</v>
      </c>
    </row>
    <row r="103" spans="1:11" s="75" customFormat="1" x14ac:dyDescent="0.15">
      <c r="A103" s="71">
        <v>43677</v>
      </c>
      <c r="B103" s="72">
        <v>61</v>
      </c>
      <c r="C103" s="73" t="s">
        <v>2132</v>
      </c>
      <c r="D103" s="73" t="s">
        <v>32</v>
      </c>
      <c r="E103" s="73" t="s">
        <v>2133</v>
      </c>
      <c r="F103" s="73" t="s">
        <v>2135</v>
      </c>
      <c r="G103" s="73" t="s">
        <v>17</v>
      </c>
      <c r="H103" s="73" t="s">
        <v>17</v>
      </c>
      <c r="I103" s="74">
        <v>246.19</v>
      </c>
      <c r="J103" s="74"/>
      <c r="K103" s="74">
        <v>207656.32000000001</v>
      </c>
    </row>
    <row r="104" spans="1:11" s="75" customFormat="1" x14ac:dyDescent="0.15">
      <c r="A104" s="71">
        <v>43677</v>
      </c>
      <c r="B104" s="72">
        <v>61</v>
      </c>
      <c r="C104" s="73" t="s">
        <v>2132</v>
      </c>
      <c r="D104" s="73" t="s">
        <v>32</v>
      </c>
      <c r="E104" s="73" t="s">
        <v>2133</v>
      </c>
      <c r="F104" s="73" t="s">
        <v>2131</v>
      </c>
      <c r="G104" s="73" t="s">
        <v>17</v>
      </c>
      <c r="H104" s="73" t="s">
        <v>17</v>
      </c>
      <c r="I104" s="74">
        <v>30</v>
      </c>
      <c r="J104" s="74"/>
      <c r="K104" s="74">
        <v>207686.32</v>
      </c>
    </row>
    <row r="105" spans="1:11" x14ac:dyDescent="0.15">
      <c r="A105" s="37">
        <v>43679</v>
      </c>
      <c r="B105" s="38">
        <v>71</v>
      </c>
      <c r="C105" s="39" t="s">
        <v>2136</v>
      </c>
      <c r="D105" s="39" t="s">
        <v>2137</v>
      </c>
      <c r="E105" s="39" t="s">
        <v>72</v>
      </c>
      <c r="F105" s="39" t="s">
        <v>407</v>
      </c>
      <c r="G105" s="39" t="s">
        <v>17</v>
      </c>
      <c r="H105" s="39" t="s">
        <v>17</v>
      </c>
      <c r="I105" s="40">
        <v>2018.25</v>
      </c>
      <c r="J105" s="40"/>
      <c r="K105" s="40">
        <v>209704.57</v>
      </c>
    </row>
    <row r="106" spans="1:11" s="75" customFormat="1" x14ac:dyDescent="0.15">
      <c r="A106" s="71">
        <v>43683</v>
      </c>
      <c r="B106" s="72">
        <v>71</v>
      </c>
      <c r="C106" s="73" t="s">
        <v>2138</v>
      </c>
      <c r="D106" s="73" t="s">
        <v>32</v>
      </c>
      <c r="E106" s="73" t="s">
        <v>2133</v>
      </c>
      <c r="F106" s="73" t="s">
        <v>2139</v>
      </c>
      <c r="G106" s="73" t="s">
        <v>17</v>
      </c>
      <c r="H106" s="73" t="s">
        <v>17</v>
      </c>
      <c r="I106" s="74">
        <v>4516.34</v>
      </c>
      <c r="J106" s="74"/>
      <c r="K106" s="74">
        <v>214220.91</v>
      </c>
    </row>
    <row r="107" spans="1:11" s="75" customFormat="1" x14ac:dyDescent="0.15">
      <c r="A107" s="80">
        <v>43683</v>
      </c>
      <c r="B107" s="81">
        <v>71</v>
      </c>
      <c r="C107" s="82" t="s">
        <v>2138</v>
      </c>
      <c r="D107" s="82" t="s">
        <v>32</v>
      </c>
      <c r="E107" s="82" t="s">
        <v>2133</v>
      </c>
      <c r="F107" s="82" t="s">
        <v>35</v>
      </c>
      <c r="G107" s="82" t="s">
        <v>17</v>
      </c>
      <c r="H107" s="82" t="s">
        <v>17</v>
      </c>
      <c r="I107" s="83">
        <v>30</v>
      </c>
      <c r="J107" s="83"/>
      <c r="K107" s="83">
        <v>214250.91</v>
      </c>
    </row>
    <row r="108" spans="1:11" s="75" customFormat="1" x14ac:dyDescent="0.15">
      <c r="A108" s="84"/>
      <c r="B108" s="85"/>
      <c r="C108" s="86"/>
      <c r="D108" s="86"/>
      <c r="E108" s="86"/>
      <c r="F108" s="86" t="s">
        <v>2213</v>
      </c>
      <c r="G108" s="86"/>
      <c r="H108" s="86"/>
      <c r="I108" s="87">
        <v>1046.6631189102332</v>
      </c>
      <c r="J108" s="87"/>
      <c r="K108" s="87"/>
    </row>
    <row r="109" spans="1:11" s="75" customFormat="1" x14ac:dyDescent="0.15">
      <c r="A109" s="84"/>
      <c r="B109" s="85"/>
      <c r="C109" s="86"/>
      <c r="D109" s="86"/>
      <c r="E109" s="86"/>
      <c r="F109" s="86" t="s">
        <v>2214</v>
      </c>
      <c r="G109" s="86"/>
      <c r="H109" s="86"/>
      <c r="I109" s="87">
        <v>3151.3772779196197</v>
      </c>
      <c r="J109" s="87"/>
      <c r="K109" s="87"/>
    </row>
    <row r="110" spans="1:11" s="75" customFormat="1" x14ac:dyDescent="0.15">
      <c r="A110" s="84"/>
      <c r="B110" s="85"/>
      <c r="C110" s="86"/>
      <c r="D110" s="86"/>
      <c r="E110" s="86"/>
      <c r="F110" s="86" t="s">
        <v>2215</v>
      </c>
      <c r="G110" s="86"/>
      <c r="H110" s="86"/>
      <c r="I110" s="87">
        <v>348.29485992072006</v>
      </c>
      <c r="J110" s="87"/>
      <c r="K110" s="87"/>
    </row>
    <row r="111" spans="1:11" s="62" customFormat="1" x14ac:dyDescent="0.15">
      <c r="A111" s="76"/>
      <c r="B111" s="77"/>
      <c r="C111" s="78"/>
      <c r="D111" s="78"/>
      <c r="E111" s="78"/>
      <c r="F111" s="78"/>
      <c r="G111" s="78"/>
      <c r="H111" s="78"/>
      <c r="I111" s="79"/>
      <c r="J111" s="79"/>
      <c r="K111" s="79"/>
    </row>
    <row r="112" spans="1:11" s="62" customFormat="1" x14ac:dyDescent="0.15">
      <c r="A112" s="76"/>
      <c r="B112" s="77"/>
      <c r="C112" s="78"/>
      <c r="D112" s="78"/>
      <c r="E112" s="78"/>
      <c r="F112" s="78"/>
      <c r="G112" s="78"/>
      <c r="H112" s="78"/>
      <c r="I112" s="79"/>
      <c r="J112" s="79"/>
      <c r="K112" s="79"/>
    </row>
    <row r="113" spans="1:11" s="62" customFormat="1" x14ac:dyDescent="0.15">
      <c r="A113" s="76"/>
      <c r="B113" s="77"/>
      <c r="C113" s="78"/>
      <c r="D113" s="78"/>
      <c r="E113" s="78"/>
      <c r="F113" s="78"/>
      <c r="G113" s="78"/>
      <c r="H113" s="78"/>
      <c r="I113" s="79"/>
      <c r="J113" s="79"/>
      <c r="K113" s="79"/>
    </row>
    <row r="114" spans="1:11" ht="12" thickBot="1" x14ac:dyDescent="0.2">
      <c r="A114" s="42"/>
      <c r="B114" s="35"/>
      <c r="C114" s="35"/>
      <c r="D114" s="35"/>
      <c r="E114" s="35"/>
      <c r="F114" s="35"/>
      <c r="G114" s="35"/>
      <c r="H114" s="35"/>
      <c r="I114" s="45">
        <v>214250.91</v>
      </c>
      <c r="J114" s="45">
        <v>0</v>
      </c>
      <c r="K114" s="35"/>
    </row>
    <row r="115" spans="1:11" ht="12" thickTop="1" x14ac:dyDescent="0.15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</row>
    <row r="116" spans="1:11" ht="12" thickBot="1" x14ac:dyDescent="0.2">
      <c r="A116" s="36" t="s">
        <v>3</v>
      </c>
      <c r="B116" s="36" t="s">
        <v>4</v>
      </c>
      <c r="C116" s="36" t="s">
        <v>5</v>
      </c>
      <c r="D116" s="36" t="s">
        <v>6</v>
      </c>
      <c r="E116" s="36" t="s">
        <v>7</v>
      </c>
      <c r="F116" s="36" t="s">
        <v>8</v>
      </c>
      <c r="G116" s="36" t="s">
        <v>9</v>
      </c>
      <c r="H116" s="36" t="s">
        <v>10</v>
      </c>
      <c r="I116" s="36" t="s">
        <v>11</v>
      </c>
      <c r="J116" s="36" t="s">
        <v>12</v>
      </c>
      <c r="K116" s="36" t="s">
        <v>13</v>
      </c>
    </row>
    <row r="117" spans="1:11" ht="12" thickTop="1" x14ac:dyDescent="0.15">
      <c r="A117" s="63" t="s">
        <v>2140</v>
      </c>
      <c r="B117" s="63"/>
      <c r="C117" s="63"/>
      <c r="D117" s="63"/>
      <c r="E117" s="63"/>
      <c r="F117" s="63"/>
      <c r="G117" s="63"/>
      <c r="H117" s="63"/>
      <c r="I117" s="63"/>
      <c r="J117" s="63"/>
      <c r="K117" s="63"/>
    </row>
    <row r="118" spans="1:11" x14ac:dyDescent="0.15">
      <c r="A118" s="37"/>
      <c r="B118" s="38"/>
      <c r="C118" s="39"/>
      <c r="D118" s="39"/>
      <c r="E118" s="39" t="s">
        <v>15</v>
      </c>
      <c r="F118" s="39"/>
      <c r="G118" s="39"/>
      <c r="H118" s="39"/>
      <c r="I118" s="40"/>
      <c r="J118" s="40"/>
      <c r="K118" s="40"/>
    </row>
    <row r="119" spans="1:11" x14ac:dyDescent="0.15">
      <c r="A119" s="37">
        <v>43658</v>
      </c>
      <c r="B119" s="38">
        <v>61</v>
      </c>
      <c r="C119" s="39" t="s">
        <v>2141</v>
      </c>
      <c r="D119" s="39" t="s">
        <v>2142</v>
      </c>
      <c r="E119" s="39" t="s">
        <v>2143</v>
      </c>
      <c r="F119" s="39" t="s">
        <v>2144</v>
      </c>
      <c r="G119" s="39" t="s">
        <v>17</v>
      </c>
      <c r="H119" s="39" t="s">
        <v>17</v>
      </c>
      <c r="I119" s="40">
        <v>1498</v>
      </c>
      <c r="J119" s="40"/>
      <c r="K119" s="40">
        <v>1498</v>
      </c>
    </row>
    <row r="120" spans="1:11" x14ac:dyDescent="0.15">
      <c r="A120" s="37">
        <v>43658</v>
      </c>
      <c r="B120" s="38">
        <v>61</v>
      </c>
      <c r="C120" s="39" t="s">
        <v>2141</v>
      </c>
      <c r="D120" s="39" t="s">
        <v>2142</v>
      </c>
      <c r="E120" s="39" t="s">
        <v>2143</v>
      </c>
      <c r="F120" s="39" t="s">
        <v>2145</v>
      </c>
      <c r="G120" s="39" t="s">
        <v>17</v>
      </c>
      <c r="H120" s="39" t="s">
        <v>17</v>
      </c>
      <c r="I120" s="40">
        <v>1498</v>
      </c>
      <c r="J120" s="40"/>
      <c r="K120" s="40">
        <v>2996</v>
      </c>
    </row>
    <row r="121" spans="1:11" x14ac:dyDescent="0.15">
      <c r="A121" s="37">
        <v>43658</v>
      </c>
      <c r="B121" s="38">
        <v>61</v>
      </c>
      <c r="C121" s="39" t="s">
        <v>2141</v>
      </c>
      <c r="D121" s="39" t="s">
        <v>2142</v>
      </c>
      <c r="E121" s="39" t="s">
        <v>2143</v>
      </c>
      <c r="F121" s="39" t="s">
        <v>2146</v>
      </c>
      <c r="G121" s="39" t="s">
        <v>17</v>
      </c>
      <c r="H121" s="39" t="s">
        <v>17</v>
      </c>
      <c r="I121" s="40">
        <v>1498</v>
      </c>
      <c r="J121" s="40"/>
      <c r="K121" s="40">
        <v>4494</v>
      </c>
    </row>
    <row r="122" spans="1:11" x14ac:dyDescent="0.15">
      <c r="A122" s="37">
        <v>43658</v>
      </c>
      <c r="B122" s="38">
        <v>61</v>
      </c>
      <c r="C122" s="39" t="s">
        <v>2141</v>
      </c>
      <c r="D122" s="39" t="s">
        <v>2142</v>
      </c>
      <c r="E122" s="39" t="s">
        <v>2143</v>
      </c>
      <c r="F122" s="39" t="s">
        <v>2220</v>
      </c>
      <c r="G122" s="39" t="s">
        <v>17</v>
      </c>
      <c r="H122" s="39" t="s">
        <v>17</v>
      </c>
      <c r="I122" s="40">
        <v>1398</v>
      </c>
      <c r="J122" s="40">
        <f>I123+I125+I142+I143+I124</f>
        <v>150059.99</v>
      </c>
      <c r="K122" s="40">
        <v>5892</v>
      </c>
    </row>
    <row r="123" spans="1:11" s="97" customFormat="1" x14ac:dyDescent="0.15">
      <c r="A123" s="93">
        <v>43662</v>
      </c>
      <c r="B123" s="94">
        <v>61</v>
      </c>
      <c r="C123" s="95" t="s">
        <v>2147</v>
      </c>
      <c r="D123" s="95" t="s">
        <v>32</v>
      </c>
      <c r="E123" s="95" t="s">
        <v>2148</v>
      </c>
      <c r="F123" s="95" t="s">
        <v>2149</v>
      </c>
      <c r="G123" s="95" t="s">
        <v>17</v>
      </c>
      <c r="H123" s="95" t="s">
        <v>17</v>
      </c>
      <c r="I123" s="96">
        <v>90000</v>
      </c>
      <c r="J123" s="96"/>
      <c r="K123" s="96">
        <v>95892</v>
      </c>
    </row>
    <row r="124" spans="1:11" s="97" customFormat="1" x14ac:dyDescent="0.15">
      <c r="A124" s="93">
        <v>43662</v>
      </c>
      <c r="B124" s="94">
        <v>61</v>
      </c>
      <c r="C124" s="95" t="s">
        <v>2147</v>
      </c>
      <c r="D124" s="95" t="s">
        <v>32</v>
      </c>
      <c r="E124" s="95" t="s">
        <v>2148</v>
      </c>
      <c r="F124" s="95" t="s">
        <v>2150</v>
      </c>
      <c r="G124" s="95" t="s">
        <v>17</v>
      </c>
      <c r="H124" s="95" t="s">
        <v>17</v>
      </c>
      <c r="I124" s="96">
        <v>-0.01</v>
      </c>
      <c r="J124" s="96">
        <v>0.01</v>
      </c>
      <c r="K124" s="96">
        <v>95891.99</v>
      </c>
    </row>
    <row r="125" spans="1:11" s="97" customFormat="1" x14ac:dyDescent="0.15">
      <c r="A125" s="93">
        <v>43662</v>
      </c>
      <c r="B125" s="94">
        <v>61</v>
      </c>
      <c r="C125" s="95" t="s">
        <v>2147</v>
      </c>
      <c r="D125" s="95" t="s">
        <v>32</v>
      </c>
      <c r="E125" s="95" t="s">
        <v>2148</v>
      </c>
      <c r="F125" s="95" t="s">
        <v>2131</v>
      </c>
      <c r="G125" s="95" t="s">
        <v>17</v>
      </c>
      <c r="H125" s="95" t="s">
        <v>17</v>
      </c>
      <c r="I125" s="96">
        <v>30</v>
      </c>
      <c r="J125" s="96"/>
      <c r="K125" s="96">
        <v>95921.99</v>
      </c>
    </row>
    <row r="126" spans="1:11" x14ac:dyDescent="0.15">
      <c r="A126" s="37">
        <v>43670</v>
      </c>
      <c r="B126" s="38">
        <v>61</v>
      </c>
      <c r="C126" s="39" t="s">
        <v>2151</v>
      </c>
      <c r="D126" s="39" t="s">
        <v>2152</v>
      </c>
      <c r="E126" s="39" t="s">
        <v>29</v>
      </c>
      <c r="F126" s="39" t="s">
        <v>2153</v>
      </c>
      <c r="G126" s="39" t="s">
        <v>17</v>
      </c>
      <c r="H126" s="39" t="s">
        <v>17</v>
      </c>
      <c r="I126" s="40">
        <v>5043.6899999999996</v>
      </c>
      <c r="J126" s="40">
        <f>I126/3</f>
        <v>1681.2299999999998</v>
      </c>
      <c r="K126" s="40">
        <v>100965.68</v>
      </c>
    </row>
    <row r="127" spans="1:11" x14ac:dyDescent="0.15">
      <c r="A127" s="37">
        <v>43670</v>
      </c>
      <c r="B127" s="38">
        <v>61</v>
      </c>
      <c r="C127" s="39" t="s">
        <v>2151</v>
      </c>
      <c r="D127" s="39" t="s">
        <v>2152</v>
      </c>
      <c r="E127" s="39" t="s">
        <v>29</v>
      </c>
      <c r="F127" s="39" t="s">
        <v>2154</v>
      </c>
      <c r="G127" s="39" t="s">
        <v>17</v>
      </c>
      <c r="H127" s="39" t="s">
        <v>17</v>
      </c>
      <c r="I127" s="40">
        <v>1064.0899999999999</v>
      </c>
      <c r="J127" s="40"/>
      <c r="K127" s="40">
        <v>102029.77</v>
      </c>
    </row>
    <row r="128" spans="1:11" x14ac:dyDescent="0.15">
      <c r="A128" s="37">
        <v>43679</v>
      </c>
      <c r="B128" s="38">
        <v>71</v>
      </c>
      <c r="C128" s="39" t="s">
        <v>2155</v>
      </c>
      <c r="D128" s="39" t="s">
        <v>2156</v>
      </c>
      <c r="E128" s="39" t="s">
        <v>1967</v>
      </c>
      <c r="F128" s="39" t="s">
        <v>2157</v>
      </c>
      <c r="G128" s="39" t="s">
        <v>17</v>
      </c>
      <c r="H128" s="39" t="s">
        <v>17</v>
      </c>
      <c r="I128" s="40">
        <v>480</v>
      </c>
      <c r="J128" s="40"/>
      <c r="K128" s="40">
        <v>102509.77</v>
      </c>
    </row>
    <row r="129" spans="1:11" x14ac:dyDescent="0.15">
      <c r="A129" s="37">
        <v>43679</v>
      </c>
      <c r="B129" s="38">
        <v>71</v>
      </c>
      <c r="C129" s="39" t="s">
        <v>2158</v>
      </c>
      <c r="D129" s="39" t="s">
        <v>2159</v>
      </c>
      <c r="E129" s="39" t="s">
        <v>2095</v>
      </c>
      <c r="F129" s="39" t="s">
        <v>2160</v>
      </c>
      <c r="G129" s="39" t="s">
        <v>17</v>
      </c>
      <c r="H129" s="39" t="s">
        <v>17</v>
      </c>
      <c r="I129" s="40">
        <v>2787.02</v>
      </c>
      <c r="J129" s="40"/>
      <c r="K129" s="40">
        <v>105296.79</v>
      </c>
    </row>
    <row r="130" spans="1:11" x14ac:dyDescent="0.15">
      <c r="A130" s="37">
        <v>43679</v>
      </c>
      <c r="B130" s="38">
        <v>71</v>
      </c>
      <c r="C130" s="39" t="s">
        <v>2158</v>
      </c>
      <c r="D130" s="39" t="s">
        <v>2159</v>
      </c>
      <c r="E130" s="39" t="s">
        <v>2095</v>
      </c>
      <c r="F130" s="39" t="s">
        <v>2161</v>
      </c>
      <c r="G130" s="39" t="s">
        <v>17</v>
      </c>
      <c r="H130" s="39" t="s">
        <v>17</v>
      </c>
      <c r="I130" s="40">
        <v>595.6</v>
      </c>
      <c r="J130" s="40"/>
      <c r="K130" s="40">
        <v>105892.39</v>
      </c>
    </row>
    <row r="131" spans="1:11" x14ac:dyDescent="0.15">
      <c r="A131" s="37">
        <v>43679</v>
      </c>
      <c r="B131" s="38">
        <v>71</v>
      </c>
      <c r="C131" s="39" t="s">
        <v>2136</v>
      </c>
      <c r="D131" s="39" t="s">
        <v>2137</v>
      </c>
      <c r="E131" s="39" t="s">
        <v>72</v>
      </c>
      <c r="F131" s="39" t="s">
        <v>407</v>
      </c>
      <c r="G131" s="39" t="s">
        <v>17</v>
      </c>
      <c r="H131" s="39" t="s">
        <v>17</v>
      </c>
      <c r="I131" s="40">
        <v>982.8</v>
      </c>
      <c r="J131" s="40"/>
      <c r="K131" s="40">
        <v>106875.19</v>
      </c>
    </row>
    <row r="132" spans="1:11" x14ac:dyDescent="0.15">
      <c r="A132" s="37">
        <v>43679</v>
      </c>
      <c r="B132" s="38">
        <v>71</v>
      </c>
      <c r="C132" s="39" t="s">
        <v>2162</v>
      </c>
      <c r="D132" s="39" t="s">
        <v>2163</v>
      </c>
      <c r="E132" s="39" t="s">
        <v>937</v>
      </c>
      <c r="F132" s="39" t="s">
        <v>407</v>
      </c>
      <c r="G132" s="39" t="s">
        <v>17</v>
      </c>
      <c r="H132" s="39" t="s">
        <v>17</v>
      </c>
      <c r="I132" s="40">
        <v>708.4</v>
      </c>
      <c r="J132" s="40"/>
      <c r="K132" s="40">
        <v>107583.59</v>
      </c>
    </row>
    <row r="133" spans="1:11" x14ac:dyDescent="0.15">
      <c r="A133" s="37">
        <v>43679</v>
      </c>
      <c r="B133" s="38">
        <v>71</v>
      </c>
      <c r="C133" s="39" t="s">
        <v>2162</v>
      </c>
      <c r="D133" s="39" t="s">
        <v>2163</v>
      </c>
      <c r="E133" s="39" t="s">
        <v>937</v>
      </c>
      <c r="F133" s="39" t="s">
        <v>449</v>
      </c>
      <c r="G133" s="39" t="s">
        <v>17</v>
      </c>
      <c r="H133" s="39" t="s">
        <v>17</v>
      </c>
      <c r="I133" s="40">
        <v>18.420000000000002</v>
      </c>
      <c r="J133" s="40"/>
      <c r="K133" s="40">
        <v>107602.01</v>
      </c>
    </row>
    <row r="134" spans="1:11" x14ac:dyDescent="0.15">
      <c r="A134" s="37">
        <v>43679</v>
      </c>
      <c r="B134" s="38">
        <v>71</v>
      </c>
      <c r="C134" s="39" t="s">
        <v>2162</v>
      </c>
      <c r="D134" s="39" t="s">
        <v>2163</v>
      </c>
      <c r="E134" s="39" t="s">
        <v>937</v>
      </c>
      <c r="F134" s="39" t="s">
        <v>2164</v>
      </c>
      <c r="G134" s="39" t="s">
        <v>17</v>
      </c>
      <c r="H134" s="39" t="s">
        <v>17</v>
      </c>
      <c r="I134" s="40">
        <v>33.630000000000003</v>
      </c>
      <c r="J134" s="40"/>
      <c r="K134" s="40">
        <v>107635.64</v>
      </c>
    </row>
    <row r="135" spans="1:11" x14ac:dyDescent="0.15">
      <c r="A135" s="37">
        <v>43683</v>
      </c>
      <c r="B135" s="38">
        <v>71</v>
      </c>
      <c r="C135" s="39" t="s">
        <v>2165</v>
      </c>
      <c r="D135" s="39" t="s">
        <v>2166</v>
      </c>
      <c r="E135" s="39" t="s">
        <v>55</v>
      </c>
      <c r="F135" s="39" t="s">
        <v>2167</v>
      </c>
      <c r="G135" s="39" t="s">
        <v>17</v>
      </c>
      <c r="H135" s="39" t="s">
        <v>17</v>
      </c>
      <c r="I135" s="40">
        <v>297.67</v>
      </c>
      <c r="J135" s="40"/>
      <c r="K135" s="40">
        <v>107933.31</v>
      </c>
    </row>
    <row r="136" spans="1:11" x14ac:dyDescent="0.15">
      <c r="A136" s="37">
        <v>43683</v>
      </c>
      <c r="B136" s="38">
        <v>71</v>
      </c>
      <c r="C136" s="39" t="s">
        <v>2165</v>
      </c>
      <c r="D136" s="39" t="s">
        <v>2166</v>
      </c>
      <c r="E136" s="39" t="s">
        <v>55</v>
      </c>
      <c r="F136" s="39" t="s">
        <v>2168</v>
      </c>
      <c r="G136" s="39" t="s">
        <v>17</v>
      </c>
      <c r="H136" s="39" t="s">
        <v>17</v>
      </c>
      <c r="I136" s="40">
        <v>81.180000000000007</v>
      </c>
      <c r="J136" s="40"/>
      <c r="K136" s="40">
        <v>108014.49</v>
      </c>
    </row>
    <row r="137" spans="1:11" x14ac:dyDescent="0.15">
      <c r="A137" s="37">
        <v>43690</v>
      </c>
      <c r="B137" s="38">
        <v>71</v>
      </c>
      <c r="C137" s="39" t="s">
        <v>922</v>
      </c>
      <c r="D137" s="39" t="s">
        <v>923</v>
      </c>
      <c r="E137" s="39" t="s">
        <v>29</v>
      </c>
      <c r="F137" s="39" t="s">
        <v>459</v>
      </c>
      <c r="G137" s="39" t="s">
        <v>17</v>
      </c>
      <c r="H137" s="39" t="s">
        <v>17</v>
      </c>
      <c r="I137" s="40">
        <v>708.4</v>
      </c>
      <c r="J137" s="40"/>
      <c r="K137" s="40">
        <v>108722.89</v>
      </c>
    </row>
    <row r="138" spans="1:11" x14ac:dyDescent="0.15">
      <c r="A138" s="37">
        <v>43690</v>
      </c>
      <c r="B138" s="38">
        <v>71</v>
      </c>
      <c r="C138" s="39" t="s">
        <v>922</v>
      </c>
      <c r="D138" s="39" t="s">
        <v>923</v>
      </c>
      <c r="E138" s="39" t="s">
        <v>29</v>
      </c>
      <c r="F138" s="39" t="s">
        <v>2169</v>
      </c>
      <c r="G138" s="39" t="s">
        <v>17</v>
      </c>
      <c r="H138" s="39" t="s">
        <v>17</v>
      </c>
      <c r="I138" s="40">
        <v>16.899999999999999</v>
      </c>
      <c r="J138" s="40"/>
      <c r="K138" s="40">
        <v>108739.79</v>
      </c>
    </row>
    <row r="139" spans="1:11" x14ac:dyDescent="0.15">
      <c r="A139" s="37">
        <v>43690</v>
      </c>
      <c r="B139" s="38">
        <v>71</v>
      </c>
      <c r="C139" s="39" t="s">
        <v>922</v>
      </c>
      <c r="D139" s="39" t="s">
        <v>923</v>
      </c>
      <c r="E139" s="39" t="s">
        <v>29</v>
      </c>
      <c r="F139" s="39" t="s">
        <v>461</v>
      </c>
      <c r="G139" s="39" t="s">
        <v>17</v>
      </c>
      <c r="H139" s="39" t="s">
        <v>17</v>
      </c>
      <c r="I139" s="40">
        <v>189</v>
      </c>
      <c r="J139" s="40"/>
      <c r="K139" s="40">
        <v>108928.79</v>
      </c>
    </row>
    <row r="140" spans="1:11" x14ac:dyDescent="0.15">
      <c r="A140" s="37">
        <v>43690</v>
      </c>
      <c r="B140" s="38">
        <v>71</v>
      </c>
      <c r="C140" s="39" t="s">
        <v>922</v>
      </c>
      <c r="D140" s="39" t="s">
        <v>923</v>
      </c>
      <c r="E140" s="39" t="s">
        <v>29</v>
      </c>
      <c r="F140" s="39" t="s">
        <v>462</v>
      </c>
      <c r="G140" s="39" t="s">
        <v>17</v>
      </c>
      <c r="H140" s="39" t="s">
        <v>17</v>
      </c>
      <c r="I140" s="40">
        <v>7.95</v>
      </c>
      <c r="J140" s="40"/>
      <c r="K140" s="40">
        <v>108936.74</v>
      </c>
    </row>
    <row r="141" spans="1:11" x14ac:dyDescent="0.15">
      <c r="A141" s="37">
        <v>43690</v>
      </c>
      <c r="B141" s="38">
        <v>71</v>
      </c>
      <c r="C141" s="39" t="s">
        <v>922</v>
      </c>
      <c r="D141" s="39" t="s">
        <v>923</v>
      </c>
      <c r="E141" s="39" t="s">
        <v>29</v>
      </c>
      <c r="F141" s="39" t="s">
        <v>460</v>
      </c>
      <c r="G141" s="39" t="s">
        <v>17</v>
      </c>
      <c r="H141" s="39" t="s">
        <v>17</v>
      </c>
      <c r="I141" s="40">
        <v>17</v>
      </c>
      <c r="J141" s="40"/>
      <c r="K141" s="40">
        <v>108953.74</v>
      </c>
    </row>
    <row r="142" spans="1:11" s="97" customFormat="1" ht="12.75" customHeight="1" x14ac:dyDescent="0.15">
      <c r="A142" s="93">
        <v>43691</v>
      </c>
      <c r="B142" s="94">
        <v>71</v>
      </c>
      <c r="C142" s="95" t="s">
        <v>2170</v>
      </c>
      <c r="D142" s="95" t="s">
        <v>32</v>
      </c>
      <c r="E142" s="95" t="s">
        <v>2148</v>
      </c>
      <c r="F142" s="95" t="s">
        <v>2171</v>
      </c>
      <c r="G142" s="95" t="s">
        <v>17</v>
      </c>
      <c r="H142" s="95" t="s">
        <v>17</v>
      </c>
      <c r="I142" s="96">
        <v>60000</v>
      </c>
      <c r="J142" s="96"/>
      <c r="K142" s="96">
        <v>168953.74</v>
      </c>
    </row>
    <row r="143" spans="1:11" s="97" customFormat="1" x14ac:dyDescent="0.15">
      <c r="A143" s="93">
        <v>43691</v>
      </c>
      <c r="B143" s="94">
        <v>71</v>
      </c>
      <c r="C143" s="95" t="s">
        <v>2170</v>
      </c>
      <c r="D143" s="95" t="s">
        <v>32</v>
      </c>
      <c r="E143" s="95" t="s">
        <v>2148</v>
      </c>
      <c r="F143" s="95" t="s">
        <v>35</v>
      </c>
      <c r="G143" s="95" t="s">
        <v>17</v>
      </c>
      <c r="H143" s="95" t="s">
        <v>17</v>
      </c>
      <c r="I143" s="96">
        <v>30</v>
      </c>
      <c r="J143" s="96"/>
      <c r="K143" s="96">
        <v>168983.74</v>
      </c>
    </row>
    <row r="144" spans="1:11" x14ac:dyDescent="0.15">
      <c r="A144" s="41">
        <v>43700</v>
      </c>
      <c r="B144" s="43">
        <v>71</v>
      </c>
      <c r="C144" s="44" t="s">
        <v>2172</v>
      </c>
      <c r="D144" s="44" t="s">
        <v>2173</v>
      </c>
      <c r="E144" s="44" t="s">
        <v>2095</v>
      </c>
      <c r="F144" s="44" t="s">
        <v>2174</v>
      </c>
      <c r="G144" s="44" t="s">
        <v>17</v>
      </c>
      <c r="H144" s="44" t="s">
        <v>17</v>
      </c>
      <c r="I144" s="46">
        <v>137.63</v>
      </c>
      <c r="J144" s="46"/>
      <c r="K144" s="46">
        <v>169121.37</v>
      </c>
    </row>
    <row r="145" spans="1:11" ht="12" thickBot="1" x14ac:dyDescent="0.2">
      <c r="A145" s="42"/>
      <c r="B145" s="35"/>
      <c r="C145" s="35"/>
      <c r="D145" s="35"/>
      <c r="E145" s="35"/>
      <c r="F145" s="35"/>
      <c r="G145" s="35"/>
      <c r="H145" s="35"/>
      <c r="I145" s="45">
        <v>169121.38</v>
      </c>
      <c r="J145" s="45">
        <v>0.01</v>
      </c>
      <c r="K145" s="35"/>
    </row>
    <row r="146" spans="1:11" ht="12" thickTop="1" x14ac:dyDescent="0.15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</row>
    <row r="147" spans="1:11" ht="12" thickBot="1" x14ac:dyDescent="0.2">
      <c r="A147" s="36" t="s">
        <v>3</v>
      </c>
      <c r="B147" s="36" t="s">
        <v>4</v>
      </c>
      <c r="C147" s="36" t="s">
        <v>5</v>
      </c>
      <c r="D147" s="36" t="s">
        <v>6</v>
      </c>
      <c r="E147" s="36" t="s">
        <v>7</v>
      </c>
      <c r="F147" s="36" t="s">
        <v>8</v>
      </c>
      <c r="G147" s="36" t="s">
        <v>9</v>
      </c>
      <c r="H147" s="36" t="s">
        <v>10</v>
      </c>
      <c r="I147" s="36" t="s">
        <v>11</v>
      </c>
      <c r="J147" s="36" t="s">
        <v>12</v>
      </c>
      <c r="K147" s="36" t="s">
        <v>13</v>
      </c>
    </row>
    <row r="148" spans="1:11" ht="12" thickTop="1" x14ac:dyDescent="0.15">
      <c r="A148" s="63" t="s">
        <v>2175</v>
      </c>
      <c r="B148" s="63"/>
      <c r="C148" s="63"/>
      <c r="D148" s="63"/>
      <c r="E148" s="63"/>
      <c r="F148" s="63"/>
      <c r="G148" s="63"/>
      <c r="H148" s="63"/>
      <c r="I148" s="63"/>
      <c r="J148" s="63"/>
      <c r="K148" s="63"/>
    </row>
    <row r="149" spans="1:11" x14ac:dyDescent="0.15">
      <c r="A149" s="37"/>
      <c r="B149" s="38"/>
      <c r="C149" s="39"/>
      <c r="D149" s="39"/>
      <c r="E149" s="39" t="s">
        <v>15</v>
      </c>
      <c r="F149" s="39"/>
      <c r="G149" s="39"/>
      <c r="H149" s="39"/>
      <c r="I149" s="40"/>
      <c r="J149" s="40"/>
      <c r="K149" s="40"/>
    </row>
    <row r="150" spans="1:11" x14ac:dyDescent="0.15">
      <c r="A150" s="37">
        <v>43655</v>
      </c>
      <c r="B150" s="38">
        <v>61</v>
      </c>
      <c r="C150" s="39" t="s">
        <v>2176</v>
      </c>
      <c r="D150" s="39" t="s">
        <v>2177</v>
      </c>
      <c r="E150" s="39" t="s">
        <v>738</v>
      </c>
      <c r="F150" s="39" t="s">
        <v>2178</v>
      </c>
      <c r="G150" s="39" t="s">
        <v>17</v>
      </c>
      <c r="H150" s="39" t="s">
        <v>17</v>
      </c>
      <c r="I150" s="40">
        <v>3300</v>
      </c>
      <c r="J150" s="40"/>
      <c r="K150" s="40">
        <v>3300</v>
      </c>
    </row>
    <row r="151" spans="1:11" x14ac:dyDescent="0.15">
      <c r="A151" s="37">
        <v>43655</v>
      </c>
      <c r="B151" s="38">
        <v>61</v>
      </c>
      <c r="C151" s="39" t="s">
        <v>2176</v>
      </c>
      <c r="D151" s="39" t="s">
        <v>2177</v>
      </c>
      <c r="E151" s="39" t="s">
        <v>738</v>
      </c>
      <c r="F151" s="39" t="s">
        <v>2179</v>
      </c>
      <c r="G151" s="39" t="s">
        <v>17</v>
      </c>
      <c r="H151" s="39" t="s">
        <v>17</v>
      </c>
      <c r="I151" s="40">
        <v>138.30000000000001</v>
      </c>
      <c r="J151" s="40"/>
      <c r="K151" s="40">
        <v>3438.3</v>
      </c>
    </row>
    <row r="152" spans="1:11" x14ac:dyDescent="0.15">
      <c r="A152" s="37">
        <v>43655</v>
      </c>
      <c r="B152" s="38">
        <v>61</v>
      </c>
      <c r="C152" s="39" t="s">
        <v>2176</v>
      </c>
      <c r="D152" s="39" t="s">
        <v>2177</v>
      </c>
      <c r="E152" s="39" t="s">
        <v>738</v>
      </c>
      <c r="F152" s="39" t="s">
        <v>2180</v>
      </c>
      <c r="G152" s="39" t="s">
        <v>17</v>
      </c>
      <c r="H152" s="39" t="s">
        <v>17</v>
      </c>
      <c r="I152" s="40">
        <v>2984.2</v>
      </c>
      <c r="J152" s="40"/>
      <c r="K152" s="40">
        <v>6422.5</v>
      </c>
    </row>
    <row r="153" spans="1:11" x14ac:dyDescent="0.15">
      <c r="A153" s="37">
        <v>43679</v>
      </c>
      <c r="B153" s="38">
        <v>71</v>
      </c>
      <c r="C153" s="39" t="s">
        <v>2181</v>
      </c>
      <c r="D153" s="39" t="s">
        <v>2182</v>
      </c>
      <c r="E153" s="39" t="s">
        <v>2183</v>
      </c>
      <c r="F153" s="39" t="s">
        <v>2184</v>
      </c>
      <c r="G153" s="39" t="s">
        <v>17</v>
      </c>
      <c r="H153" s="39" t="s">
        <v>17</v>
      </c>
      <c r="I153" s="40">
        <v>5250</v>
      </c>
      <c r="J153" s="40"/>
      <c r="K153" s="40">
        <v>11672.5</v>
      </c>
    </row>
    <row r="154" spans="1:11" x14ac:dyDescent="0.15">
      <c r="A154" s="41">
        <v>43679</v>
      </c>
      <c r="B154" s="43">
        <v>71</v>
      </c>
      <c r="C154" s="44" t="s">
        <v>2181</v>
      </c>
      <c r="D154" s="44" t="s">
        <v>2182</v>
      </c>
      <c r="E154" s="44" t="s">
        <v>2183</v>
      </c>
      <c r="F154" s="44" t="s">
        <v>2185</v>
      </c>
      <c r="G154" s="44" t="s">
        <v>17</v>
      </c>
      <c r="H154" s="44" t="s">
        <v>17</v>
      </c>
      <c r="I154" s="46">
        <v>3000</v>
      </c>
      <c r="J154" s="46"/>
      <c r="K154" s="46">
        <v>14672.5</v>
      </c>
    </row>
    <row r="155" spans="1:11" ht="12" thickBot="1" x14ac:dyDescent="0.2">
      <c r="A155" s="42"/>
      <c r="B155" s="35"/>
      <c r="C155" s="35"/>
      <c r="D155" s="35"/>
      <c r="E155" s="35"/>
      <c r="F155" s="35"/>
      <c r="G155" s="35"/>
      <c r="H155" s="35"/>
      <c r="I155" s="45">
        <v>14672.5</v>
      </c>
      <c r="J155" s="45">
        <v>0</v>
      </c>
      <c r="K155" s="35"/>
    </row>
    <row r="156" spans="1:11" ht="12" thickTop="1" x14ac:dyDescent="0.15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</row>
    <row r="157" spans="1:11" ht="12" thickBot="1" x14ac:dyDescent="0.2">
      <c r="A157" s="36" t="s">
        <v>3</v>
      </c>
      <c r="B157" s="36" t="s">
        <v>4</v>
      </c>
      <c r="C157" s="36" t="s">
        <v>5</v>
      </c>
      <c r="D157" s="36" t="s">
        <v>6</v>
      </c>
      <c r="E157" s="36" t="s">
        <v>7</v>
      </c>
      <c r="F157" s="36" t="s">
        <v>8</v>
      </c>
      <c r="G157" s="36" t="s">
        <v>9</v>
      </c>
      <c r="H157" s="36" t="s">
        <v>10</v>
      </c>
      <c r="I157" s="36" t="s">
        <v>11</v>
      </c>
      <c r="J157" s="36" t="s">
        <v>12</v>
      </c>
      <c r="K157" s="36" t="s">
        <v>13</v>
      </c>
    </row>
    <row r="158" spans="1:11" ht="12" thickTop="1" x14ac:dyDescent="0.15">
      <c r="A158" s="63" t="s">
        <v>2186</v>
      </c>
      <c r="B158" s="63"/>
      <c r="C158" s="63"/>
      <c r="D158" s="63"/>
      <c r="E158" s="63"/>
      <c r="F158" s="63"/>
      <c r="G158" s="63"/>
      <c r="H158" s="63"/>
      <c r="I158" s="63"/>
      <c r="J158" s="63"/>
      <c r="K158" s="63"/>
    </row>
    <row r="159" spans="1:11" x14ac:dyDescent="0.15">
      <c r="A159" s="37"/>
      <c r="B159" s="38"/>
      <c r="C159" s="39"/>
      <c r="D159" s="39"/>
      <c r="E159" s="39" t="s">
        <v>15</v>
      </c>
      <c r="F159" s="39"/>
      <c r="G159" s="39"/>
      <c r="H159" s="39"/>
      <c r="I159" s="40"/>
      <c r="J159" s="40"/>
      <c r="K159" s="40"/>
    </row>
    <row r="160" spans="1:11" s="75" customFormat="1" x14ac:dyDescent="0.15">
      <c r="A160" s="71">
        <v>43678</v>
      </c>
      <c r="B160" s="72">
        <v>71</v>
      </c>
      <c r="C160" s="73" t="s">
        <v>2187</v>
      </c>
      <c r="D160" s="73" t="s">
        <v>32</v>
      </c>
      <c r="E160" s="73" t="s">
        <v>2188</v>
      </c>
      <c r="F160" s="73" t="s">
        <v>2189</v>
      </c>
      <c r="G160" s="73" t="s">
        <v>17</v>
      </c>
      <c r="H160" s="73" t="s">
        <v>17</v>
      </c>
      <c r="I160" s="74">
        <v>77678.399999999994</v>
      </c>
      <c r="J160" s="74"/>
      <c r="K160" s="74">
        <v>77678.399999999994</v>
      </c>
    </row>
    <row r="161" spans="1:11" s="75" customFormat="1" x14ac:dyDescent="0.15">
      <c r="A161" s="71">
        <v>43678</v>
      </c>
      <c r="B161" s="72">
        <v>71</v>
      </c>
      <c r="C161" s="73" t="s">
        <v>2187</v>
      </c>
      <c r="D161" s="73" t="s">
        <v>32</v>
      </c>
      <c r="E161" s="73" t="s">
        <v>2188</v>
      </c>
      <c r="F161" s="73" t="s">
        <v>35</v>
      </c>
      <c r="G161" s="73" t="s">
        <v>17</v>
      </c>
      <c r="H161" s="73" t="s">
        <v>17</v>
      </c>
      <c r="I161" s="74">
        <v>20</v>
      </c>
      <c r="J161" s="74">
        <f>I160+I161</f>
        <v>77698.399999999994</v>
      </c>
      <c r="K161" s="74">
        <v>77698.399999999994</v>
      </c>
    </row>
    <row r="162" spans="1:11" x14ac:dyDescent="0.15">
      <c r="A162" s="37">
        <v>43686</v>
      </c>
      <c r="B162" s="38">
        <v>73</v>
      </c>
      <c r="C162" s="39" t="s">
        <v>2190</v>
      </c>
      <c r="D162" s="39" t="s">
        <v>17</v>
      </c>
      <c r="E162" s="39" t="s">
        <v>2191</v>
      </c>
      <c r="F162" s="39" t="s">
        <v>2192</v>
      </c>
      <c r="G162" s="39" t="s">
        <v>17</v>
      </c>
      <c r="H162" s="39" t="s">
        <v>17</v>
      </c>
      <c r="I162" s="40">
        <v>20</v>
      </c>
      <c r="J162" s="40"/>
      <c r="K162" s="40">
        <v>77718.399999999994</v>
      </c>
    </row>
    <row r="163" spans="1:11" x14ac:dyDescent="0.15">
      <c r="A163" s="37">
        <v>43686</v>
      </c>
      <c r="B163" s="38">
        <v>73</v>
      </c>
      <c r="C163" s="39" t="s">
        <v>2190</v>
      </c>
      <c r="D163" s="39" t="s">
        <v>17</v>
      </c>
      <c r="E163" s="39" t="s">
        <v>2191</v>
      </c>
      <c r="F163" s="39" t="s">
        <v>2193</v>
      </c>
      <c r="G163" s="39" t="s">
        <v>17</v>
      </c>
      <c r="H163" s="39" t="s">
        <v>17</v>
      </c>
      <c r="I163" s="40">
        <v>12</v>
      </c>
      <c r="J163" s="40"/>
      <c r="K163" s="40">
        <v>77730.399999999994</v>
      </c>
    </row>
    <row r="164" spans="1:11" s="92" customFormat="1" x14ac:dyDescent="0.15">
      <c r="A164" s="88">
        <v>43690</v>
      </c>
      <c r="B164" s="89">
        <v>71</v>
      </c>
      <c r="C164" s="90" t="s">
        <v>2194</v>
      </c>
      <c r="D164" s="90" t="s">
        <v>2195</v>
      </c>
      <c r="E164" s="90" t="s">
        <v>192</v>
      </c>
      <c r="F164" s="90" t="s">
        <v>2196</v>
      </c>
      <c r="G164" s="90" t="s">
        <v>17</v>
      </c>
      <c r="H164" s="90" t="s">
        <v>17</v>
      </c>
      <c r="I164" s="91">
        <v>1012</v>
      </c>
      <c r="J164" s="91"/>
      <c r="K164" s="91">
        <v>78742.399999999994</v>
      </c>
    </row>
    <row r="165" spans="1:11" s="92" customFormat="1" x14ac:dyDescent="0.15">
      <c r="A165" s="88">
        <v>43690</v>
      </c>
      <c r="B165" s="89">
        <v>71</v>
      </c>
      <c r="C165" s="90" t="s">
        <v>2194</v>
      </c>
      <c r="D165" s="90" t="s">
        <v>2195</v>
      </c>
      <c r="E165" s="90" t="s">
        <v>192</v>
      </c>
      <c r="F165" s="90" t="s">
        <v>2197</v>
      </c>
      <c r="G165" s="90" t="s">
        <v>17</v>
      </c>
      <c r="H165" s="90" t="s">
        <v>17</v>
      </c>
      <c r="I165" s="91">
        <v>50</v>
      </c>
      <c r="J165" s="91"/>
      <c r="K165" s="91">
        <v>78792.399999999994</v>
      </c>
    </row>
    <row r="166" spans="1:11" x14ac:dyDescent="0.15">
      <c r="A166" s="37">
        <v>43690</v>
      </c>
      <c r="B166" s="38">
        <v>71</v>
      </c>
      <c r="C166" s="39" t="s">
        <v>2198</v>
      </c>
      <c r="D166" s="39" t="s">
        <v>2199</v>
      </c>
      <c r="E166" s="39" t="s">
        <v>2095</v>
      </c>
      <c r="F166" s="39" t="s">
        <v>2200</v>
      </c>
      <c r="G166" s="39" t="s">
        <v>17</v>
      </c>
      <c r="H166" s="39" t="s">
        <v>17</v>
      </c>
      <c r="I166" s="40">
        <v>3025.92</v>
      </c>
      <c r="J166" s="40"/>
      <c r="K166" s="40">
        <v>81818.320000000007</v>
      </c>
    </row>
    <row r="167" spans="1:11" x14ac:dyDescent="0.15">
      <c r="A167" s="37">
        <v>43690</v>
      </c>
      <c r="B167" s="38">
        <v>71</v>
      </c>
      <c r="C167" s="39" t="s">
        <v>922</v>
      </c>
      <c r="D167" s="39" t="s">
        <v>923</v>
      </c>
      <c r="E167" s="39" t="s">
        <v>29</v>
      </c>
      <c r="F167" s="39" t="s">
        <v>2216</v>
      </c>
      <c r="G167" s="39" t="s">
        <v>17</v>
      </c>
      <c r="H167" s="39" t="s">
        <v>17</v>
      </c>
      <c r="I167" s="40">
        <v>1356</v>
      </c>
      <c r="J167" s="40">
        <f>I167/3</f>
        <v>452</v>
      </c>
      <c r="K167" s="40">
        <v>83174.320000000007</v>
      </c>
    </row>
    <row r="168" spans="1:11" x14ac:dyDescent="0.15">
      <c r="A168" s="37">
        <v>43690</v>
      </c>
      <c r="B168" s="38">
        <v>71</v>
      </c>
      <c r="C168" s="39" t="s">
        <v>922</v>
      </c>
      <c r="D168" s="39" t="s">
        <v>923</v>
      </c>
      <c r="E168" s="39" t="s">
        <v>29</v>
      </c>
      <c r="F168" s="39" t="s">
        <v>2217</v>
      </c>
      <c r="G168" s="39" t="s">
        <v>17</v>
      </c>
      <c r="H168" s="39" t="s">
        <v>17</v>
      </c>
      <c r="I168" s="40">
        <v>1113.1500000000001</v>
      </c>
      <c r="J168" s="40">
        <f>I168/3</f>
        <v>371.05</v>
      </c>
      <c r="K168" s="40">
        <v>84287.47</v>
      </c>
    </row>
    <row r="169" spans="1:11" x14ac:dyDescent="0.15">
      <c r="A169" s="37">
        <v>43690</v>
      </c>
      <c r="B169" s="38">
        <v>71</v>
      </c>
      <c r="C169" s="39" t="s">
        <v>922</v>
      </c>
      <c r="D169" s="39" t="s">
        <v>923</v>
      </c>
      <c r="E169" s="39" t="s">
        <v>29</v>
      </c>
      <c r="F169" s="39" t="s">
        <v>2218</v>
      </c>
      <c r="G169" s="39" t="s">
        <v>17</v>
      </c>
      <c r="H169" s="39" t="s">
        <v>17</v>
      </c>
      <c r="I169" s="40">
        <v>755.48</v>
      </c>
      <c r="J169" s="40">
        <f>I169/2</f>
        <v>377.74</v>
      </c>
      <c r="K169" s="40">
        <v>85042.95</v>
      </c>
    </row>
    <row r="170" spans="1:11" x14ac:dyDescent="0.15">
      <c r="A170" s="37">
        <v>43690</v>
      </c>
      <c r="B170" s="38">
        <v>71</v>
      </c>
      <c r="C170" s="39" t="s">
        <v>922</v>
      </c>
      <c r="D170" s="39" t="s">
        <v>923</v>
      </c>
      <c r="E170" s="39" t="s">
        <v>29</v>
      </c>
      <c r="F170" s="39" t="s">
        <v>2219</v>
      </c>
      <c r="G170" s="39" t="s">
        <v>17</v>
      </c>
      <c r="H170" s="39" t="s">
        <v>17</v>
      </c>
      <c r="I170" s="40">
        <v>462.15</v>
      </c>
      <c r="J170" s="40">
        <f>SUM(J167:J169)</f>
        <v>1200.79</v>
      </c>
      <c r="K170" s="40">
        <v>85505.1</v>
      </c>
    </row>
    <row r="171" spans="1:11" x14ac:dyDescent="0.15">
      <c r="A171" s="37">
        <v>43690</v>
      </c>
      <c r="B171" s="38">
        <v>71</v>
      </c>
      <c r="C171" s="39" t="s">
        <v>922</v>
      </c>
      <c r="D171" s="39" t="s">
        <v>923</v>
      </c>
      <c r="E171" s="39" t="s">
        <v>29</v>
      </c>
      <c r="F171" s="39" t="s">
        <v>2201</v>
      </c>
      <c r="G171" s="39" t="s">
        <v>17</v>
      </c>
      <c r="H171" s="39" t="s">
        <v>17</v>
      </c>
      <c r="I171" s="40">
        <v>1818.81</v>
      </c>
      <c r="J171" s="40">
        <f>I171/3</f>
        <v>606.27</v>
      </c>
      <c r="K171" s="40">
        <v>87323.91</v>
      </c>
    </row>
    <row r="172" spans="1:11" x14ac:dyDescent="0.15">
      <c r="A172" s="37">
        <v>43700</v>
      </c>
      <c r="B172" s="38">
        <v>71</v>
      </c>
      <c r="C172" s="39" t="s">
        <v>2172</v>
      </c>
      <c r="D172" s="39" t="s">
        <v>2173</v>
      </c>
      <c r="E172" s="39" t="s">
        <v>2095</v>
      </c>
      <c r="F172" s="39" t="s">
        <v>2174</v>
      </c>
      <c r="G172" s="39" t="s">
        <v>17</v>
      </c>
      <c r="H172" s="39" t="s">
        <v>17</v>
      </c>
      <c r="I172" s="40">
        <v>1345.09</v>
      </c>
      <c r="J172" s="40"/>
      <c r="K172" s="40">
        <v>88669</v>
      </c>
    </row>
    <row r="173" spans="1:11" x14ac:dyDescent="0.15">
      <c r="A173" s="37">
        <v>43720</v>
      </c>
      <c r="B173" s="38">
        <v>81</v>
      </c>
      <c r="C173" s="39" t="s">
        <v>2202</v>
      </c>
      <c r="D173" s="39" t="s">
        <v>2203</v>
      </c>
      <c r="E173" s="39" t="s">
        <v>55</v>
      </c>
      <c r="F173" s="39" t="s">
        <v>2204</v>
      </c>
      <c r="G173" s="39" t="s">
        <v>17</v>
      </c>
      <c r="H173" s="39" t="s">
        <v>17</v>
      </c>
      <c r="I173" s="40">
        <v>2121.36</v>
      </c>
      <c r="J173" s="40">
        <f>I173/3</f>
        <v>707.12</v>
      </c>
      <c r="K173" s="40">
        <v>90790.36</v>
      </c>
    </row>
    <row r="174" spans="1:11" x14ac:dyDescent="0.15">
      <c r="A174" s="37">
        <v>43720</v>
      </c>
      <c r="B174" s="38">
        <v>81</v>
      </c>
      <c r="C174" s="39" t="s">
        <v>2202</v>
      </c>
      <c r="D174" s="39" t="s">
        <v>2203</v>
      </c>
      <c r="E174" s="39" t="s">
        <v>55</v>
      </c>
      <c r="F174" s="39" t="s">
        <v>2205</v>
      </c>
      <c r="G174" s="39" t="s">
        <v>17</v>
      </c>
      <c r="H174" s="39" t="s">
        <v>17</v>
      </c>
      <c r="I174" s="40">
        <v>120.24</v>
      </c>
      <c r="J174" s="40"/>
      <c r="K174" s="40">
        <v>90910.6</v>
      </c>
    </row>
    <row r="175" spans="1:11" x14ac:dyDescent="0.15">
      <c r="A175" s="37">
        <v>43720</v>
      </c>
      <c r="B175" s="38">
        <v>81</v>
      </c>
      <c r="C175" s="39" t="s">
        <v>447</v>
      </c>
      <c r="D175" s="39" t="s">
        <v>448</v>
      </c>
      <c r="E175" s="39" t="s">
        <v>72</v>
      </c>
      <c r="F175" s="39" t="s">
        <v>407</v>
      </c>
      <c r="G175" s="39" t="s">
        <v>17</v>
      </c>
      <c r="H175" s="39" t="s">
        <v>17</v>
      </c>
      <c r="I175" s="40">
        <v>1614.6</v>
      </c>
      <c r="J175" s="40"/>
      <c r="K175" s="40">
        <v>92525.2</v>
      </c>
    </row>
    <row r="176" spans="1:11" x14ac:dyDescent="0.15">
      <c r="A176" s="37">
        <v>43720</v>
      </c>
      <c r="B176" s="38">
        <v>81</v>
      </c>
      <c r="C176" s="39" t="s">
        <v>447</v>
      </c>
      <c r="D176" s="39" t="s">
        <v>448</v>
      </c>
      <c r="E176" s="39" t="s">
        <v>72</v>
      </c>
      <c r="F176" s="39" t="s">
        <v>326</v>
      </c>
      <c r="G176" s="39" t="s">
        <v>17</v>
      </c>
      <c r="H176" s="39" t="s">
        <v>17</v>
      </c>
      <c r="I176" s="40">
        <v>210</v>
      </c>
      <c r="J176" s="40"/>
      <c r="K176" s="40">
        <v>92735.2</v>
      </c>
    </row>
    <row r="177" spans="1:11" s="75" customFormat="1" x14ac:dyDescent="0.15">
      <c r="A177" s="71">
        <v>43720</v>
      </c>
      <c r="B177" s="72">
        <v>81</v>
      </c>
      <c r="C177" s="73" t="s">
        <v>2206</v>
      </c>
      <c r="D177" s="73" t="s">
        <v>32</v>
      </c>
      <c r="E177" s="73" t="s">
        <v>2188</v>
      </c>
      <c r="F177" s="73" t="s">
        <v>2207</v>
      </c>
      <c r="G177" s="73" t="s">
        <v>17</v>
      </c>
      <c r="H177" s="73" t="s">
        <v>17</v>
      </c>
      <c r="I177" s="74">
        <v>51785.599999999999</v>
      </c>
      <c r="J177" s="74"/>
      <c r="K177" s="74">
        <v>144520.79999999999</v>
      </c>
    </row>
    <row r="178" spans="1:11" s="75" customFormat="1" x14ac:dyDescent="0.15">
      <c r="A178" s="71">
        <v>43720</v>
      </c>
      <c r="B178" s="72">
        <v>81</v>
      </c>
      <c r="C178" s="73" t="s">
        <v>2206</v>
      </c>
      <c r="D178" s="73" t="s">
        <v>32</v>
      </c>
      <c r="E178" s="73" t="s">
        <v>2188</v>
      </c>
      <c r="F178" s="73" t="s">
        <v>2208</v>
      </c>
      <c r="G178" s="73" t="s">
        <v>17</v>
      </c>
      <c r="H178" s="73" t="s">
        <v>17</v>
      </c>
      <c r="I178" s="74">
        <v>8035.71</v>
      </c>
      <c r="J178" s="74"/>
      <c r="K178" s="74">
        <v>152556.51</v>
      </c>
    </row>
    <row r="179" spans="1:11" s="75" customFormat="1" x14ac:dyDescent="0.15">
      <c r="A179" s="71">
        <v>43720</v>
      </c>
      <c r="B179" s="72">
        <v>81</v>
      </c>
      <c r="C179" s="73" t="s">
        <v>2206</v>
      </c>
      <c r="D179" s="73" t="s">
        <v>32</v>
      </c>
      <c r="E179" s="73" t="s">
        <v>2188</v>
      </c>
      <c r="F179" s="73" t="s">
        <v>35</v>
      </c>
      <c r="G179" s="73" t="s">
        <v>17</v>
      </c>
      <c r="H179" s="73" t="s">
        <v>17</v>
      </c>
      <c r="I179" s="74">
        <v>20</v>
      </c>
      <c r="J179" s="74">
        <f>I177+I178+I179</f>
        <v>59841.31</v>
      </c>
      <c r="K179" s="74">
        <v>152576.51</v>
      </c>
    </row>
    <row r="180" spans="1:11" x14ac:dyDescent="0.15">
      <c r="A180" s="37">
        <v>43728</v>
      </c>
      <c r="B180" s="38">
        <v>81</v>
      </c>
      <c r="C180" s="39" t="s">
        <v>457</v>
      </c>
      <c r="D180" s="39" t="s">
        <v>458</v>
      </c>
      <c r="E180" s="39" t="s">
        <v>29</v>
      </c>
      <c r="F180" s="39" t="s">
        <v>459</v>
      </c>
      <c r="G180" s="39" t="s">
        <v>17</v>
      </c>
      <c r="H180" s="39" t="s">
        <v>17</v>
      </c>
      <c r="I180" s="40">
        <v>1163.8</v>
      </c>
      <c r="J180" s="40">
        <f>J179+J161</f>
        <v>137539.71</v>
      </c>
      <c r="K180" s="40">
        <v>153740.31</v>
      </c>
    </row>
    <row r="181" spans="1:11" x14ac:dyDescent="0.15">
      <c r="A181" s="37">
        <v>43728</v>
      </c>
      <c r="B181" s="38">
        <v>81</v>
      </c>
      <c r="C181" s="39" t="s">
        <v>457</v>
      </c>
      <c r="D181" s="39" t="s">
        <v>458</v>
      </c>
      <c r="E181" s="39" t="s">
        <v>29</v>
      </c>
      <c r="F181" s="39" t="s">
        <v>461</v>
      </c>
      <c r="G181" s="39" t="s">
        <v>17</v>
      </c>
      <c r="H181" s="39" t="s">
        <v>17</v>
      </c>
      <c r="I181" s="40">
        <v>115.5</v>
      </c>
      <c r="J181" s="40"/>
      <c r="K181" s="40">
        <v>153855.81</v>
      </c>
    </row>
    <row r="182" spans="1:11" x14ac:dyDescent="0.15">
      <c r="A182" s="37">
        <v>43728</v>
      </c>
      <c r="B182" s="38">
        <v>81</v>
      </c>
      <c r="C182" s="39" t="s">
        <v>457</v>
      </c>
      <c r="D182" s="39" t="s">
        <v>458</v>
      </c>
      <c r="E182" s="39" t="s">
        <v>29</v>
      </c>
      <c r="F182" s="39" t="s">
        <v>462</v>
      </c>
      <c r="G182" s="39" t="s">
        <v>17</v>
      </c>
      <c r="H182" s="39" t="s">
        <v>17</v>
      </c>
      <c r="I182" s="40">
        <v>100.8</v>
      </c>
      <c r="J182" s="40"/>
      <c r="K182" s="40">
        <v>153956.60999999999</v>
      </c>
    </row>
    <row r="183" spans="1:11" x14ac:dyDescent="0.15">
      <c r="A183" s="37">
        <v>43728</v>
      </c>
      <c r="B183" s="38">
        <v>81</v>
      </c>
      <c r="C183" s="39" t="s">
        <v>457</v>
      </c>
      <c r="D183" s="39" t="s">
        <v>458</v>
      </c>
      <c r="E183" s="39" t="s">
        <v>29</v>
      </c>
      <c r="F183" s="39" t="s">
        <v>2169</v>
      </c>
      <c r="G183" s="39" t="s">
        <v>17</v>
      </c>
      <c r="H183" s="39" t="s">
        <v>17</v>
      </c>
      <c r="I183" s="40">
        <v>52.2</v>
      </c>
      <c r="J183" s="40"/>
      <c r="K183" s="40">
        <v>154008.81</v>
      </c>
    </row>
    <row r="184" spans="1:11" x14ac:dyDescent="0.15">
      <c r="A184" s="41">
        <v>43728</v>
      </c>
      <c r="B184" s="43">
        <v>81</v>
      </c>
      <c r="C184" s="44" t="s">
        <v>457</v>
      </c>
      <c r="D184" s="44" t="s">
        <v>458</v>
      </c>
      <c r="E184" s="44" t="s">
        <v>29</v>
      </c>
      <c r="F184" s="44" t="s">
        <v>2209</v>
      </c>
      <c r="G184" s="44" t="s">
        <v>17</v>
      </c>
      <c r="H184" s="44" t="s">
        <v>17</v>
      </c>
      <c r="I184" s="46">
        <v>210</v>
      </c>
      <c r="J184" s="46"/>
      <c r="K184" s="46">
        <v>154218.81</v>
      </c>
    </row>
    <row r="185" spans="1:11" ht="12" thickBot="1" x14ac:dyDescent="0.2">
      <c r="A185" s="42"/>
      <c r="B185" s="35"/>
      <c r="C185" s="35"/>
      <c r="D185" s="35"/>
      <c r="E185" s="35"/>
      <c r="F185" s="35"/>
      <c r="G185" s="35"/>
      <c r="H185" s="35"/>
      <c r="I185" s="45">
        <v>154218.80999999997</v>
      </c>
      <c r="J185" s="45">
        <v>0</v>
      </c>
      <c r="K185" s="35"/>
    </row>
    <row r="186" spans="1:11" ht="12" thickTop="1" x14ac:dyDescent="0.15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</row>
  </sheetData>
  <mergeCells count="8">
    <mergeCell ref="A148:K148"/>
    <mergeCell ref="A158:K158"/>
    <mergeCell ref="A1:K1"/>
    <mergeCell ref="A2:K2"/>
    <mergeCell ref="A3:K3"/>
    <mergeCell ref="A5:K5"/>
    <mergeCell ref="A64:K64"/>
    <mergeCell ref="A117:K1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FCF4A-9550-404F-BE78-E74F11D80B4D}">
  <sheetPr codeName="Sheet2"/>
  <dimension ref="A1:L81"/>
  <sheetViews>
    <sheetView workbookViewId="0">
      <selection activeCell="E17" sqref="E17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40.875" bestFit="1" customWidth="1"/>
    <col min="6" max="6" width="2.25" style="13" customWidth="1"/>
    <col min="7" max="7" width="44.875" customWidth="1"/>
    <col min="8" max="8" width="13" bestFit="1" customWidth="1"/>
    <col min="9" max="9" width="3.5" bestFit="1" customWidth="1"/>
    <col min="10" max="10" width="11.125" style="30" bestFit="1" customWidth="1"/>
    <col min="11" max="11" width="5.625" bestFit="1" customWidth="1"/>
    <col min="12" max="12" width="9.875" bestFit="1" customWidth="1"/>
  </cols>
  <sheetData>
    <row r="1" spans="1:12" s="13" customFormat="1" ht="23.1" customHeight="1" thickBot="1" x14ac:dyDescent="0.2">
      <c r="A1" s="14" t="s">
        <v>3</v>
      </c>
      <c r="B1" s="14" t="s">
        <v>4</v>
      </c>
      <c r="C1" s="14" t="s">
        <v>5</v>
      </c>
      <c r="D1" s="14" t="s">
        <v>6</v>
      </c>
      <c r="E1" s="14" t="s">
        <v>7</v>
      </c>
      <c r="F1" s="14"/>
      <c r="G1" s="14" t="s">
        <v>8</v>
      </c>
      <c r="H1" s="14" t="s">
        <v>9</v>
      </c>
      <c r="I1" s="14" t="s">
        <v>10</v>
      </c>
      <c r="J1" s="29" t="s">
        <v>11</v>
      </c>
      <c r="K1" s="14" t="s">
        <v>12</v>
      </c>
      <c r="L1" s="14" t="s">
        <v>13</v>
      </c>
    </row>
    <row r="2" spans="1:12" s="13" customFormat="1" ht="15" customHeight="1" thickTop="1" x14ac:dyDescent="0.15">
      <c r="A2" s="63" t="s">
        <v>282</v>
      </c>
      <c r="B2" s="63"/>
      <c r="C2" s="63"/>
      <c r="D2" s="63"/>
      <c r="E2" s="63"/>
      <c r="F2" s="63"/>
      <c r="G2" s="63"/>
      <c r="H2" s="63"/>
      <c r="I2" s="63"/>
      <c r="J2" s="64"/>
      <c r="K2" s="63"/>
      <c r="L2" s="63"/>
    </row>
    <row r="3" spans="1:12" s="13" customFormat="1" x14ac:dyDescent="0.15">
      <c r="A3" s="15"/>
      <c r="B3" s="16"/>
      <c r="C3" s="17"/>
      <c r="D3" s="17"/>
      <c r="E3" s="17" t="s">
        <v>15</v>
      </c>
      <c r="F3" s="17"/>
      <c r="G3" s="17"/>
      <c r="H3" s="17"/>
      <c r="I3" s="17"/>
      <c r="J3" s="30"/>
      <c r="K3" s="18"/>
      <c r="L3" s="18"/>
    </row>
    <row r="4" spans="1:12" s="13" customFormat="1" x14ac:dyDescent="0.15">
      <c r="A4" s="15">
        <v>43479</v>
      </c>
      <c r="B4" s="16">
        <v>1</v>
      </c>
      <c r="C4" s="17" t="s">
        <v>283</v>
      </c>
      <c r="D4" s="17" t="s">
        <v>284</v>
      </c>
      <c r="E4" s="17" t="s">
        <v>285</v>
      </c>
      <c r="F4" s="17"/>
      <c r="G4" s="17" t="s">
        <v>286</v>
      </c>
      <c r="H4" s="17" t="s">
        <v>1990</v>
      </c>
      <c r="I4" s="17" t="s">
        <v>17</v>
      </c>
      <c r="J4" s="30">
        <v>300</v>
      </c>
      <c r="K4" s="18"/>
      <c r="L4" s="18">
        <v>300</v>
      </c>
    </row>
    <row r="5" spans="1:12" s="13" customFormat="1" x14ac:dyDescent="0.15">
      <c r="A5" s="15">
        <v>43515</v>
      </c>
      <c r="B5" s="16">
        <v>11</v>
      </c>
      <c r="C5" s="17" t="s">
        <v>287</v>
      </c>
      <c r="D5" s="17" t="s">
        <v>288</v>
      </c>
      <c r="E5" s="17" t="s">
        <v>270</v>
      </c>
      <c r="F5" s="17"/>
      <c r="G5" s="17" t="s">
        <v>289</v>
      </c>
      <c r="H5" s="17" t="s">
        <v>2004</v>
      </c>
      <c r="I5" s="17" t="s">
        <v>17</v>
      </c>
      <c r="J5" s="30">
        <v>339000</v>
      </c>
      <c r="K5" s="18"/>
      <c r="L5" s="18">
        <v>339300</v>
      </c>
    </row>
    <row r="6" spans="1:12" s="13" customFormat="1" x14ac:dyDescent="0.15">
      <c r="A6" s="15">
        <v>43525</v>
      </c>
      <c r="B6" s="16">
        <v>21</v>
      </c>
      <c r="C6" s="17" t="s">
        <v>290</v>
      </c>
      <c r="D6" s="17" t="s">
        <v>291</v>
      </c>
      <c r="E6" s="17" t="s">
        <v>292</v>
      </c>
      <c r="F6" s="17"/>
      <c r="G6" s="17" t="s">
        <v>293</v>
      </c>
      <c r="H6" s="17" t="s">
        <v>1992</v>
      </c>
      <c r="I6" s="17" t="s">
        <v>17</v>
      </c>
      <c r="J6" s="30">
        <v>5680</v>
      </c>
      <c r="K6" s="18"/>
      <c r="L6" s="18">
        <v>344980</v>
      </c>
    </row>
    <row r="7" spans="1:12" s="13" customFormat="1" x14ac:dyDescent="0.15">
      <c r="A7" s="15">
        <v>43525</v>
      </c>
      <c r="B7" s="16">
        <v>21</v>
      </c>
      <c r="C7" s="17" t="s">
        <v>290</v>
      </c>
      <c r="D7" s="17" t="s">
        <v>291</v>
      </c>
      <c r="E7" s="17" t="s">
        <v>292</v>
      </c>
      <c r="F7" s="17"/>
      <c r="G7" s="17" t="s">
        <v>294</v>
      </c>
      <c r="H7" s="17" t="s">
        <v>1992</v>
      </c>
      <c r="I7" s="17" t="s">
        <v>17</v>
      </c>
      <c r="J7" s="30">
        <v>6864</v>
      </c>
      <c r="K7" s="18"/>
      <c r="L7" s="18">
        <v>351844</v>
      </c>
    </row>
    <row r="8" spans="1:12" s="13" customFormat="1" x14ac:dyDescent="0.15">
      <c r="A8" s="15">
        <v>43525</v>
      </c>
      <c r="B8" s="16">
        <v>21</v>
      </c>
      <c r="C8" s="17" t="s">
        <v>290</v>
      </c>
      <c r="D8" s="17" t="s">
        <v>291</v>
      </c>
      <c r="E8" s="17" t="s">
        <v>292</v>
      </c>
      <c r="F8" s="17"/>
      <c r="G8" s="17" t="s">
        <v>295</v>
      </c>
      <c r="H8" s="17" t="s">
        <v>1992</v>
      </c>
      <c r="I8" s="17" t="s">
        <v>17</v>
      </c>
      <c r="J8" s="30">
        <v>2944</v>
      </c>
      <c r="K8" s="18"/>
      <c r="L8" s="18">
        <v>354788</v>
      </c>
    </row>
    <row r="9" spans="1:12" s="13" customFormat="1" x14ac:dyDescent="0.15">
      <c r="A9" s="15">
        <v>43525</v>
      </c>
      <c r="B9" s="16">
        <v>21</v>
      </c>
      <c r="C9" s="17" t="s">
        <v>290</v>
      </c>
      <c r="D9" s="17" t="s">
        <v>291</v>
      </c>
      <c r="E9" s="17" t="s">
        <v>292</v>
      </c>
      <c r="F9" s="17"/>
      <c r="G9" s="17" t="s">
        <v>296</v>
      </c>
      <c r="H9" s="17" t="s">
        <v>1992</v>
      </c>
      <c r="I9" s="17" t="s">
        <v>17</v>
      </c>
      <c r="J9" s="30">
        <v>6167</v>
      </c>
      <c r="K9" s="18"/>
      <c r="L9" s="18">
        <v>360955</v>
      </c>
    </row>
    <row r="10" spans="1:12" s="13" customFormat="1" x14ac:dyDescent="0.15">
      <c r="A10" s="15">
        <v>43529</v>
      </c>
      <c r="B10" s="16">
        <v>21</v>
      </c>
      <c r="C10" s="17" t="s">
        <v>297</v>
      </c>
      <c r="D10" s="17" t="s">
        <v>32</v>
      </c>
      <c r="E10" s="17" t="s">
        <v>298</v>
      </c>
      <c r="F10" s="17"/>
      <c r="G10" s="17" t="s">
        <v>299</v>
      </c>
      <c r="H10" s="17" t="s">
        <v>1993</v>
      </c>
      <c r="I10" s="17" t="s">
        <v>17</v>
      </c>
      <c r="J10" s="30">
        <v>49043.47</v>
      </c>
      <c r="K10" s="18"/>
      <c r="L10" s="18">
        <v>409998.47</v>
      </c>
    </row>
    <row r="11" spans="1:12" s="13" customFormat="1" x14ac:dyDescent="0.15">
      <c r="A11" s="15">
        <v>43529</v>
      </c>
      <c r="B11" s="16">
        <v>21</v>
      </c>
      <c r="C11" s="17" t="s">
        <v>297</v>
      </c>
      <c r="D11" s="17" t="s">
        <v>32</v>
      </c>
      <c r="E11" s="17" t="s">
        <v>298</v>
      </c>
      <c r="F11" s="17"/>
      <c r="G11" s="17" t="s">
        <v>300</v>
      </c>
      <c r="H11" s="17" t="s">
        <v>1991</v>
      </c>
      <c r="I11" s="17" t="s">
        <v>17</v>
      </c>
      <c r="J11" s="30">
        <v>57098.74</v>
      </c>
      <c r="K11" s="18"/>
      <c r="L11" s="18">
        <v>467097.21</v>
      </c>
    </row>
    <row r="12" spans="1:12" s="13" customFormat="1" x14ac:dyDescent="0.15">
      <c r="A12" s="15">
        <v>43529</v>
      </c>
      <c r="B12" s="16">
        <v>21</v>
      </c>
      <c r="C12" s="17" t="s">
        <v>297</v>
      </c>
      <c r="D12" s="17" t="s">
        <v>32</v>
      </c>
      <c r="E12" s="17" t="s">
        <v>298</v>
      </c>
      <c r="F12" s="17"/>
      <c r="G12" s="17" t="s">
        <v>301</v>
      </c>
      <c r="H12" s="17" t="s">
        <v>1994</v>
      </c>
      <c r="I12" s="17" t="s">
        <v>17</v>
      </c>
      <c r="J12" s="30">
        <v>19032.91</v>
      </c>
      <c r="K12" s="18"/>
      <c r="L12" s="18">
        <v>486130.12</v>
      </c>
    </row>
    <row r="13" spans="1:12" s="13" customFormat="1" x14ac:dyDescent="0.15">
      <c r="A13" s="15">
        <v>43529</v>
      </c>
      <c r="B13" s="16">
        <v>21</v>
      </c>
      <c r="C13" s="17" t="s">
        <v>297</v>
      </c>
      <c r="D13" s="17" t="s">
        <v>32</v>
      </c>
      <c r="E13" s="17" t="s">
        <v>298</v>
      </c>
      <c r="F13" s="17"/>
      <c r="G13" s="17" t="s">
        <v>302</v>
      </c>
      <c r="H13" s="17" t="s">
        <v>2006</v>
      </c>
      <c r="I13" s="17" t="s">
        <v>17</v>
      </c>
      <c r="J13" s="30">
        <v>28549.37</v>
      </c>
      <c r="K13" s="18"/>
      <c r="L13" s="18">
        <v>514679.49</v>
      </c>
    </row>
    <row r="14" spans="1:12" s="13" customFormat="1" x14ac:dyDescent="0.15">
      <c r="A14" s="15">
        <v>43529</v>
      </c>
      <c r="B14" s="16">
        <v>21</v>
      </c>
      <c r="C14" s="17" t="s">
        <v>297</v>
      </c>
      <c r="D14" s="17" t="s">
        <v>32</v>
      </c>
      <c r="E14" s="17" t="s">
        <v>298</v>
      </c>
      <c r="F14" s="17"/>
      <c r="G14" s="17" t="s">
        <v>35</v>
      </c>
      <c r="H14" s="17" t="s">
        <v>1993</v>
      </c>
      <c r="I14" s="17" t="s">
        <v>17</v>
      </c>
      <c r="J14" s="30">
        <v>30</v>
      </c>
      <c r="K14" s="18"/>
      <c r="L14" s="18">
        <v>514709.49</v>
      </c>
    </row>
    <row r="15" spans="1:12" s="13" customFormat="1" x14ac:dyDescent="0.15">
      <c r="A15" s="15">
        <v>43532</v>
      </c>
      <c r="B15" s="16">
        <v>21</v>
      </c>
      <c r="C15" s="17" t="s">
        <v>303</v>
      </c>
      <c r="D15" s="17" t="s">
        <v>304</v>
      </c>
      <c r="E15" s="17" t="s">
        <v>84</v>
      </c>
      <c r="F15" s="17"/>
      <c r="G15" s="17" t="s">
        <v>305</v>
      </c>
      <c r="H15" s="17" t="s">
        <v>1982</v>
      </c>
      <c r="I15" s="17" t="s">
        <v>17</v>
      </c>
      <c r="J15" s="30">
        <v>1604.25</v>
      </c>
      <c r="K15" s="18"/>
      <c r="L15" s="18">
        <v>516313.74</v>
      </c>
    </row>
    <row r="16" spans="1:12" s="13" customFormat="1" x14ac:dyDescent="0.15">
      <c r="A16" s="15">
        <v>43532</v>
      </c>
      <c r="B16" s="16">
        <v>21</v>
      </c>
      <c r="C16" s="17" t="s">
        <v>303</v>
      </c>
      <c r="D16" s="17" t="s">
        <v>304</v>
      </c>
      <c r="E16" s="17" t="s">
        <v>84</v>
      </c>
      <c r="F16" s="17"/>
      <c r="G16" s="17" t="s">
        <v>306</v>
      </c>
      <c r="H16" s="17" t="s">
        <v>1996</v>
      </c>
      <c r="I16" s="17" t="s">
        <v>17</v>
      </c>
      <c r="J16" s="30">
        <v>55</v>
      </c>
      <c r="K16" s="18"/>
      <c r="L16" s="18">
        <v>516368.74</v>
      </c>
    </row>
    <row r="17" spans="1:12" s="13" customFormat="1" x14ac:dyDescent="0.15">
      <c r="A17" s="15">
        <v>43532</v>
      </c>
      <c r="B17" s="16">
        <v>21</v>
      </c>
      <c r="C17" s="17" t="s">
        <v>303</v>
      </c>
      <c r="D17" s="17" t="s">
        <v>304</v>
      </c>
      <c r="E17" s="17" t="s">
        <v>84</v>
      </c>
      <c r="F17" s="17"/>
      <c r="G17" s="17" t="s">
        <v>307</v>
      </c>
      <c r="H17" s="17" t="s">
        <v>1980</v>
      </c>
      <c r="I17" s="17" t="s">
        <v>17</v>
      </c>
      <c r="J17" s="30">
        <v>43.24</v>
      </c>
      <c r="K17" s="18"/>
      <c r="L17" s="18">
        <v>516411.98</v>
      </c>
    </row>
    <row r="18" spans="1:12" s="13" customFormat="1" x14ac:dyDescent="0.15">
      <c r="A18" s="15">
        <v>43546</v>
      </c>
      <c r="B18" s="16">
        <v>21</v>
      </c>
      <c r="C18" s="17" t="s">
        <v>308</v>
      </c>
      <c r="D18" s="17" t="s">
        <v>309</v>
      </c>
      <c r="E18" s="17" t="s">
        <v>55</v>
      </c>
      <c r="F18" s="17"/>
      <c r="G18" s="17" t="s">
        <v>310</v>
      </c>
      <c r="H18" s="17" t="s">
        <v>1997</v>
      </c>
      <c r="I18" s="17" t="s">
        <v>17</v>
      </c>
      <c r="J18" s="30">
        <v>541.80999999999995</v>
      </c>
      <c r="K18" s="18"/>
      <c r="L18" s="18">
        <v>516953.79</v>
      </c>
    </row>
    <row r="19" spans="1:12" s="13" customFormat="1" x14ac:dyDescent="0.15">
      <c r="A19" s="15">
        <v>43546</v>
      </c>
      <c r="B19" s="16">
        <v>21</v>
      </c>
      <c r="C19" s="17" t="s">
        <v>308</v>
      </c>
      <c r="D19" s="17" t="s">
        <v>309</v>
      </c>
      <c r="E19" s="17" t="s">
        <v>55</v>
      </c>
      <c r="F19" s="17"/>
      <c r="G19" s="17" t="s">
        <v>311</v>
      </c>
      <c r="H19" s="17" t="s">
        <v>1997</v>
      </c>
      <c r="I19" s="17" t="s">
        <v>17</v>
      </c>
      <c r="J19" s="30">
        <v>235.96</v>
      </c>
      <c r="K19" s="18"/>
      <c r="L19" s="18">
        <v>517189.75</v>
      </c>
    </row>
    <row r="20" spans="1:12" s="13" customFormat="1" x14ac:dyDescent="0.15">
      <c r="A20" s="15">
        <v>43546</v>
      </c>
      <c r="B20" s="16">
        <v>21</v>
      </c>
      <c r="C20" s="17" t="s">
        <v>123</v>
      </c>
      <c r="D20" s="17" t="s">
        <v>124</v>
      </c>
      <c r="E20" s="17" t="s">
        <v>29</v>
      </c>
      <c r="F20" s="17"/>
      <c r="G20" s="17" t="s">
        <v>312</v>
      </c>
      <c r="H20" s="17" t="s">
        <v>1982</v>
      </c>
      <c r="I20" s="17" t="s">
        <v>17</v>
      </c>
      <c r="J20" s="30">
        <v>1604</v>
      </c>
      <c r="K20" s="18"/>
      <c r="L20" s="18">
        <v>518793.75</v>
      </c>
    </row>
    <row r="21" spans="1:12" s="13" customFormat="1" x14ac:dyDescent="0.15">
      <c r="A21" s="15">
        <v>43546</v>
      </c>
      <c r="B21" s="16">
        <v>21</v>
      </c>
      <c r="C21" s="17" t="s">
        <v>123</v>
      </c>
      <c r="D21" s="17" t="s">
        <v>124</v>
      </c>
      <c r="E21" s="17" t="s">
        <v>29</v>
      </c>
      <c r="F21" s="17"/>
      <c r="G21" s="17" t="s">
        <v>313</v>
      </c>
      <c r="H21" s="17" t="s">
        <v>1996</v>
      </c>
      <c r="I21" s="17" t="s">
        <v>17</v>
      </c>
      <c r="J21" s="30">
        <v>157.35</v>
      </c>
      <c r="K21" s="18"/>
      <c r="L21" s="18">
        <v>518951.1</v>
      </c>
    </row>
    <row r="22" spans="1:12" s="13" customFormat="1" x14ac:dyDescent="0.15">
      <c r="A22" s="15">
        <v>43546</v>
      </c>
      <c r="B22" s="16">
        <v>21</v>
      </c>
      <c r="C22" s="17" t="s">
        <v>123</v>
      </c>
      <c r="D22" s="17" t="s">
        <v>124</v>
      </c>
      <c r="E22" s="17" t="s">
        <v>29</v>
      </c>
      <c r="F22" s="17"/>
      <c r="G22" s="17" t="s">
        <v>314</v>
      </c>
      <c r="H22" s="17" t="s">
        <v>1996</v>
      </c>
      <c r="I22" s="17" t="s">
        <v>17</v>
      </c>
      <c r="J22" s="30">
        <v>124</v>
      </c>
      <c r="K22" s="18"/>
      <c r="L22" s="18">
        <v>519075.1</v>
      </c>
    </row>
    <row r="23" spans="1:12" s="13" customFormat="1" x14ac:dyDescent="0.15">
      <c r="A23" s="15">
        <v>43546</v>
      </c>
      <c r="B23" s="16">
        <v>21</v>
      </c>
      <c r="C23" s="17" t="s">
        <v>123</v>
      </c>
      <c r="D23" s="17" t="s">
        <v>124</v>
      </c>
      <c r="E23" s="17" t="s">
        <v>29</v>
      </c>
      <c r="F23" s="17"/>
      <c r="G23" s="17" t="s">
        <v>315</v>
      </c>
      <c r="H23" s="17" t="s">
        <v>1996</v>
      </c>
      <c r="I23" s="17" t="s">
        <v>17</v>
      </c>
      <c r="J23" s="30">
        <v>88.2</v>
      </c>
      <c r="K23" s="18"/>
      <c r="L23" s="18">
        <v>519163.3</v>
      </c>
    </row>
    <row r="24" spans="1:12" s="13" customFormat="1" x14ac:dyDescent="0.15">
      <c r="A24" s="15">
        <v>43546</v>
      </c>
      <c r="B24" s="16">
        <v>21</v>
      </c>
      <c r="C24" s="17" t="s">
        <v>123</v>
      </c>
      <c r="D24" s="17" t="s">
        <v>124</v>
      </c>
      <c r="E24" s="17" t="s">
        <v>29</v>
      </c>
      <c r="F24" s="17"/>
      <c r="G24" s="17" t="s">
        <v>316</v>
      </c>
      <c r="H24" s="17" t="s">
        <v>1996</v>
      </c>
      <c r="I24" s="17" t="s">
        <v>17</v>
      </c>
      <c r="J24" s="30">
        <v>72.12</v>
      </c>
      <c r="K24" s="18"/>
      <c r="L24" s="18">
        <v>519235.42</v>
      </c>
    </row>
    <row r="25" spans="1:12" s="13" customFormat="1" x14ac:dyDescent="0.15">
      <c r="A25" s="15">
        <v>43546</v>
      </c>
      <c r="B25" s="16">
        <v>21</v>
      </c>
      <c r="C25" s="17" t="s">
        <v>123</v>
      </c>
      <c r="D25" s="17" t="s">
        <v>124</v>
      </c>
      <c r="E25" s="17" t="s">
        <v>29</v>
      </c>
      <c r="F25" s="17"/>
      <c r="G25" s="17" t="s">
        <v>317</v>
      </c>
      <c r="H25" s="17" t="s">
        <v>1987</v>
      </c>
      <c r="I25" s="17" t="s">
        <v>17</v>
      </c>
      <c r="J25" s="30">
        <v>104.3</v>
      </c>
      <c r="K25" s="18"/>
      <c r="L25" s="18">
        <v>519339.72</v>
      </c>
    </row>
    <row r="26" spans="1:12" s="13" customFormat="1" x14ac:dyDescent="0.15">
      <c r="A26" s="15">
        <v>43546</v>
      </c>
      <c r="B26" s="16">
        <v>21</v>
      </c>
      <c r="C26" s="17" t="s">
        <v>123</v>
      </c>
      <c r="D26" s="17" t="s">
        <v>124</v>
      </c>
      <c r="E26" s="17" t="s">
        <v>29</v>
      </c>
      <c r="F26" s="17"/>
      <c r="G26" s="17" t="s">
        <v>318</v>
      </c>
      <c r="H26" s="17" t="s">
        <v>1987</v>
      </c>
      <c r="I26" s="17" t="s">
        <v>17</v>
      </c>
      <c r="J26" s="30">
        <v>817</v>
      </c>
      <c r="K26" s="18"/>
      <c r="L26" s="18">
        <v>520156.72</v>
      </c>
    </row>
    <row r="27" spans="1:12" s="13" customFormat="1" x14ac:dyDescent="0.15">
      <c r="A27" s="15">
        <v>43546</v>
      </c>
      <c r="B27" s="16">
        <v>21</v>
      </c>
      <c r="C27" s="17" t="s">
        <v>319</v>
      </c>
      <c r="D27" s="17" t="s">
        <v>320</v>
      </c>
      <c r="E27" s="17" t="s">
        <v>321</v>
      </c>
      <c r="F27" s="17"/>
      <c r="G27" s="17" t="s">
        <v>322</v>
      </c>
      <c r="H27" s="17" t="s">
        <v>1998</v>
      </c>
      <c r="I27" s="17" t="s">
        <v>17</v>
      </c>
      <c r="J27" s="30">
        <v>3100</v>
      </c>
      <c r="K27" s="18"/>
      <c r="L27" s="18">
        <v>523256.72</v>
      </c>
    </row>
    <row r="28" spans="1:12" s="13" customFormat="1" x14ac:dyDescent="0.15">
      <c r="A28" s="15">
        <v>43546</v>
      </c>
      <c r="B28" s="16">
        <v>21</v>
      </c>
      <c r="C28" s="17" t="s">
        <v>319</v>
      </c>
      <c r="D28" s="17" t="s">
        <v>320</v>
      </c>
      <c r="E28" s="17" t="s">
        <v>321</v>
      </c>
      <c r="F28" s="17"/>
      <c r="G28" s="17" t="s">
        <v>323</v>
      </c>
      <c r="H28" s="17" t="s">
        <v>1999</v>
      </c>
      <c r="I28" s="17" t="s">
        <v>17</v>
      </c>
      <c r="J28" s="30">
        <v>150</v>
      </c>
      <c r="K28" s="18"/>
      <c r="L28" s="18">
        <v>523406.72</v>
      </c>
    </row>
    <row r="29" spans="1:12" s="13" customFormat="1" x14ac:dyDescent="0.15">
      <c r="A29" s="15">
        <v>43546</v>
      </c>
      <c r="B29" s="16">
        <v>21</v>
      </c>
      <c r="C29" s="17" t="s">
        <v>319</v>
      </c>
      <c r="D29" s="17" t="s">
        <v>320</v>
      </c>
      <c r="E29" s="17" t="s">
        <v>321</v>
      </c>
      <c r="F29" s="17"/>
      <c r="G29" s="17" t="s">
        <v>324</v>
      </c>
      <c r="H29" s="17" t="s">
        <v>1977</v>
      </c>
      <c r="I29" s="17" t="s">
        <v>17</v>
      </c>
      <c r="J29" s="30">
        <v>3100</v>
      </c>
      <c r="K29" s="18"/>
      <c r="L29" s="18">
        <v>526506.72</v>
      </c>
    </row>
    <row r="30" spans="1:12" s="13" customFormat="1" x14ac:dyDescent="0.15">
      <c r="A30" s="15">
        <v>43546</v>
      </c>
      <c r="B30" s="16">
        <v>21</v>
      </c>
      <c r="C30" s="17" t="s">
        <v>319</v>
      </c>
      <c r="D30" s="17" t="s">
        <v>320</v>
      </c>
      <c r="E30" s="17" t="s">
        <v>321</v>
      </c>
      <c r="F30" s="17"/>
      <c r="G30" s="17" t="s">
        <v>325</v>
      </c>
      <c r="H30" s="17" t="s">
        <v>1999</v>
      </c>
      <c r="I30" s="17" t="s">
        <v>17</v>
      </c>
      <c r="J30" s="30">
        <v>150</v>
      </c>
      <c r="K30" s="18"/>
      <c r="L30" s="18">
        <v>526656.72</v>
      </c>
    </row>
    <row r="31" spans="1:12" s="13" customFormat="1" x14ac:dyDescent="0.15">
      <c r="A31" s="15">
        <v>43546</v>
      </c>
      <c r="B31" s="16">
        <v>21</v>
      </c>
      <c r="C31" s="17" t="s">
        <v>319</v>
      </c>
      <c r="D31" s="17" t="s">
        <v>320</v>
      </c>
      <c r="E31" s="17" t="s">
        <v>321</v>
      </c>
      <c r="F31" s="17"/>
      <c r="G31" s="17" t="s">
        <v>326</v>
      </c>
      <c r="H31" s="17" t="s">
        <v>1990</v>
      </c>
      <c r="I31" s="17" t="s">
        <v>17</v>
      </c>
      <c r="J31" s="30">
        <v>190</v>
      </c>
      <c r="K31" s="18"/>
      <c r="L31" s="18">
        <v>526846.71999999997</v>
      </c>
    </row>
    <row r="32" spans="1:12" s="13" customFormat="1" x14ac:dyDescent="0.15">
      <c r="A32" s="15">
        <v>43546</v>
      </c>
      <c r="B32" s="16">
        <v>21</v>
      </c>
      <c r="C32" s="17" t="s">
        <v>319</v>
      </c>
      <c r="D32" s="17" t="s">
        <v>320</v>
      </c>
      <c r="E32" s="17" t="s">
        <v>321</v>
      </c>
      <c r="F32" s="17"/>
      <c r="G32" s="17" t="s">
        <v>2003</v>
      </c>
      <c r="H32" s="17" t="s">
        <v>1977</v>
      </c>
      <c r="I32" s="17" t="s">
        <v>17</v>
      </c>
      <c r="J32" s="30">
        <v>3100</v>
      </c>
      <c r="K32" s="18"/>
      <c r="L32" s="18">
        <v>529946.72</v>
      </c>
    </row>
    <row r="33" spans="1:12" s="13" customFormat="1" x14ac:dyDescent="0.15">
      <c r="A33" s="15">
        <v>43546</v>
      </c>
      <c r="B33" s="16">
        <v>21</v>
      </c>
      <c r="C33" s="17" t="s">
        <v>319</v>
      </c>
      <c r="D33" s="17" t="s">
        <v>320</v>
      </c>
      <c r="E33" s="17" t="s">
        <v>321</v>
      </c>
      <c r="F33" s="17"/>
      <c r="G33" s="17" t="s">
        <v>327</v>
      </c>
      <c r="H33" s="17" t="s">
        <v>2000</v>
      </c>
      <c r="I33" s="17" t="s">
        <v>17</v>
      </c>
      <c r="J33" s="30">
        <v>150</v>
      </c>
      <c r="K33" s="18"/>
      <c r="L33" s="18">
        <v>530096.72</v>
      </c>
    </row>
    <row r="34" spans="1:12" s="13" customFormat="1" x14ac:dyDescent="0.15">
      <c r="A34" s="15">
        <v>43546</v>
      </c>
      <c r="B34" s="16">
        <v>21</v>
      </c>
      <c r="C34" s="17" t="s">
        <v>319</v>
      </c>
      <c r="D34" s="17" t="s">
        <v>320</v>
      </c>
      <c r="E34" s="17" t="s">
        <v>321</v>
      </c>
      <c r="F34" s="17"/>
      <c r="G34" s="17" t="s">
        <v>326</v>
      </c>
      <c r="H34" s="17" t="s">
        <v>1990</v>
      </c>
      <c r="I34" s="17" t="s">
        <v>17</v>
      </c>
      <c r="J34" s="30">
        <v>190</v>
      </c>
      <c r="K34" s="18"/>
      <c r="L34" s="18">
        <v>530286.72</v>
      </c>
    </row>
    <row r="35" spans="1:12" s="13" customFormat="1" x14ac:dyDescent="0.15">
      <c r="A35" s="15">
        <v>43546</v>
      </c>
      <c r="B35" s="16">
        <v>21</v>
      </c>
      <c r="C35" s="17" t="s">
        <v>319</v>
      </c>
      <c r="D35" s="17" t="s">
        <v>320</v>
      </c>
      <c r="E35" s="17" t="s">
        <v>321</v>
      </c>
      <c r="F35" s="17"/>
      <c r="G35" s="17" t="s">
        <v>328</v>
      </c>
      <c r="H35" s="17" t="s">
        <v>1977</v>
      </c>
      <c r="I35" s="17" t="s">
        <v>17</v>
      </c>
      <c r="J35" s="30">
        <v>3100</v>
      </c>
      <c r="K35" s="18"/>
      <c r="L35" s="18">
        <v>533386.72</v>
      </c>
    </row>
    <row r="36" spans="1:12" s="13" customFormat="1" x14ac:dyDescent="0.15">
      <c r="A36" s="15">
        <v>43546</v>
      </c>
      <c r="B36" s="16">
        <v>21</v>
      </c>
      <c r="C36" s="17" t="s">
        <v>319</v>
      </c>
      <c r="D36" s="17" t="s">
        <v>320</v>
      </c>
      <c r="E36" s="17" t="s">
        <v>321</v>
      </c>
      <c r="F36" s="17"/>
      <c r="G36" s="17" t="s">
        <v>329</v>
      </c>
      <c r="H36" s="17" t="s">
        <v>1999</v>
      </c>
      <c r="I36" s="17" t="s">
        <v>17</v>
      </c>
      <c r="J36" s="30">
        <v>150</v>
      </c>
      <c r="K36" s="18"/>
      <c r="L36" s="18">
        <v>533536.72</v>
      </c>
    </row>
    <row r="37" spans="1:12" s="13" customFormat="1" x14ac:dyDescent="0.15">
      <c r="A37" s="15">
        <v>43546</v>
      </c>
      <c r="B37" s="16">
        <v>21</v>
      </c>
      <c r="C37" s="17" t="s">
        <v>319</v>
      </c>
      <c r="D37" s="17" t="s">
        <v>320</v>
      </c>
      <c r="E37" s="17" t="s">
        <v>321</v>
      </c>
      <c r="F37" s="17"/>
      <c r="G37" s="17" t="s">
        <v>326</v>
      </c>
      <c r="H37" s="17" t="s">
        <v>1990</v>
      </c>
      <c r="I37" s="17" t="s">
        <v>17</v>
      </c>
      <c r="J37" s="30">
        <v>150</v>
      </c>
      <c r="K37" s="18"/>
      <c r="L37" s="18">
        <v>533686.72</v>
      </c>
    </row>
    <row r="38" spans="1:12" s="13" customFormat="1" x14ac:dyDescent="0.15">
      <c r="A38" s="15">
        <v>43546</v>
      </c>
      <c r="B38" s="16">
        <v>21</v>
      </c>
      <c r="C38" s="17" t="s">
        <v>319</v>
      </c>
      <c r="D38" s="17" t="s">
        <v>320</v>
      </c>
      <c r="E38" s="17" t="s">
        <v>321</v>
      </c>
      <c r="F38" s="17"/>
      <c r="G38" s="17" t="s">
        <v>2002</v>
      </c>
      <c r="H38" s="17" t="s">
        <v>1977</v>
      </c>
      <c r="I38" s="17" t="s">
        <v>17</v>
      </c>
      <c r="J38" s="30">
        <v>5650</v>
      </c>
      <c r="K38" s="18"/>
      <c r="L38" s="18">
        <v>539336.72</v>
      </c>
    </row>
    <row r="39" spans="1:12" s="13" customFormat="1" x14ac:dyDescent="0.15">
      <c r="A39" s="15">
        <v>43546</v>
      </c>
      <c r="B39" s="16">
        <v>21</v>
      </c>
      <c r="C39" s="17" t="s">
        <v>319</v>
      </c>
      <c r="D39" s="17" t="s">
        <v>320</v>
      </c>
      <c r="E39" s="17" t="s">
        <v>321</v>
      </c>
      <c r="F39" s="17"/>
      <c r="G39" s="17" t="s">
        <v>330</v>
      </c>
      <c r="H39" s="17" t="s">
        <v>1977</v>
      </c>
      <c r="I39" s="17" t="s">
        <v>17</v>
      </c>
      <c r="J39" s="30">
        <v>3100</v>
      </c>
      <c r="K39" s="18"/>
      <c r="L39" s="18">
        <v>542436.72</v>
      </c>
    </row>
    <row r="40" spans="1:12" s="13" customFormat="1" x14ac:dyDescent="0.15">
      <c r="A40" s="15">
        <v>43546</v>
      </c>
      <c r="B40" s="16">
        <v>21</v>
      </c>
      <c r="C40" s="17" t="s">
        <v>319</v>
      </c>
      <c r="D40" s="17" t="s">
        <v>320</v>
      </c>
      <c r="E40" s="17" t="s">
        <v>321</v>
      </c>
      <c r="F40" s="17"/>
      <c r="G40" s="17" t="s">
        <v>331</v>
      </c>
      <c r="H40" s="17" t="s">
        <v>1999</v>
      </c>
      <c r="I40" s="17" t="s">
        <v>17</v>
      </c>
      <c r="J40" s="30">
        <v>150</v>
      </c>
      <c r="K40" s="18"/>
      <c r="L40" s="18">
        <v>542586.72</v>
      </c>
    </row>
    <row r="41" spans="1:12" s="13" customFormat="1" x14ac:dyDescent="0.15">
      <c r="A41" s="15">
        <v>43546</v>
      </c>
      <c r="B41" s="16">
        <v>21</v>
      </c>
      <c r="C41" s="17" t="s">
        <v>319</v>
      </c>
      <c r="D41" s="17" t="s">
        <v>320</v>
      </c>
      <c r="E41" s="17" t="s">
        <v>321</v>
      </c>
      <c r="F41" s="17"/>
      <c r="G41" s="17" t="s">
        <v>332</v>
      </c>
      <c r="H41" s="17" t="s">
        <v>1977</v>
      </c>
      <c r="I41" s="17" t="s">
        <v>17</v>
      </c>
      <c r="J41" s="30">
        <v>3100</v>
      </c>
      <c r="K41" s="18"/>
      <c r="L41" s="18">
        <v>545686.72</v>
      </c>
    </row>
    <row r="42" spans="1:12" s="13" customFormat="1" x14ac:dyDescent="0.15">
      <c r="A42" s="15">
        <v>43546</v>
      </c>
      <c r="B42" s="16">
        <v>21</v>
      </c>
      <c r="C42" s="17" t="s">
        <v>319</v>
      </c>
      <c r="D42" s="17" t="s">
        <v>320</v>
      </c>
      <c r="E42" s="17" t="s">
        <v>321</v>
      </c>
      <c r="F42" s="17"/>
      <c r="G42" s="17" t="s">
        <v>333</v>
      </c>
      <c r="H42" s="17" t="s">
        <v>1999</v>
      </c>
      <c r="I42" s="17" t="s">
        <v>17</v>
      </c>
      <c r="J42" s="30">
        <v>150</v>
      </c>
      <c r="K42" s="18"/>
      <c r="L42" s="18">
        <v>545836.72</v>
      </c>
    </row>
    <row r="43" spans="1:12" s="13" customFormat="1" x14ac:dyDescent="0.15">
      <c r="A43" s="15">
        <v>43546</v>
      </c>
      <c r="B43" s="16">
        <v>21</v>
      </c>
      <c r="C43" s="17" t="s">
        <v>319</v>
      </c>
      <c r="D43" s="17" t="s">
        <v>320</v>
      </c>
      <c r="E43" s="17" t="s">
        <v>321</v>
      </c>
      <c r="F43" s="17"/>
      <c r="G43" s="17" t="s">
        <v>326</v>
      </c>
      <c r="H43" s="17" t="s">
        <v>1990</v>
      </c>
      <c r="I43" s="17" t="s">
        <v>17</v>
      </c>
      <c r="J43" s="30">
        <v>430</v>
      </c>
      <c r="K43" s="18"/>
      <c r="L43" s="18">
        <v>546266.72</v>
      </c>
    </row>
    <row r="44" spans="1:12" s="13" customFormat="1" x14ac:dyDescent="0.15">
      <c r="A44" s="15">
        <v>43551</v>
      </c>
      <c r="B44" s="16">
        <v>21</v>
      </c>
      <c r="C44" s="17" t="s">
        <v>334</v>
      </c>
      <c r="D44" s="17" t="s">
        <v>335</v>
      </c>
      <c r="E44" s="17" t="s">
        <v>336</v>
      </c>
      <c r="F44" s="17"/>
      <c r="G44" s="17" t="s">
        <v>337</v>
      </c>
      <c r="H44" s="17" t="s">
        <v>2001</v>
      </c>
      <c r="I44" s="17" t="s">
        <v>17</v>
      </c>
      <c r="J44" s="30">
        <v>2500</v>
      </c>
      <c r="K44" s="18"/>
      <c r="L44" s="18">
        <v>548766.71999999997</v>
      </c>
    </row>
    <row r="45" spans="1:12" s="13" customFormat="1" x14ac:dyDescent="0.15">
      <c r="A45" s="15">
        <v>43551</v>
      </c>
      <c r="B45" s="16">
        <v>21</v>
      </c>
      <c r="C45" s="17" t="s">
        <v>334</v>
      </c>
      <c r="D45" s="17" t="s">
        <v>335</v>
      </c>
      <c r="E45" s="17" t="s">
        <v>336</v>
      </c>
      <c r="F45" s="17"/>
      <c r="G45" s="17" t="s">
        <v>338</v>
      </c>
      <c r="H45" s="17" t="s">
        <v>2001</v>
      </c>
      <c r="I45" s="17" t="s">
        <v>17</v>
      </c>
      <c r="J45" s="30">
        <v>1500</v>
      </c>
      <c r="K45" s="18"/>
      <c r="L45" s="18">
        <v>550266.72</v>
      </c>
    </row>
    <row r="46" spans="1:12" s="13" customFormat="1" x14ac:dyDescent="0.15">
      <c r="A46" s="15">
        <v>43551</v>
      </c>
      <c r="B46" s="16">
        <v>21</v>
      </c>
      <c r="C46" s="17" t="s">
        <v>334</v>
      </c>
      <c r="D46" s="17" t="s">
        <v>335</v>
      </c>
      <c r="E46" s="17" t="s">
        <v>336</v>
      </c>
      <c r="F46" s="17"/>
      <c r="G46" s="17" t="s">
        <v>339</v>
      </c>
      <c r="H46" s="17" t="s">
        <v>2001</v>
      </c>
      <c r="I46" s="17" t="s">
        <v>17</v>
      </c>
      <c r="J46" s="30">
        <v>1200</v>
      </c>
      <c r="K46" s="18"/>
      <c r="L46" s="18">
        <v>551466.72</v>
      </c>
    </row>
    <row r="47" spans="1:12" s="13" customFormat="1" x14ac:dyDescent="0.15">
      <c r="A47" s="15">
        <v>43551</v>
      </c>
      <c r="B47" s="16">
        <v>21</v>
      </c>
      <c r="C47" s="17" t="s">
        <v>334</v>
      </c>
      <c r="D47" s="17" t="s">
        <v>335</v>
      </c>
      <c r="E47" s="17" t="s">
        <v>336</v>
      </c>
      <c r="F47" s="17"/>
      <c r="G47" s="17" t="s">
        <v>340</v>
      </c>
      <c r="H47" s="17" t="s">
        <v>2001</v>
      </c>
      <c r="I47" s="17" t="s">
        <v>17</v>
      </c>
      <c r="J47" s="30">
        <v>1505</v>
      </c>
      <c r="K47" s="18"/>
      <c r="L47" s="18">
        <v>552971.72</v>
      </c>
    </row>
    <row r="48" spans="1:12" s="13" customFormat="1" x14ac:dyDescent="0.15">
      <c r="A48" s="15">
        <v>43551</v>
      </c>
      <c r="B48" s="16">
        <v>21</v>
      </c>
      <c r="C48" s="17" t="s">
        <v>341</v>
      </c>
      <c r="D48" s="17" t="s">
        <v>342</v>
      </c>
      <c r="E48" s="17" t="s">
        <v>343</v>
      </c>
      <c r="F48" s="17"/>
      <c r="G48" s="17" t="s">
        <v>344</v>
      </c>
      <c r="H48" s="17" t="s">
        <v>1992</v>
      </c>
      <c r="I48" s="17" t="s">
        <v>17</v>
      </c>
      <c r="J48" s="30">
        <v>480</v>
      </c>
      <c r="K48" s="18"/>
      <c r="L48" s="18">
        <v>553451.72</v>
      </c>
    </row>
    <row r="49" spans="1:12" s="13" customFormat="1" x14ac:dyDescent="0.15">
      <c r="A49" s="15">
        <v>43563</v>
      </c>
      <c r="B49" s="16">
        <v>31</v>
      </c>
      <c r="C49" s="17" t="s">
        <v>212</v>
      </c>
      <c r="D49" s="17" t="s">
        <v>213</v>
      </c>
      <c r="E49" s="17" t="s">
        <v>29</v>
      </c>
      <c r="F49" s="17"/>
      <c r="G49" s="17" t="s">
        <v>345</v>
      </c>
      <c r="H49" s="17" t="s">
        <v>2001</v>
      </c>
      <c r="I49" s="17" t="s">
        <v>17</v>
      </c>
      <c r="J49" s="30">
        <v>35</v>
      </c>
      <c r="K49" s="18"/>
      <c r="L49" s="18">
        <v>553486.72</v>
      </c>
    </row>
    <row r="50" spans="1:12" s="13" customFormat="1" x14ac:dyDescent="0.15">
      <c r="A50" s="15">
        <v>43563</v>
      </c>
      <c r="B50" s="16">
        <v>31</v>
      </c>
      <c r="C50" s="17" t="s">
        <v>212</v>
      </c>
      <c r="D50" s="17" t="s">
        <v>213</v>
      </c>
      <c r="E50" s="17" t="s">
        <v>29</v>
      </c>
      <c r="F50" s="17"/>
      <c r="G50" s="17" t="s">
        <v>346</v>
      </c>
      <c r="H50" s="17" t="s">
        <v>2001</v>
      </c>
      <c r="I50" s="17" t="s">
        <v>17</v>
      </c>
      <c r="J50" s="30">
        <v>208</v>
      </c>
      <c r="K50" s="18"/>
      <c r="L50" s="18">
        <v>553694.71999999997</v>
      </c>
    </row>
    <row r="51" spans="1:12" s="13" customFormat="1" x14ac:dyDescent="0.15">
      <c r="A51" s="15">
        <v>43572</v>
      </c>
      <c r="B51" s="16">
        <v>31</v>
      </c>
      <c r="C51" s="17" t="s">
        <v>347</v>
      </c>
      <c r="D51" s="17" t="s">
        <v>348</v>
      </c>
      <c r="E51" s="17" t="s">
        <v>321</v>
      </c>
      <c r="F51" s="17"/>
      <c r="G51" s="17" t="s">
        <v>349</v>
      </c>
      <c r="H51" s="17" t="s">
        <v>1977</v>
      </c>
      <c r="I51" s="17" t="s">
        <v>17</v>
      </c>
      <c r="J51" s="30">
        <v>3100</v>
      </c>
      <c r="K51" s="18"/>
      <c r="L51" s="18">
        <v>556794.72</v>
      </c>
    </row>
    <row r="52" spans="1:12" s="13" customFormat="1" x14ac:dyDescent="0.15">
      <c r="A52" s="15">
        <v>43572</v>
      </c>
      <c r="B52" s="16">
        <v>31</v>
      </c>
      <c r="C52" s="17" t="s">
        <v>347</v>
      </c>
      <c r="D52" s="17" t="s">
        <v>348</v>
      </c>
      <c r="E52" s="17" t="s">
        <v>321</v>
      </c>
      <c r="F52" s="17"/>
      <c r="G52" s="17" t="s">
        <v>323</v>
      </c>
      <c r="H52" s="17" t="s">
        <v>1999</v>
      </c>
      <c r="I52" s="17" t="s">
        <v>17</v>
      </c>
      <c r="J52" s="30">
        <v>150</v>
      </c>
      <c r="K52" s="18"/>
      <c r="L52" s="18">
        <v>556944.72</v>
      </c>
    </row>
    <row r="53" spans="1:12" s="13" customFormat="1" x14ac:dyDescent="0.15">
      <c r="A53" s="15">
        <v>43572</v>
      </c>
      <c r="B53" s="16">
        <v>31</v>
      </c>
      <c r="C53" s="17" t="s">
        <v>347</v>
      </c>
      <c r="D53" s="17" t="s">
        <v>348</v>
      </c>
      <c r="E53" s="17" t="s">
        <v>321</v>
      </c>
      <c r="F53" s="17"/>
      <c r="G53" s="17" t="s">
        <v>326</v>
      </c>
      <c r="H53" s="17" t="s">
        <v>1990</v>
      </c>
      <c r="I53" s="17" t="s">
        <v>17</v>
      </c>
      <c r="J53" s="30">
        <v>190</v>
      </c>
      <c r="K53" s="18"/>
      <c r="L53" s="18">
        <v>557134.72</v>
      </c>
    </row>
    <row r="54" spans="1:12" s="13" customFormat="1" x14ac:dyDescent="0.15">
      <c r="A54" s="15">
        <v>43584</v>
      </c>
      <c r="B54" s="16">
        <v>31</v>
      </c>
      <c r="C54" s="17" t="s">
        <v>136</v>
      </c>
      <c r="D54" s="17" t="s">
        <v>137</v>
      </c>
      <c r="E54" s="17" t="s">
        <v>72</v>
      </c>
      <c r="F54" s="17"/>
      <c r="G54" s="17" t="s">
        <v>350</v>
      </c>
      <c r="H54" s="17" t="s">
        <v>1982</v>
      </c>
      <c r="I54" s="17" t="s">
        <v>17</v>
      </c>
      <c r="J54" s="30">
        <v>2166.75</v>
      </c>
      <c r="K54" s="18"/>
      <c r="L54" s="18">
        <v>559301.47</v>
      </c>
    </row>
    <row r="55" spans="1:12" s="13" customFormat="1" x14ac:dyDescent="0.15">
      <c r="A55" s="15">
        <v>43584</v>
      </c>
      <c r="B55" s="16">
        <v>31</v>
      </c>
      <c r="C55" s="17" t="s">
        <v>136</v>
      </c>
      <c r="D55" s="17" t="s">
        <v>137</v>
      </c>
      <c r="E55" s="17" t="s">
        <v>72</v>
      </c>
      <c r="F55" s="17"/>
      <c r="G55" s="17" t="s">
        <v>351</v>
      </c>
      <c r="H55" s="17" t="s">
        <v>1987</v>
      </c>
      <c r="I55" s="17" t="s">
        <v>17</v>
      </c>
      <c r="J55" s="30">
        <v>281.89999999999998</v>
      </c>
      <c r="K55" s="18"/>
      <c r="L55" s="18">
        <v>559583.37</v>
      </c>
    </row>
    <row r="56" spans="1:12" s="13" customFormat="1" x14ac:dyDescent="0.15">
      <c r="A56" s="15">
        <v>43584</v>
      </c>
      <c r="B56" s="16">
        <v>31</v>
      </c>
      <c r="C56" s="17" t="s">
        <v>136</v>
      </c>
      <c r="D56" s="17" t="s">
        <v>137</v>
      </c>
      <c r="E56" s="17" t="s">
        <v>72</v>
      </c>
      <c r="F56" s="17"/>
      <c r="G56" s="17" t="s">
        <v>352</v>
      </c>
      <c r="H56" s="17" t="s">
        <v>1996</v>
      </c>
      <c r="I56" s="17" t="s">
        <v>17</v>
      </c>
      <c r="J56" s="30">
        <v>109.3</v>
      </c>
      <c r="K56" s="18"/>
      <c r="L56" s="18">
        <v>559692.67000000004</v>
      </c>
    </row>
    <row r="57" spans="1:12" s="13" customFormat="1" x14ac:dyDescent="0.15">
      <c r="A57" s="15">
        <v>43584</v>
      </c>
      <c r="B57" s="16">
        <v>31</v>
      </c>
      <c r="C57" s="17" t="s">
        <v>136</v>
      </c>
      <c r="D57" s="17" t="s">
        <v>137</v>
      </c>
      <c r="E57" s="17" t="s">
        <v>72</v>
      </c>
      <c r="F57" s="17"/>
      <c r="G57" s="17" t="s">
        <v>353</v>
      </c>
      <c r="H57" s="17" t="s">
        <v>1996</v>
      </c>
      <c r="I57" s="17" t="s">
        <v>17</v>
      </c>
      <c r="J57" s="30">
        <v>27.1</v>
      </c>
      <c r="K57" s="18"/>
      <c r="L57" s="18">
        <v>559719.77</v>
      </c>
    </row>
    <row r="58" spans="1:12" s="13" customFormat="1" x14ac:dyDescent="0.15">
      <c r="A58" s="15">
        <v>43585</v>
      </c>
      <c r="B58" s="16">
        <v>35</v>
      </c>
      <c r="C58" s="17" t="s">
        <v>354</v>
      </c>
      <c r="D58" s="17" t="s">
        <v>355</v>
      </c>
      <c r="E58" s="17" t="s">
        <v>356</v>
      </c>
      <c r="F58" s="17"/>
      <c r="G58" s="17" t="s">
        <v>17</v>
      </c>
      <c r="H58" s="17" t="s">
        <v>1996</v>
      </c>
      <c r="I58" s="17" t="s">
        <v>17</v>
      </c>
      <c r="J58" s="30">
        <v>21.2</v>
      </c>
      <c r="K58" s="18"/>
      <c r="L58" s="18">
        <v>559740.97</v>
      </c>
    </row>
    <row r="59" spans="1:12" s="13" customFormat="1" x14ac:dyDescent="0.15">
      <c r="A59" s="15">
        <v>43626</v>
      </c>
      <c r="B59" s="16">
        <v>51</v>
      </c>
      <c r="C59" s="17" t="s">
        <v>357</v>
      </c>
      <c r="D59" s="17" t="s">
        <v>32</v>
      </c>
      <c r="E59" s="17" t="s">
        <v>358</v>
      </c>
      <c r="F59" s="17"/>
      <c r="G59" s="17" t="s">
        <v>359</v>
      </c>
      <c r="H59" s="17" t="s">
        <v>1993</v>
      </c>
      <c r="I59" s="17" t="s">
        <v>17</v>
      </c>
      <c r="J59" s="30">
        <v>50059.73</v>
      </c>
      <c r="K59" s="18"/>
      <c r="L59" s="18">
        <v>609800.69999999995</v>
      </c>
    </row>
    <row r="60" spans="1:12" s="13" customFormat="1" x14ac:dyDescent="0.15">
      <c r="A60" s="19">
        <v>43626</v>
      </c>
      <c r="B60" s="21">
        <v>51</v>
      </c>
      <c r="C60" s="22" t="s">
        <v>357</v>
      </c>
      <c r="D60" s="22" t="s">
        <v>32</v>
      </c>
      <c r="E60" s="22" t="s">
        <v>358</v>
      </c>
      <c r="F60" s="22"/>
      <c r="G60" s="22" t="s">
        <v>35</v>
      </c>
      <c r="H60" s="22" t="s">
        <v>1993</v>
      </c>
      <c r="I60" s="22" t="s">
        <v>17</v>
      </c>
      <c r="J60" s="31">
        <v>30</v>
      </c>
      <c r="K60" s="24"/>
      <c r="L60" s="24">
        <v>609830.69999999995</v>
      </c>
    </row>
    <row r="61" spans="1:12" s="13" customFormat="1" ht="12" thickBot="1" x14ac:dyDescent="0.2">
      <c r="A61" s="20"/>
      <c r="J61" s="32">
        <v>609830.69999999995</v>
      </c>
      <c r="K61" s="23">
        <v>0</v>
      </c>
    </row>
    <row r="62" spans="1:12" ht="12" thickTop="1" x14ac:dyDescent="0.15">
      <c r="B62" s="16">
        <f>SUM(B4:B60)</f>
        <v>1331</v>
      </c>
      <c r="J62" s="33"/>
      <c r="K62" s="18"/>
      <c r="L62" s="18"/>
    </row>
    <row r="64" spans="1:12" x14ac:dyDescent="0.15">
      <c r="J64" s="30">
        <f>SUBTOTAL(9,J4:J60)</f>
        <v>609830.69999999995</v>
      </c>
    </row>
    <row r="71" spans="5:8" x14ac:dyDescent="0.15">
      <c r="G71" s="30"/>
      <c r="H71" s="30" t="s">
        <v>2005</v>
      </c>
    </row>
    <row r="72" spans="5:8" x14ac:dyDescent="0.15">
      <c r="E72" s="30">
        <v>165000</v>
      </c>
      <c r="F72" s="30"/>
      <c r="G72" s="30">
        <v>180000</v>
      </c>
      <c r="H72" s="30">
        <f>G72/E74</f>
        <v>27709.090909090908</v>
      </c>
    </row>
    <row r="73" spans="5:8" x14ac:dyDescent="0.15">
      <c r="E73">
        <v>25400</v>
      </c>
      <c r="G73" s="30">
        <v>60000</v>
      </c>
      <c r="H73" s="30">
        <f>G73/E74</f>
        <v>9236.363636363636</v>
      </c>
    </row>
    <row r="74" spans="5:8" x14ac:dyDescent="0.15">
      <c r="E74" s="33">
        <f>E72/E73</f>
        <v>6.4960629921259843</v>
      </c>
      <c r="F74" s="33"/>
      <c r="G74" s="30">
        <v>90000</v>
      </c>
      <c r="H74" s="30">
        <f>G74/E74</f>
        <v>13854.545454545454</v>
      </c>
    </row>
    <row r="75" spans="5:8" x14ac:dyDescent="0.15">
      <c r="G75" s="30"/>
      <c r="H75" s="30">
        <f>SUBTOTAL(9,H72:H74)</f>
        <v>50800</v>
      </c>
    </row>
    <row r="76" spans="5:8" x14ac:dyDescent="0.15">
      <c r="F76" s="13">
        <f>11900*2</f>
        <v>23800</v>
      </c>
      <c r="G76" s="30"/>
      <c r="H76" s="30">
        <f>H75/2</f>
        <v>25400</v>
      </c>
    </row>
    <row r="77" spans="5:8" x14ac:dyDescent="0.15">
      <c r="G77" s="30"/>
      <c r="H77" s="30"/>
    </row>
    <row r="78" spans="5:8" x14ac:dyDescent="0.15">
      <c r="G78" s="30"/>
      <c r="H78" s="30"/>
    </row>
    <row r="79" spans="5:8" x14ac:dyDescent="0.15">
      <c r="G79" s="30"/>
      <c r="H79" s="30"/>
    </row>
    <row r="80" spans="5:8" x14ac:dyDescent="0.15">
      <c r="G80" s="30"/>
      <c r="H80" s="30"/>
    </row>
    <row r="81" spans="7:8" x14ac:dyDescent="0.15">
      <c r="G81" s="30"/>
      <c r="H81" s="30"/>
    </row>
  </sheetData>
  <autoFilter ref="A1:L62" xr:uid="{59E58276-325D-4804-B8EA-8CCB34A5F43A}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8F266-D441-4976-9B63-800944FE6012}">
  <sheetPr codeName="Sheet3"/>
  <dimension ref="A1:K907"/>
  <sheetViews>
    <sheetView workbookViewId="0">
      <selection activeCell="E20" sqref="E20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2.25" bestFit="1" customWidth="1"/>
    <col min="4" max="4" width="11.375" bestFit="1" customWidth="1"/>
    <col min="5" max="5" width="39.625" bestFit="1" customWidth="1"/>
    <col min="6" max="6" width="41.5" bestFit="1" customWidth="1"/>
    <col min="7" max="7" width="6.375" bestFit="1" customWidth="1"/>
    <col min="8" max="8" width="3.5" bestFit="1" customWidth="1"/>
    <col min="9" max="9" width="11.375" bestFit="1" customWidth="1"/>
    <col min="10" max="10" width="8.875" bestFit="1" customWidth="1"/>
    <col min="11" max="11" width="11.375" bestFit="1" customWidth="1"/>
  </cols>
  <sheetData>
    <row r="1" spans="1:11" ht="15" x14ac:dyDescent="0.1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 ht="12.75" x14ac:dyDescent="0.15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12.75" x14ac:dyDescent="0.1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1" ht="12" thickBot="1" x14ac:dyDescent="0.2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</row>
    <row r="5" spans="1:11" ht="12" thickTop="1" x14ac:dyDescent="0.15">
      <c r="A5" s="63" t="s">
        <v>477</v>
      </c>
      <c r="B5" s="63"/>
      <c r="C5" s="63"/>
      <c r="D5" s="63"/>
      <c r="E5" s="63"/>
      <c r="F5" s="63"/>
      <c r="G5" s="63"/>
      <c r="H5" s="63"/>
      <c r="I5" s="63"/>
      <c r="J5" s="63"/>
      <c r="K5" s="63"/>
    </row>
    <row r="6" spans="1:11" x14ac:dyDescent="0.15">
      <c r="A6" s="15"/>
      <c r="B6" s="16"/>
      <c r="C6" s="17"/>
      <c r="D6" s="17"/>
      <c r="E6" s="17" t="s">
        <v>15</v>
      </c>
      <c r="F6" s="17"/>
      <c r="G6" s="17"/>
      <c r="H6" s="17"/>
      <c r="I6" s="18"/>
      <c r="J6" s="18"/>
      <c r="K6" s="18"/>
    </row>
    <row r="7" spans="1:11" x14ac:dyDescent="0.15">
      <c r="A7" s="15">
        <v>43479</v>
      </c>
      <c r="B7" s="16">
        <v>1</v>
      </c>
      <c r="C7" s="17" t="s">
        <v>478</v>
      </c>
      <c r="D7" s="17" t="s">
        <v>479</v>
      </c>
      <c r="E7" s="17" t="s">
        <v>480</v>
      </c>
      <c r="F7" s="17" t="s">
        <v>481</v>
      </c>
      <c r="G7" s="17" t="s">
        <v>17</v>
      </c>
      <c r="H7" s="17" t="s">
        <v>17</v>
      </c>
      <c r="I7" s="18">
        <v>90</v>
      </c>
      <c r="J7" s="18"/>
      <c r="K7" s="18">
        <v>90</v>
      </c>
    </row>
    <row r="8" spans="1:11" x14ac:dyDescent="0.15">
      <c r="A8" s="15">
        <v>43479</v>
      </c>
      <c r="B8" s="16">
        <v>1</v>
      </c>
      <c r="C8" s="17" t="s">
        <v>478</v>
      </c>
      <c r="D8" s="17" t="s">
        <v>479</v>
      </c>
      <c r="E8" s="17" t="s">
        <v>480</v>
      </c>
      <c r="F8" s="17" t="s">
        <v>482</v>
      </c>
      <c r="G8" s="17" t="s">
        <v>17</v>
      </c>
      <c r="H8" s="17" t="s">
        <v>17</v>
      </c>
      <c r="I8" s="18">
        <v>90</v>
      </c>
      <c r="J8" s="18"/>
      <c r="K8" s="18">
        <v>180</v>
      </c>
    </row>
    <row r="9" spans="1:11" x14ac:dyDescent="0.15">
      <c r="A9" s="15">
        <v>43489</v>
      </c>
      <c r="B9" s="16">
        <v>1</v>
      </c>
      <c r="C9" s="17" t="s">
        <v>483</v>
      </c>
      <c r="D9" s="17" t="s">
        <v>484</v>
      </c>
      <c r="E9" s="17" t="s">
        <v>485</v>
      </c>
      <c r="F9" s="17" t="s">
        <v>482</v>
      </c>
      <c r="G9" s="17" t="s">
        <v>17</v>
      </c>
      <c r="H9" s="17" t="s">
        <v>17</v>
      </c>
      <c r="I9" s="18">
        <v>90</v>
      </c>
      <c r="J9" s="18"/>
      <c r="K9" s="18">
        <v>270</v>
      </c>
    </row>
    <row r="10" spans="1:11" x14ac:dyDescent="0.15">
      <c r="A10" s="15">
        <v>43489</v>
      </c>
      <c r="B10" s="16">
        <v>1</v>
      </c>
      <c r="C10" s="17" t="s">
        <v>483</v>
      </c>
      <c r="D10" s="17" t="s">
        <v>484</v>
      </c>
      <c r="E10" s="17" t="s">
        <v>485</v>
      </c>
      <c r="F10" s="17" t="s">
        <v>486</v>
      </c>
      <c r="G10" s="17" t="s">
        <v>17</v>
      </c>
      <c r="H10" s="17" t="s">
        <v>17</v>
      </c>
      <c r="I10" s="18">
        <v>90</v>
      </c>
      <c r="J10" s="18"/>
      <c r="K10" s="18">
        <v>360</v>
      </c>
    </row>
    <row r="11" spans="1:11" x14ac:dyDescent="0.15">
      <c r="A11" s="15">
        <v>43489</v>
      </c>
      <c r="B11" s="16">
        <v>1</v>
      </c>
      <c r="C11" s="17" t="s">
        <v>483</v>
      </c>
      <c r="D11" s="17" t="s">
        <v>484</v>
      </c>
      <c r="E11" s="17" t="s">
        <v>485</v>
      </c>
      <c r="F11" s="17" t="s">
        <v>487</v>
      </c>
      <c r="G11" s="17" t="s">
        <v>17</v>
      </c>
      <c r="H11" s="17" t="s">
        <v>17</v>
      </c>
      <c r="I11" s="18">
        <v>90</v>
      </c>
      <c r="J11" s="18"/>
      <c r="K11" s="18">
        <v>450</v>
      </c>
    </row>
    <row r="12" spans="1:11" x14ac:dyDescent="0.15">
      <c r="A12" s="15">
        <v>43489</v>
      </c>
      <c r="B12" s="16">
        <v>1</v>
      </c>
      <c r="C12" s="17" t="s">
        <v>483</v>
      </c>
      <c r="D12" s="17" t="s">
        <v>484</v>
      </c>
      <c r="E12" s="17" t="s">
        <v>485</v>
      </c>
      <c r="F12" s="17" t="s">
        <v>488</v>
      </c>
      <c r="G12" s="17" t="s">
        <v>17</v>
      </c>
      <c r="H12" s="17" t="s">
        <v>17</v>
      </c>
      <c r="I12" s="18">
        <v>90</v>
      </c>
      <c r="J12" s="18"/>
      <c r="K12" s="18">
        <v>540</v>
      </c>
    </row>
    <row r="13" spans="1:11" x14ac:dyDescent="0.15">
      <c r="A13" s="15">
        <v>43489</v>
      </c>
      <c r="B13" s="16">
        <v>1</v>
      </c>
      <c r="C13" s="17" t="s">
        <v>489</v>
      </c>
      <c r="D13" s="17" t="s">
        <v>490</v>
      </c>
      <c r="E13" s="17" t="s">
        <v>480</v>
      </c>
      <c r="F13" s="17" t="s">
        <v>491</v>
      </c>
      <c r="G13" s="17" t="s">
        <v>17</v>
      </c>
      <c r="H13" s="17" t="s">
        <v>17</v>
      </c>
      <c r="I13" s="18">
        <v>90</v>
      </c>
      <c r="J13" s="18"/>
      <c r="K13" s="18">
        <v>630</v>
      </c>
    </row>
    <row r="14" spans="1:11" x14ac:dyDescent="0.15">
      <c r="A14" s="15">
        <v>43495</v>
      </c>
      <c r="B14" s="16">
        <v>1</v>
      </c>
      <c r="C14" s="17" t="s">
        <v>492</v>
      </c>
      <c r="D14" s="17" t="s">
        <v>493</v>
      </c>
      <c r="E14" s="17" t="s">
        <v>485</v>
      </c>
      <c r="F14" s="17" t="s">
        <v>494</v>
      </c>
      <c r="G14" s="17" t="s">
        <v>17</v>
      </c>
      <c r="H14" s="17" t="s">
        <v>17</v>
      </c>
      <c r="I14" s="18">
        <v>90</v>
      </c>
      <c r="J14" s="18"/>
      <c r="K14" s="18">
        <v>720</v>
      </c>
    </row>
    <row r="15" spans="1:11" x14ac:dyDescent="0.15">
      <c r="A15" s="15">
        <v>43495</v>
      </c>
      <c r="B15" s="16">
        <v>1</v>
      </c>
      <c r="C15" s="17" t="s">
        <v>495</v>
      </c>
      <c r="D15" s="17" t="s">
        <v>496</v>
      </c>
      <c r="E15" s="17" t="s">
        <v>480</v>
      </c>
      <c r="F15" s="17" t="s">
        <v>497</v>
      </c>
      <c r="G15" s="17" t="s">
        <v>17</v>
      </c>
      <c r="H15" s="17" t="s">
        <v>17</v>
      </c>
      <c r="I15" s="18">
        <v>90</v>
      </c>
      <c r="J15" s="18"/>
      <c r="K15" s="18">
        <v>810</v>
      </c>
    </row>
    <row r="16" spans="1:11" x14ac:dyDescent="0.15">
      <c r="A16" s="15">
        <v>43495</v>
      </c>
      <c r="B16" s="16">
        <v>1</v>
      </c>
      <c r="C16" s="17" t="s">
        <v>495</v>
      </c>
      <c r="D16" s="17" t="s">
        <v>496</v>
      </c>
      <c r="E16" s="17" t="s">
        <v>480</v>
      </c>
      <c r="F16" s="17" t="s">
        <v>498</v>
      </c>
      <c r="G16" s="17" t="s">
        <v>17</v>
      </c>
      <c r="H16" s="17" t="s">
        <v>17</v>
      </c>
      <c r="I16" s="18">
        <v>90</v>
      </c>
      <c r="J16" s="18"/>
      <c r="K16" s="18">
        <v>900</v>
      </c>
    </row>
    <row r="17" spans="1:11" x14ac:dyDescent="0.15">
      <c r="A17" s="15">
        <v>43495</v>
      </c>
      <c r="B17" s="16">
        <v>1</v>
      </c>
      <c r="C17" s="17" t="s">
        <v>495</v>
      </c>
      <c r="D17" s="17" t="s">
        <v>496</v>
      </c>
      <c r="E17" s="17" t="s">
        <v>480</v>
      </c>
      <c r="F17" s="17" t="s">
        <v>494</v>
      </c>
      <c r="G17" s="17" t="s">
        <v>17</v>
      </c>
      <c r="H17" s="17" t="s">
        <v>17</v>
      </c>
      <c r="I17" s="18">
        <v>90</v>
      </c>
      <c r="J17" s="18"/>
      <c r="K17" s="18">
        <v>990</v>
      </c>
    </row>
    <row r="18" spans="1:11" x14ac:dyDescent="0.15">
      <c r="A18" s="15">
        <v>43509</v>
      </c>
      <c r="B18" s="16">
        <v>11</v>
      </c>
      <c r="C18" s="17" t="s">
        <v>499</v>
      </c>
      <c r="D18" s="17" t="s">
        <v>500</v>
      </c>
      <c r="E18" s="17" t="s">
        <v>485</v>
      </c>
      <c r="F18" s="17" t="s">
        <v>501</v>
      </c>
      <c r="G18" s="17" t="s">
        <v>17</v>
      </c>
      <c r="H18" s="17" t="s">
        <v>17</v>
      </c>
      <c r="I18" s="18">
        <v>90</v>
      </c>
      <c r="J18" s="18"/>
      <c r="K18" s="18">
        <v>1080</v>
      </c>
    </row>
    <row r="19" spans="1:11" x14ac:dyDescent="0.15">
      <c r="A19" s="15">
        <v>43509</v>
      </c>
      <c r="B19" s="16">
        <v>11</v>
      </c>
      <c r="C19" s="17" t="s">
        <v>499</v>
      </c>
      <c r="D19" s="17" t="s">
        <v>500</v>
      </c>
      <c r="E19" s="17" t="s">
        <v>485</v>
      </c>
      <c r="F19" s="17" t="s">
        <v>502</v>
      </c>
      <c r="G19" s="17" t="s">
        <v>17</v>
      </c>
      <c r="H19" s="17" t="s">
        <v>17</v>
      </c>
      <c r="I19" s="18">
        <v>90</v>
      </c>
      <c r="J19" s="18"/>
      <c r="K19" s="18">
        <v>1170</v>
      </c>
    </row>
    <row r="20" spans="1:11" x14ac:dyDescent="0.15">
      <c r="A20" s="15">
        <v>43509</v>
      </c>
      <c r="B20" s="16">
        <v>11</v>
      </c>
      <c r="C20" s="17" t="s">
        <v>499</v>
      </c>
      <c r="D20" s="17" t="s">
        <v>500</v>
      </c>
      <c r="E20" s="17" t="s">
        <v>485</v>
      </c>
      <c r="F20" s="17" t="s">
        <v>503</v>
      </c>
      <c r="G20" s="17" t="s">
        <v>17</v>
      </c>
      <c r="H20" s="17" t="s">
        <v>17</v>
      </c>
      <c r="I20" s="18">
        <v>90</v>
      </c>
      <c r="J20" s="18"/>
      <c r="K20" s="18">
        <v>1260</v>
      </c>
    </row>
    <row r="21" spans="1:11" x14ac:dyDescent="0.15">
      <c r="A21" s="15">
        <v>43510</v>
      </c>
      <c r="B21" s="16">
        <v>11</v>
      </c>
      <c r="C21" s="17" t="s">
        <v>504</v>
      </c>
      <c r="D21" s="17" t="s">
        <v>505</v>
      </c>
      <c r="E21" s="17" t="s">
        <v>480</v>
      </c>
      <c r="F21" s="17" t="s">
        <v>503</v>
      </c>
      <c r="G21" s="17" t="s">
        <v>17</v>
      </c>
      <c r="H21" s="17" t="s">
        <v>17</v>
      </c>
      <c r="I21" s="18">
        <v>90</v>
      </c>
      <c r="J21" s="18"/>
      <c r="K21" s="18">
        <v>1350</v>
      </c>
    </row>
    <row r="22" spans="1:11" x14ac:dyDescent="0.15">
      <c r="A22" s="15">
        <v>43523</v>
      </c>
      <c r="B22" s="16">
        <v>11</v>
      </c>
      <c r="C22" s="17" t="s">
        <v>506</v>
      </c>
      <c r="D22" s="17" t="s">
        <v>507</v>
      </c>
      <c r="E22" s="17" t="s">
        <v>508</v>
      </c>
      <c r="F22" s="17" t="s">
        <v>509</v>
      </c>
      <c r="G22" s="17" t="s">
        <v>17</v>
      </c>
      <c r="H22" s="17" t="s">
        <v>17</v>
      </c>
      <c r="I22" s="18">
        <v>90</v>
      </c>
      <c r="J22" s="18"/>
      <c r="K22" s="18">
        <v>1440</v>
      </c>
    </row>
    <row r="23" spans="1:11" x14ac:dyDescent="0.15">
      <c r="A23" s="15">
        <v>43523</v>
      </c>
      <c r="B23" s="16">
        <v>11</v>
      </c>
      <c r="C23" s="17" t="s">
        <v>506</v>
      </c>
      <c r="D23" s="17" t="s">
        <v>507</v>
      </c>
      <c r="E23" s="17" t="s">
        <v>508</v>
      </c>
      <c r="F23" s="17" t="s">
        <v>510</v>
      </c>
      <c r="G23" s="17" t="s">
        <v>17</v>
      </c>
      <c r="H23" s="17" t="s">
        <v>17</v>
      </c>
      <c r="I23" s="18">
        <v>90</v>
      </c>
      <c r="J23" s="18"/>
      <c r="K23" s="18">
        <v>1530</v>
      </c>
    </row>
    <row r="24" spans="1:11" x14ac:dyDescent="0.15">
      <c r="A24" s="15">
        <v>43523</v>
      </c>
      <c r="B24" s="16">
        <v>11</v>
      </c>
      <c r="C24" s="17" t="s">
        <v>511</v>
      </c>
      <c r="D24" s="17" t="s">
        <v>512</v>
      </c>
      <c r="E24" s="17" t="s">
        <v>485</v>
      </c>
      <c r="F24" s="17" t="s">
        <v>513</v>
      </c>
      <c r="G24" s="17" t="s">
        <v>17</v>
      </c>
      <c r="H24" s="17" t="s">
        <v>17</v>
      </c>
      <c r="I24" s="18">
        <v>90</v>
      </c>
      <c r="J24" s="18"/>
      <c r="K24" s="18">
        <v>1620</v>
      </c>
    </row>
    <row r="25" spans="1:11" x14ac:dyDescent="0.15">
      <c r="A25" s="15">
        <v>43523</v>
      </c>
      <c r="B25" s="16">
        <v>11</v>
      </c>
      <c r="C25" s="17" t="s">
        <v>511</v>
      </c>
      <c r="D25" s="17" t="s">
        <v>512</v>
      </c>
      <c r="E25" s="17" t="s">
        <v>485</v>
      </c>
      <c r="F25" s="17" t="s">
        <v>509</v>
      </c>
      <c r="G25" s="17" t="s">
        <v>17</v>
      </c>
      <c r="H25" s="17" t="s">
        <v>17</v>
      </c>
      <c r="I25" s="18">
        <v>90</v>
      </c>
      <c r="J25" s="18"/>
      <c r="K25" s="18">
        <v>1710</v>
      </c>
    </row>
    <row r="26" spans="1:11" x14ac:dyDescent="0.15">
      <c r="A26" s="15">
        <v>43523</v>
      </c>
      <c r="B26" s="16">
        <v>11</v>
      </c>
      <c r="C26" s="17" t="s">
        <v>514</v>
      </c>
      <c r="D26" s="17" t="s">
        <v>515</v>
      </c>
      <c r="E26" s="17" t="s">
        <v>480</v>
      </c>
      <c r="F26" s="17" t="s">
        <v>516</v>
      </c>
      <c r="G26" s="17" t="s">
        <v>17</v>
      </c>
      <c r="H26" s="17" t="s">
        <v>17</v>
      </c>
      <c r="I26" s="18">
        <v>90</v>
      </c>
      <c r="J26" s="18"/>
      <c r="K26" s="18">
        <v>1800</v>
      </c>
    </row>
    <row r="27" spans="1:11" x14ac:dyDescent="0.15">
      <c r="A27" s="15">
        <v>43523</v>
      </c>
      <c r="B27" s="16">
        <v>11</v>
      </c>
      <c r="C27" s="17" t="s">
        <v>514</v>
      </c>
      <c r="D27" s="17" t="s">
        <v>515</v>
      </c>
      <c r="E27" s="17" t="s">
        <v>480</v>
      </c>
      <c r="F27" s="17" t="s">
        <v>517</v>
      </c>
      <c r="G27" s="17" t="s">
        <v>17</v>
      </c>
      <c r="H27" s="17" t="s">
        <v>17</v>
      </c>
      <c r="I27" s="18">
        <v>90</v>
      </c>
      <c r="J27" s="18"/>
      <c r="K27" s="18">
        <v>1890</v>
      </c>
    </row>
    <row r="28" spans="1:11" x14ac:dyDescent="0.15">
      <c r="A28" s="15">
        <v>43523</v>
      </c>
      <c r="B28" s="16">
        <v>11</v>
      </c>
      <c r="C28" s="17" t="s">
        <v>514</v>
      </c>
      <c r="D28" s="17" t="s">
        <v>515</v>
      </c>
      <c r="E28" s="17" t="s">
        <v>480</v>
      </c>
      <c r="F28" s="17" t="s">
        <v>518</v>
      </c>
      <c r="G28" s="17" t="s">
        <v>17</v>
      </c>
      <c r="H28" s="17" t="s">
        <v>17</v>
      </c>
      <c r="I28" s="18">
        <v>90</v>
      </c>
      <c r="J28" s="18"/>
      <c r="K28" s="18">
        <v>1980</v>
      </c>
    </row>
    <row r="29" spans="1:11" x14ac:dyDescent="0.15">
      <c r="A29" s="15">
        <v>43523</v>
      </c>
      <c r="B29" s="16">
        <v>11</v>
      </c>
      <c r="C29" s="17" t="s">
        <v>514</v>
      </c>
      <c r="D29" s="17" t="s">
        <v>515</v>
      </c>
      <c r="E29" s="17" t="s">
        <v>480</v>
      </c>
      <c r="F29" s="17" t="s">
        <v>519</v>
      </c>
      <c r="G29" s="17" t="s">
        <v>17</v>
      </c>
      <c r="H29" s="17" t="s">
        <v>17</v>
      </c>
      <c r="I29" s="18">
        <v>90</v>
      </c>
      <c r="J29" s="18"/>
      <c r="K29" s="18">
        <v>2070</v>
      </c>
    </row>
    <row r="30" spans="1:11" x14ac:dyDescent="0.15">
      <c r="A30" s="15">
        <v>43523</v>
      </c>
      <c r="B30" s="16">
        <v>11</v>
      </c>
      <c r="C30" s="17" t="s">
        <v>514</v>
      </c>
      <c r="D30" s="17" t="s">
        <v>515</v>
      </c>
      <c r="E30" s="17" t="s">
        <v>480</v>
      </c>
      <c r="F30" s="17" t="s">
        <v>520</v>
      </c>
      <c r="G30" s="17" t="s">
        <v>17</v>
      </c>
      <c r="H30" s="17" t="s">
        <v>17</v>
      </c>
      <c r="I30" s="18">
        <v>90</v>
      </c>
      <c r="J30" s="18"/>
      <c r="K30" s="18">
        <v>2160</v>
      </c>
    </row>
    <row r="31" spans="1:11" x14ac:dyDescent="0.15">
      <c r="A31" s="15">
        <v>43523</v>
      </c>
      <c r="B31" s="16">
        <v>11</v>
      </c>
      <c r="C31" s="17" t="s">
        <v>514</v>
      </c>
      <c r="D31" s="17" t="s">
        <v>515</v>
      </c>
      <c r="E31" s="17" t="s">
        <v>480</v>
      </c>
      <c r="F31" s="17" t="s">
        <v>521</v>
      </c>
      <c r="G31" s="17" t="s">
        <v>17</v>
      </c>
      <c r="H31" s="17" t="s">
        <v>17</v>
      </c>
      <c r="I31" s="18">
        <v>90</v>
      </c>
      <c r="J31" s="18"/>
      <c r="K31" s="18">
        <v>2250</v>
      </c>
    </row>
    <row r="32" spans="1:11" x14ac:dyDescent="0.15">
      <c r="A32" s="15">
        <v>43523</v>
      </c>
      <c r="B32" s="16">
        <v>11</v>
      </c>
      <c r="C32" s="17" t="s">
        <v>522</v>
      </c>
      <c r="D32" s="17" t="s">
        <v>523</v>
      </c>
      <c r="E32" s="17" t="s">
        <v>524</v>
      </c>
      <c r="F32" s="17" t="s">
        <v>525</v>
      </c>
      <c r="G32" s="17" t="s">
        <v>17</v>
      </c>
      <c r="H32" s="17" t="s">
        <v>17</v>
      </c>
      <c r="I32" s="18">
        <v>90</v>
      </c>
      <c r="J32" s="18"/>
      <c r="K32" s="18">
        <v>2340</v>
      </c>
    </row>
    <row r="33" spans="1:11" x14ac:dyDescent="0.15">
      <c r="A33" s="15">
        <v>43546</v>
      </c>
      <c r="B33" s="16">
        <v>21</v>
      </c>
      <c r="C33" s="17" t="s">
        <v>526</v>
      </c>
      <c r="D33" s="17" t="s">
        <v>527</v>
      </c>
      <c r="E33" s="17" t="s">
        <v>480</v>
      </c>
      <c r="F33" s="17" t="s">
        <v>528</v>
      </c>
      <c r="G33" s="17" t="s">
        <v>17</v>
      </c>
      <c r="H33" s="17" t="s">
        <v>17</v>
      </c>
      <c r="I33" s="18">
        <v>90</v>
      </c>
      <c r="J33" s="18"/>
      <c r="K33" s="18">
        <v>2430</v>
      </c>
    </row>
    <row r="34" spans="1:11" x14ac:dyDescent="0.15">
      <c r="A34" s="15">
        <v>43546</v>
      </c>
      <c r="B34" s="16">
        <v>21</v>
      </c>
      <c r="C34" s="17" t="s">
        <v>529</v>
      </c>
      <c r="D34" s="17" t="s">
        <v>530</v>
      </c>
      <c r="E34" s="17" t="s">
        <v>485</v>
      </c>
      <c r="F34" s="17" t="s">
        <v>531</v>
      </c>
      <c r="G34" s="17" t="s">
        <v>17</v>
      </c>
      <c r="H34" s="17" t="s">
        <v>17</v>
      </c>
      <c r="I34" s="18">
        <v>90</v>
      </c>
      <c r="J34" s="18"/>
      <c r="K34" s="18">
        <v>2520</v>
      </c>
    </row>
    <row r="35" spans="1:11" x14ac:dyDescent="0.15">
      <c r="A35" s="15">
        <v>43546</v>
      </c>
      <c r="B35" s="16">
        <v>21</v>
      </c>
      <c r="C35" s="17" t="s">
        <v>529</v>
      </c>
      <c r="D35" s="17" t="s">
        <v>530</v>
      </c>
      <c r="E35" s="17" t="s">
        <v>485</v>
      </c>
      <c r="F35" s="17" t="s">
        <v>532</v>
      </c>
      <c r="G35" s="17" t="s">
        <v>17</v>
      </c>
      <c r="H35" s="17" t="s">
        <v>17</v>
      </c>
      <c r="I35" s="18">
        <v>90</v>
      </c>
      <c r="J35" s="18"/>
      <c r="K35" s="18">
        <v>2610</v>
      </c>
    </row>
    <row r="36" spans="1:11" x14ac:dyDescent="0.15">
      <c r="A36" s="15">
        <v>43551</v>
      </c>
      <c r="B36" s="16">
        <v>21</v>
      </c>
      <c r="C36" s="17" t="s">
        <v>533</v>
      </c>
      <c r="D36" s="17" t="s">
        <v>534</v>
      </c>
      <c r="E36" s="17" t="s">
        <v>485</v>
      </c>
      <c r="F36" s="17" t="s">
        <v>535</v>
      </c>
      <c r="G36" s="17" t="s">
        <v>17</v>
      </c>
      <c r="H36" s="17" t="s">
        <v>17</v>
      </c>
      <c r="I36" s="18">
        <v>90</v>
      </c>
      <c r="J36" s="18"/>
      <c r="K36" s="18">
        <v>2700</v>
      </c>
    </row>
    <row r="37" spans="1:11" x14ac:dyDescent="0.15">
      <c r="A37" s="15">
        <v>43551</v>
      </c>
      <c r="B37" s="16">
        <v>21</v>
      </c>
      <c r="C37" s="17" t="s">
        <v>533</v>
      </c>
      <c r="D37" s="17" t="s">
        <v>534</v>
      </c>
      <c r="E37" s="17" t="s">
        <v>485</v>
      </c>
      <c r="F37" s="17" t="s">
        <v>536</v>
      </c>
      <c r="G37" s="17" t="s">
        <v>17</v>
      </c>
      <c r="H37" s="17" t="s">
        <v>17</v>
      </c>
      <c r="I37" s="18">
        <v>90</v>
      </c>
      <c r="J37" s="18"/>
      <c r="K37" s="18">
        <v>2790</v>
      </c>
    </row>
    <row r="38" spans="1:11" x14ac:dyDescent="0.15">
      <c r="A38" s="15">
        <v>43551</v>
      </c>
      <c r="B38" s="16">
        <v>21</v>
      </c>
      <c r="C38" s="17" t="s">
        <v>533</v>
      </c>
      <c r="D38" s="17" t="s">
        <v>534</v>
      </c>
      <c r="E38" s="17" t="s">
        <v>485</v>
      </c>
      <c r="F38" s="17" t="s">
        <v>537</v>
      </c>
      <c r="G38" s="17" t="s">
        <v>17</v>
      </c>
      <c r="H38" s="17" t="s">
        <v>17</v>
      </c>
      <c r="I38" s="18">
        <v>90</v>
      </c>
      <c r="J38" s="18"/>
      <c r="K38" s="18">
        <v>2880</v>
      </c>
    </row>
    <row r="39" spans="1:11" x14ac:dyDescent="0.15">
      <c r="A39" s="15">
        <v>43551</v>
      </c>
      <c r="B39" s="16">
        <v>21</v>
      </c>
      <c r="C39" s="17" t="s">
        <v>533</v>
      </c>
      <c r="D39" s="17" t="s">
        <v>534</v>
      </c>
      <c r="E39" s="17" t="s">
        <v>485</v>
      </c>
      <c r="F39" s="17" t="s">
        <v>538</v>
      </c>
      <c r="G39" s="17" t="s">
        <v>17</v>
      </c>
      <c r="H39" s="17" t="s">
        <v>17</v>
      </c>
      <c r="I39" s="18">
        <v>90</v>
      </c>
      <c r="J39" s="18"/>
      <c r="K39" s="18">
        <v>2970</v>
      </c>
    </row>
    <row r="40" spans="1:11" x14ac:dyDescent="0.15">
      <c r="A40" s="15">
        <v>43551</v>
      </c>
      <c r="B40" s="16">
        <v>21</v>
      </c>
      <c r="C40" s="17" t="s">
        <v>539</v>
      </c>
      <c r="D40" s="17" t="s">
        <v>540</v>
      </c>
      <c r="E40" s="17" t="s">
        <v>508</v>
      </c>
      <c r="F40" s="17" t="s">
        <v>541</v>
      </c>
      <c r="G40" s="17" t="s">
        <v>17</v>
      </c>
      <c r="H40" s="17" t="s">
        <v>17</v>
      </c>
      <c r="I40" s="18">
        <v>90</v>
      </c>
      <c r="J40" s="18"/>
      <c r="K40" s="18">
        <v>3060</v>
      </c>
    </row>
    <row r="41" spans="1:11" x14ac:dyDescent="0.15">
      <c r="A41" s="15">
        <v>43551</v>
      </c>
      <c r="B41" s="16">
        <v>21</v>
      </c>
      <c r="C41" s="17" t="s">
        <v>539</v>
      </c>
      <c r="D41" s="17" t="s">
        <v>540</v>
      </c>
      <c r="E41" s="17" t="s">
        <v>508</v>
      </c>
      <c r="F41" s="17" t="s">
        <v>542</v>
      </c>
      <c r="G41" s="17" t="s">
        <v>17</v>
      </c>
      <c r="H41" s="17" t="s">
        <v>17</v>
      </c>
      <c r="I41" s="18">
        <v>90</v>
      </c>
      <c r="J41" s="18"/>
      <c r="K41" s="18">
        <v>3150</v>
      </c>
    </row>
    <row r="42" spans="1:11" x14ac:dyDescent="0.15">
      <c r="A42" s="15">
        <v>43551</v>
      </c>
      <c r="B42" s="16">
        <v>21</v>
      </c>
      <c r="C42" s="17" t="s">
        <v>543</v>
      </c>
      <c r="D42" s="17" t="s">
        <v>544</v>
      </c>
      <c r="E42" s="17" t="s">
        <v>480</v>
      </c>
      <c r="F42" s="17" t="s">
        <v>545</v>
      </c>
      <c r="G42" s="17" t="s">
        <v>17</v>
      </c>
      <c r="H42" s="17" t="s">
        <v>17</v>
      </c>
      <c r="I42" s="18">
        <v>90</v>
      </c>
      <c r="J42" s="18"/>
      <c r="K42" s="18">
        <v>3240</v>
      </c>
    </row>
    <row r="43" spans="1:11" x14ac:dyDescent="0.15">
      <c r="A43" s="15">
        <v>43551</v>
      </c>
      <c r="B43" s="16">
        <v>21</v>
      </c>
      <c r="C43" s="17" t="s">
        <v>543</v>
      </c>
      <c r="D43" s="17" t="s">
        <v>544</v>
      </c>
      <c r="E43" s="17" t="s">
        <v>480</v>
      </c>
      <c r="F43" s="17" t="s">
        <v>546</v>
      </c>
      <c r="G43" s="17" t="s">
        <v>17</v>
      </c>
      <c r="H43" s="17" t="s">
        <v>17</v>
      </c>
      <c r="I43" s="18">
        <v>90</v>
      </c>
      <c r="J43" s="18"/>
      <c r="K43" s="18">
        <v>3330</v>
      </c>
    </row>
    <row r="44" spans="1:11" x14ac:dyDescent="0.15">
      <c r="A44" s="15">
        <v>43551</v>
      </c>
      <c r="B44" s="16">
        <v>21</v>
      </c>
      <c r="C44" s="17" t="s">
        <v>543</v>
      </c>
      <c r="D44" s="17" t="s">
        <v>544</v>
      </c>
      <c r="E44" s="17" t="s">
        <v>480</v>
      </c>
      <c r="F44" s="17" t="s">
        <v>535</v>
      </c>
      <c r="G44" s="17" t="s">
        <v>17</v>
      </c>
      <c r="H44" s="17" t="s">
        <v>17</v>
      </c>
      <c r="I44" s="18">
        <v>90</v>
      </c>
      <c r="J44" s="18"/>
      <c r="K44" s="18">
        <v>3420</v>
      </c>
    </row>
    <row r="45" spans="1:11" x14ac:dyDescent="0.15">
      <c r="A45" s="15">
        <v>43551</v>
      </c>
      <c r="B45" s="16">
        <v>21</v>
      </c>
      <c r="C45" s="17" t="s">
        <v>543</v>
      </c>
      <c r="D45" s="17" t="s">
        <v>544</v>
      </c>
      <c r="E45" s="17" t="s">
        <v>480</v>
      </c>
      <c r="F45" s="17" t="s">
        <v>538</v>
      </c>
      <c r="G45" s="17" t="s">
        <v>17</v>
      </c>
      <c r="H45" s="17" t="s">
        <v>17</v>
      </c>
      <c r="I45" s="18">
        <v>90</v>
      </c>
      <c r="J45" s="18"/>
      <c r="K45" s="18">
        <v>3510</v>
      </c>
    </row>
    <row r="46" spans="1:11" x14ac:dyDescent="0.15">
      <c r="A46" s="15">
        <v>43551</v>
      </c>
      <c r="B46" s="16">
        <v>21</v>
      </c>
      <c r="C46" s="17" t="s">
        <v>543</v>
      </c>
      <c r="D46" s="17" t="s">
        <v>544</v>
      </c>
      <c r="E46" s="17" t="s">
        <v>480</v>
      </c>
      <c r="F46" s="17" t="s">
        <v>547</v>
      </c>
      <c r="G46" s="17" t="s">
        <v>17</v>
      </c>
      <c r="H46" s="17" t="s">
        <v>17</v>
      </c>
      <c r="I46" s="18">
        <v>90</v>
      </c>
      <c r="J46" s="18"/>
      <c r="K46" s="18">
        <v>3600</v>
      </c>
    </row>
    <row r="47" spans="1:11" x14ac:dyDescent="0.15">
      <c r="A47" s="15">
        <v>43551</v>
      </c>
      <c r="B47" s="16">
        <v>21</v>
      </c>
      <c r="C47" s="17" t="s">
        <v>543</v>
      </c>
      <c r="D47" s="17" t="s">
        <v>544</v>
      </c>
      <c r="E47" s="17" t="s">
        <v>480</v>
      </c>
      <c r="F47" s="17" t="s">
        <v>548</v>
      </c>
      <c r="G47" s="17" t="s">
        <v>17</v>
      </c>
      <c r="H47" s="17" t="s">
        <v>17</v>
      </c>
      <c r="I47" s="18">
        <v>90</v>
      </c>
      <c r="J47" s="18"/>
      <c r="K47" s="18">
        <v>3690</v>
      </c>
    </row>
    <row r="48" spans="1:11" x14ac:dyDescent="0.15">
      <c r="A48" s="15">
        <v>43551</v>
      </c>
      <c r="B48" s="16">
        <v>21</v>
      </c>
      <c r="C48" s="17" t="s">
        <v>543</v>
      </c>
      <c r="D48" s="17" t="s">
        <v>544</v>
      </c>
      <c r="E48" s="17" t="s">
        <v>480</v>
      </c>
      <c r="F48" s="17" t="s">
        <v>549</v>
      </c>
      <c r="G48" s="17" t="s">
        <v>17</v>
      </c>
      <c r="H48" s="17" t="s">
        <v>17</v>
      </c>
      <c r="I48" s="18">
        <v>90</v>
      </c>
      <c r="J48" s="18"/>
      <c r="K48" s="18">
        <v>3780</v>
      </c>
    </row>
    <row r="49" spans="1:11" x14ac:dyDescent="0.15">
      <c r="A49" s="15">
        <v>43563</v>
      </c>
      <c r="B49" s="16">
        <v>31</v>
      </c>
      <c r="C49" s="17" t="s">
        <v>550</v>
      </c>
      <c r="D49" s="17" t="s">
        <v>551</v>
      </c>
      <c r="E49" s="17" t="s">
        <v>480</v>
      </c>
      <c r="F49" s="17" t="s">
        <v>552</v>
      </c>
      <c r="G49" s="17" t="s">
        <v>17</v>
      </c>
      <c r="H49" s="17" t="s">
        <v>17</v>
      </c>
      <c r="I49" s="18">
        <v>90</v>
      </c>
      <c r="J49" s="18"/>
      <c r="K49" s="18">
        <v>3870</v>
      </c>
    </row>
    <row r="50" spans="1:11" x14ac:dyDescent="0.15">
      <c r="A50" s="15">
        <v>43563</v>
      </c>
      <c r="B50" s="16">
        <v>31</v>
      </c>
      <c r="C50" s="17" t="s">
        <v>550</v>
      </c>
      <c r="D50" s="17" t="s">
        <v>551</v>
      </c>
      <c r="E50" s="17" t="s">
        <v>480</v>
      </c>
      <c r="F50" s="17" t="s">
        <v>553</v>
      </c>
      <c r="G50" s="17" t="s">
        <v>17</v>
      </c>
      <c r="H50" s="17" t="s">
        <v>17</v>
      </c>
      <c r="I50" s="18">
        <v>90</v>
      </c>
      <c r="J50" s="18"/>
      <c r="K50" s="18">
        <v>3960</v>
      </c>
    </row>
    <row r="51" spans="1:11" x14ac:dyDescent="0.15">
      <c r="A51" s="15">
        <v>43563</v>
      </c>
      <c r="B51" s="16">
        <v>31</v>
      </c>
      <c r="C51" s="17" t="s">
        <v>550</v>
      </c>
      <c r="D51" s="17" t="s">
        <v>551</v>
      </c>
      <c r="E51" s="17" t="s">
        <v>480</v>
      </c>
      <c r="F51" s="17" t="s">
        <v>554</v>
      </c>
      <c r="G51" s="17" t="s">
        <v>17</v>
      </c>
      <c r="H51" s="17" t="s">
        <v>17</v>
      </c>
      <c r="I51" s="18">
        <v>90</v>
      </c>
      <c r="J51" s="18"/>
      <c r="K51" s="18">
        <v>4050</v>
      </c>
    </row>
    <row r="52" spans="1:11" x14ac:dyDescent="0.15">
      <c r="A52" s="15">
        <v>43563</v>
      </c>
      <c r="B52" s="16">
        <v>31</v>
      </c>
      <c r="C52" s="17" t="s">
        <v>550</v>
      </c>
      <c r="D52" s="17" t="s">
        <v>551</v>
      </c>
      <c r="E52" s="17" t="s">
        <v>480</v>
      </c>
      <c r="F52" s="17" t="s">
        <v>555</v>
      </c>
      <c r="G52" s="17" t="s">
        <v>17</v>
      </c>
      <c r="H52" s="17" t="s">
        <v>17</v>
      </c>
      <c r="I52" s="18">
        <v>90</v>
      </c>
      <c r="J52" s="18"/>
      <c r="K52" s="18">
        <v>4140</v>
      </c>
    </row>
    <row r="53" spans="1:11" x14ac:dyDescent="0.15">
      <c r="A53" s="15">
        <v>43563</v>
      </c>
      <c r="B53" s="16">
        <v>31</v>
      </c>
      <c r="C53" s="17" t="s">
        <v>556</v>
      </c>
      <c r="D53" s="17" t="s">
        <v>557</v>
      </c>
      <c r="E53" s="17" t="s">
        <v>524</v>
      </c>
      <c r="F53" s="17" t="s">
        <v>558</v>
      </c>
      <c r="G53" s="17" t="s">
        <v>17</v>
      </c>
      <c r="H53" s="17" t="s">
        <v>17</v>
      </c>
      <c r="I53" s="18">
        <v>90</v>
      </c>
      <c r="J53" s="18"/>
      <c r="K53" s="18">
        <v>4230</v>
      </c>
    </row>
    <row r="54" spans="1:11" x14ac:dyDescent="0.15">
      <c r="A54" s="15">
        <v>43572</v>
      </c>
      <c r="B54" s="16">
        <v>31</v>
      </c>
      <c r="C54" s="17" t="s">
        <v>559</v>
      </c>
      <c r="D54" s="17" t="s">
        <v>560</v>
      </c>
      <c r="E54" s="17" t="s">
        <v>485</v>
      </c>
      <c r="F54" s="17" t="s">
        <v>561</v>
      </c>
      <c r="G54" s="17" t="s">
        <v>17</v>
      </c>
      <c r="H54" s="17" t="s">
        <v>17</v>
      </c>
      <c r="I54" s="18">
        <v>90</v>
      </c>
      <c r="J54" s="18"/>
      <c r="K54" s="18">
        <v>4320</v>
      </c>
    </row>
    <row r="55" spans="1:11" x14ac:dyDescent="0.15">
      <c r="A55" s="15">
        <v>43572</v>
      </c>
      <c r="B55" s="16">
        <v>31</v>
      </c>
      <c r="C55" s="17" t="s">
        <v>559</v>
      </c>
      <c r="D55" s="17" t="s">
        <v>560</v>
      </c>
      <c r="E55" s="17" t="s">
        <v>485</v>
      </c>
      <c r="F55" s="17" t="s">
        <v>562</v>
      </c>
      <c r="G55" s="17" t="s">
        <v>17</v>
      </c>
      <c r="H55" s="17" t="s">
        <v>17</v>
      </c>
      <c r="I55" s="18">
        <v>90</v>
      </c>
      <c r="J55" s="18"/>
      <c r="K55" s="18">
        <v>4410</v>
      </c>
    </row>
    <row r="56" spans="1:11" x14ac:dyDescent="0.15">
      <c r="A56" s="15">
        <v>43572</v>
      </c>
      <c r="B56" s="16">
        <v>31</v>
      </c>
      <c r="C56" s="17" t="s">
        <v>559</v>
      </c>
      <c r="D56" s="17" t="s">
        <v>560</v>
      </c>
      <c r="E56" s="17" t="s">
        <v>485</v>
      </c>
      <c r="F56" s="17" t="s">
        <v>563</v>
      </c>
      <c r="G56" s="17" t="s">
        <v>17</v>
      </c>
      <c r="H56" s="17" t="s">
        <v>17</v>
      </c>
      <c r="I56" s="18">
        <v>90</v>
      </c>
      <c r="J56" s="18"/>
      <c r="K56" s="18">
        <v>4500</v>
      </c>
    </row>
    <row r="57" spans="1:11" x14ac:dyDescent="0.15">
      <c r="A57" s="15">
        <v>43572</v>
      </c>
      <c r="B57" s="16">
        <v>31</v>
      </c>
      <c r="C57" s="17" t="s">
        <v>559</v>
      </c>
      <c r="D57" s="17" t="s">
        <v>560</v>
      </c>
      <c r="E57" s="17" t="s">
        <v>485</v>
      </c>
      <c r="F57" s="17" t="s">
        <v>564</v>
      </c>
      <c r="G57" s="17" t="s">
        <v>17</v>
      </c>
      <c r="H57" s="17" t="s">
        <v>17</v>
      </c>
      <c r="I57" s="18">
        <v>90</v>
      </c>
      <c r="J57" s="18"/>
      <c r="K57" s="18">
        <v>4590</v>
      </c>
    </row>
    <row r="58" spans="1:11" x14ac:dyDescent="0.15">
      <c r="A58" s="15">
        <v>43572</v>
      </c>
      <c r="B58" s="16">
        <v>31</v>
      </c>
      <c r="C58" s="17" t="s">
        <v>559</v>
      </c>
      <c r="D58" s="17" t="s">
        <v>560</v>
      </c>
      <c r="E58" s="17" t="s">
        <v>485</v>
      </c>
      <c r="F58" s="17" t="s">
        <v>565</v>
      </c>
      <c r="G58" s="17" t="s">
        <v>17</v>
      </c>
      <c r="H58" s="17" t="s">
        <v>17</v>
      </c>
      <c r="I58" s="18">
        <v>90</v>
      </c>
      <c r="J58" s="18"/>
      <c r="K58" s="18">
        <v>4680</v>
      </c>
    </row>
    <row r="59" spans="1:11" x14ac:dyDescent="0.15">
      <c r="A59" s="15">
        <v>43572</v>
      </c>
      <c r="B59" s="16">
        <v>31</v>
      </c>
      <c r="C59" s="17" t="s">
        <v>559</v>
      </c>
      <c r="D59" s="17" t="s">
        <v>560</v>
      </c>
      <c r="E59" s="17" t="s">
        <v>485</v>
      </c>
      <c r="F59" s="17" t="s">
        <v>566</v>
      </c>
      <c r="G59" s="17" t="s">
        <v>17</v>
      </c>
      <c r="H59" s="17" t="s">
        <v>17</v>
      </c>
      <c r="I59" s="18">
        <v>90</v>
      </c>
      <c r="J59" s="18"/>
      <c r="K59" s="18">
        <v>4770</v>
      </c>
    </row>
    <row r="60" spans="1:11" x14ac:dyDescent="0.15">
      <c r="A60" s="15">
        <v>43572</v>
      </c>
      <c r="B60" s="16">
        <v>31</v>
      </c>
      <c r="C60" s="17" t="s">
        <v>567</v>
      </c>
      <c r="D60" s="17" t="s">
        <v>568</v>
      </c>
      <c r="E60" s="17" t="s">
        <v>480</v>
      </c>
      <c r="F60" s="17" t="s">
        <v>569</v>
      </c>
      <c r="G60" s="17" t="s">
        <v>17</v>
      </c>
      <c r="H60" s="17" t="s">
        <v>17</v>
      </c>
      <c r="I60" s="18">
        <v>90</v>
      </c>
      <c r="J60" s="18"/>
      <c r="K60" s="18">
        <v>4860</v>
      </c>
    </row>
    <row r="61" spans="1:11" x14ac:dyDescent="0.15">
      <c r="A61" s="15">
        <v>43584</v>
      </c>
      <c r="B61" s="16">
        <v>31</v>
      </c>
      <c r="C61" s="17" t="s">
        <v>570</v>
      </c>
      <c r="D61" s="17" t="s">
        <v>571</v>
      </c>
      <c r="E61" s="17" t="s">
        <v>485</v>
      </c>
      <c r="F61" s="17" t="s">
        <v>572</v>
      </c>
      <c r="G61" s="17" t="s">
        <v>17</v>
      </c>
      <c r="H61" s="17" t="s">
        <v>17</v>
      </c>
      <c r="I61" s="18">
        <v>90</v>
      </c>
      <c r="J61" s="18"/>
      <c r="K61" s="18">
        <v>4950</v>
      </c>
    </row>
    <row r="62" spans="1:11" x14ac:dyDescent="0.15">
      <c r="A62" s="15">
        <v>43584</v>
      </c>
      <c r="B62" s="16">
        <v>31</v>
      </c>
      <c r="C62" s="17" t="s">
        <v>573</v>
      </c>
      <c r="D62" s="17" t="s">
        <v>574</v>
      </c>
      <c r="E62" s="17" t="s">
        <v>480</v>
      </c>
      <c r="F62" s="17" t="s">
        <v>575</v>
      </c>
      <c r="G62" s="17" t="s">
        <v>17</v>
      </c>
      <c r="H62" s="17" t="s">
        <v>17</v>
      </c>
      <c r="I62" s="18">
        <v>90</v>
      </c>
      <c r="J62" s="18"/>
      <c r="K62" s="18">
        <v>5040</v>
      </c>
    </row>
    <row r="63" spans="1:11" x14ac:dyDescent="0.15">
      <c r="A63" s="15">
        <v>43584</v>
      </c>
      <c r="B63" s="16">
        <v>31</v>
      </c>
      <c r="C63" s="17" t="s">
        <v>573</v>
      </c>
      <c r="D63" s="17" t="s">
        <v>574</v>
      </c>
      <c r="E63" s="17" t="s">
        <v>480</v>
      </c>
      <c r="F63" s="17" t="s">
        <v>576</v>
      </c>
      <c r="G63" s="17" t="s">
        <v>17</v>
      </c>
      <c r="H63" s="17" t="s">
        <v>17</v>
      </c>
      <c r="I63" s="18">
        <v>90</v>
      </c>
      <c r="J63" s="18"/>
      <c r="K63" s="18">
        <v>5130</v>
      </c>
    </row>
    <row r="64" spans="1:11" x14ac:dyDescent="0.15">
      <c r="A64" s="15">
        <v>43584</v>
      </c>
      <c r="B64" s="16">
        <v>31</v>
      </c>
      <c r="C64" s="17" t="s">
        <v>573</v>
      </c>
      <c r="D64" s="17" t="s">
        <v>574</v>
      </c>
      <c r="E64" s="17" t="s">
        <v>480</v>
      </c>
      <c r="F64" s="17" t="s">
        <v>577</v>
      </c>
      <c r="G64" s="17" t="s">
        <v>17</v>
      </c>
      <c r="H64" s="17" t="s">
        <v>17</v>
      </c>
      <c r="I64" s="18">
        <v>90</v>
      </c>
      <c r="J64" s="18"/>
      <c r="K64" s="18">
        <v>5220</v>
      </c>
    </row>
    <row r="65" spans="1:11" x14ac:dyDescent="0.15">
      <c r="A65" s="15">
        <v>43594</v>
      </c>
      <c r="B65" s="16">
        <v>41</v>
      </c>
      <c r="C65" s="17" t="s">
        <v>578</v>
      </c>
      <c r="D65" s="17" t="s">
        <v>579</v>
      </c>
      <c r="E65" s="17" t="s">
        <v>485</v>
      </c>
      <c r="F65" s="17" t="s">
        <v>580</v>
      </c>
      <c r="G65" s="17" t="s">
        <v>17</v>
      </c>
      <c r="H65" s="17" t="s">
        <v>17</v>
      </c>
      <c r="I65" s="18">
        <v>90</v>
      </c>
      <c r="J65" s="18"/>
      <c r="K65" s="18">
        <v>5310</v>
      </c>
    </row>
    <row r="66" spans="1:11" x14ac:dyDescent="0.15">
      <c r="A66" s="15">
        <v>43594</v>
      </c>
      <c r="B66" s="16">
        <v>41</v>
      </c>
      <c r="C66" s="17" t="s">
        <v>578</v>
      </c>
      <c r="D66" s="17" t="s">
        <v>579</v>
      </c>
      <c r="E66" s="17" t="s">
        <v>485</v>
      </c>
      <c r="F66" s="17" t="s">
        <v>581</v>
      </c>
      <c r="G66" s="17" t="s">
        <v>17</v>
      </c>
      <c r="H66" s="17" t="s">
        <v>17</v>
      </c>
      <c r="I66" s="18">
        <v>90</v>
      </c>
      <c r="J66" s="18"/>
      <c r="K66" s="18">
        <v>5400</v>
      </c>
    </row>
    <row r="67" spans="1:11" x14ac:dyDescent="0.15">
      <c r="A67" s="15">
        <v>43594</v>
      </c>
      <c r="B67" s="16">
        <v>41</v>
      </c>
      <c r="C67" s="17" t="s">
        <v>578</v>
      </c>
      <c r="D67" s="17" t="s">
        <v>579</v>
      </c>
      <c r="E67" s="17" t="s">
        <v>485</v>
      </c>
      <c r="F67" s="17" t="s">
        <v>582</v>
      </c>
      <c r="G67" s="17" t="s">
        <v>17</v>
      </c>
      <c r="H67" s="17" t="s">
        <v>17</v>
      </c>
      <c r="I67" s="18">
        <v>90</v>
      </c>
      <c r="J67" s="18"/>
      <c r="K67" s="18">
        <v>5490</v>
      </c>
    </row>
    <row r="68" spans="1:11" x14ac:dyDescent="0.15">
      <c r="A68" s="15">
        <v>43594</v>
      </c>
      <c r="B68" s="16">
        <v>41</v>
      </c>
      <c r="C68" s="17" t="s">
        <v>578</v>
      </c>
      <c r="D68" s="17" t="s">
        <v>579</v>
      </c>
      <c r="E68" s="17" t="s">
        <v>485</v>
      </c>
      <c r="F68" s="17" t="s">
        <v>583</v>
      </c>
      <c r="G68" s="17" t="s">
        <v>17</v>
      </c>
      <c r="H68" s="17" t="s">
        <v>17</v>
      </c>
      <c r="I68" s="18">
        <v>90</v>
      </c>
      <c r="J68" s="18"/>
      <c r="K68" s="18">
        <v>5580</v>
      </c>
    </row>
    <row r="69" spans="1:11" x14ac:dyDescent="0.15">
      <c r="A69" s="15">
        <v>43594</v>
      </c>
      <c r="B69" s="16">
        <v>41</v>
      </c>
      <c r="C69" s="17" t="s">
        <v>578</v>
      </c>
      <c r="D69" s="17" t="s">
        <v>579</v>
      </c>
      <c r="E69" s="17" t="s">
        <v>485</v>
      </c>
      <c r="F69" s="17" t="s">
        <v>584</v>
      </c>
      <c r="G69" s="17" t="s">
        <v>17</v>
      </c>
      <c r="H69" s="17" t="s">
        <v>17</v>
      </c>
      <c r="I69" s="18">
        <v>90</v>
      </c>
      <c r="J69" s="18"/>
      <c r="K69" s="18">
        <v>5670</v>
      </c>
    </row>
    <row r="70" spans="1:11" x14ac:dyDescent="0.15">
      <c r="A70" s="15">
        <v>43594</v>
      </c>
      <c r="B70" s="16">
        <v>41</v>
      </c>
      <c r="C70" s="17" t="s">
        <v>578</v>
      </c>
      <c r="D70" s="17" t="s">
        <v>579</v>
      </c>
      <c r="E70" s="17" t="s">
        <v>485</v>
      </c>
      <c r="F70" s="17" t="s">
        <v>585</v>
      </c>
      <c r="G70" s="17" t="s">
        <v>17</v>
      </c>
      <c r="H70" s="17" t="s">
        <v>17</v>
      </c>
      <c r="I70" s="18">
        <v>90</v>
      </c>
      <c r="J70" s="18"/>
      <c r="K70" s="18">
        <v>5760</v>
      </c>
    </row>
    <row r="71" spans="1:11" x14ac:dyDescent="0.15">
      <c r="A71" s="15">
        <v>43594</v>
      </c>
      <c r="B71" s="16">
        <v>41</v>
      </c>
      <c r="C71" s="17" t="s">
        <v>578</v>
      </c>
      <c r="D71" s="17" t="s">
        <v>579</v>
      </c>
      <c r="E71" s="17" t="s">
        <v>485</v>
      </c>
      <c r="F71" s="17" t="s">
        <v>586</v>
      </c>
      <c r="G71" s="17" t="s">
        <v>17</v>
      </c>
      <c r="H71" s="17" t="s">
        <v>17</v>
      </c>
      <c r="I71" s="18">
        <v>90</v>
      </c>
      <c r="J71" s="18"/>
      <c r="K71" s="18">
        <v>5850</v>
      </c>
    </row>
    <row r="72" spans="1:11" x14ac:dyDescent="0.15">
      <c r="A72" s="15">
        <v>43594</v>
      </c>
      <c r="B72" s="16">
        <v>41</v>
      </c>
      <c r="C72" s="17" t="s">
        <v>587</v>
      </c>
      <c r="D72" s="17" t="s">
        <v>588</v>
      </c>
      <c r="E72" s="17" t="s">
        <v>480</v>
      </c>
      <c r="F72" s="17" t="s">
        <v>589</v>
      </c>
      <c r="G72" s="17" t="s">
        <v>17</v>
      </c>
      <c r="H72" s="17" t="s">
        <v>17</v>
      </c>
      <c r="I72" s="18">
        <v>90</v>
      </c>
      <c r="J72" s="18"/>
      <c r="K72" s="18">
        <v>5940</v>
      </c>
    </row>
    <row r="73" spans="1:11" x14ac:dyDescent="0.15">
      <c r="A73" s="15">
        <v>43594</v>
      </c>
      <c r="B73" s="16">
        <v>41</v>
      </c>
      <c r="C73" s="17" t="s">
        <v>587</v>
      </c>
      <c r="D73" s="17" t="s">
        <v>588</v>
      </c>
      <c r="E73" s="17" t="s">
        <v>480</v>
      </c>
      <c r="F73" s="17" t="s">
        <v>590</v>
      </c>
      <c r="G73" s="17" t="s">
        <v>17</v>
      </c>
      <c r="H73" s="17" t="s">
        <v>17</v>
      </c>
      <c r="I73" s="18">
        <v>90</v>
      </c>
      <c r="J73" s="18"/>
      <c r="K73" s="18">
        <v>6030</v>
      </c>
    </row>
    <row r="74" spans="1:11" x14ac:dyDescent="0.15">
      <c r="A74" s="15">
        <v>43594</v>
      </c>
      <c r="B74" s="16">
        <v>41</v>
      </c>
      <c r="C74" s="17" t="s">
        <v>587</v>
      </c>
      <c r="D74" s="17" t="s">
        <v>588</v>
      </c>
      <c r="E74" s="17" t="s">
        <v>480</v>
      </c>
      <c r="F74" s="17" t="s">
        <v>591</v>
      </c>
      <c r="G74" s="17" t="s">
        <v>17</v>
      </c>
      <c r="H74" s="17" t="s">
        <v>17</v>
      </c>
      <c r="I74" s="18">
        <v>90</v>
      </c>
      <c r="J74" s="18"/>
      <c r="K74" s="18">
        <v>6120</v>
      </c>
    </row>
    <row r="75" spans="1:11" x14ac:dyDescent="0.15">
      <c r="A75" s="15">
        <v>43594</v>
      </c>
      <c r="B75" s="16">
        <v>41</v>
      </c>
      <c r="C75" s="17" t="s">
        <v>587</v>
      </c>
      <c r="D75" s="17" t="s">
        <v>588</v>
      </c>
      <c r="E75" s="17" t="s">
        <v>480</v>
      </c>
      <c r="F75" s="17" t="s">
        <v>592</v>
      </c>
      <c r="G75" s="17" t="s">
        <v>17</v>
      </c>
      <c r="H75" s="17" t="s">
        <v>17</v>
      </c>
      <c r="I75" s="18">
        <v>90</v>
      </c>
      <c r="J75" s="18"/>
      <c r="K75" s="18">
        <v>6210</v>
      </c>
    </row>
    <row r="76" spans="1:11" x14ac:dyDescent="0.15">
      <c r="A76" s="15">
        <v>43594</v>
      </c>
      <c r="B76" s="16">
        <v>41</v>
      </c>
      <c r="C76" s="17" t="s">
        <v>593</v>
      </c>
      <c r="D76" s="17" t="s">
        <v>594</v>
      </c>
      <c r="E76" s="17" t="s">
        <v>595</v>
      </c>
      <c r="F76" s="17" t="s">
        <v>596</v>
      </c>
      <c r="G76" s="17" t="s">
        <v>17</v>
      </c>
      <c r="H76" s="17" t="s">
        <v>17</v>
      </c>
      <c r="I76" s="18">
        <v>90</v>
      </c>
      <c r="J76" s="18"/>
      <c r="K76" s="18">
        <v>6300</v>
      </c>
    </row>
    <row r="77" spans="1:11" x14ac:dyDescent="0.15">
      <c r="A77" s="15">
        <v>43612</v>
      </c>
      <c r="B77" s="16">
        <v>41</v>
      </c>
      <c r="C77" s="17" t="s">
        <v>597</v>
      </c>
      <c r="D77" s="17" t="s">
        <v>598</v>
      </c>
      <c r="E77" s="17" t="s">
        <v>485</v>
      </c>
      <c r="F77" s="17" t="s">
        <v>599</v>
      </c>
      <c r="G77" s="17" t="s">
        <v>17</v>
      </c>
      <c r="H77" s="17" t="s">
        <v>17</v>
      </c>
      <c r="I77" s="18">
        <v>90</v>
      </c>
      <c r="J77" s="18"/>
      <c r="K77" s="18">
        <v>6390</v>
      </c>
    </row>
    <row r="78" spans="1:11" x14ac:dyDescent="0.15">
      <c r="A78" s="15">
        <v>43612</v>
      </c>
      <c r="B78" s="16">
        <v>41</v>
      </c>
      <c r="C78" s="17" t="s">
        <v>597</v>
      </c>
      <c r="D78" s="17" t="s">
        <v>598</v>
      </c>
      <c r="E78" s="17" t="s">
        <v>485</v>
      </c>
      <c r="F78" s="17" t="s">
        <v>600</v>
      </c>
      <c r="G78" s="17" t="s">
        <v>17</v>
      </c>
      <c r="H78" s="17" t="s">
        <v>17</v>
      </c>
      <c r="I78" s="18">
        <v>90</v>
      </c>
      <c r="J78" s="18"/>
      <c r="K78" s="18">
        <v>6480</v>
      </c>
    </row>
    <row r="79" spans="1:11" x14ac:dyDescent="0.15">
      <c r="A79" s="15">
        <v>43612</v>
      </c>
      <c r="B79" s="16">
        <v>41</v>
      </c>
      <c r="C79" s="17" t="s">
        <v>597</v>
      </c>
      <c r="D79" s="17" t="s">
        <v>598</v>
      </c>
      <c r="E79" s="17" t="s">
        <v>485</v>
      </c>
      <c r="F79" s="17" t="s">
        <v>601</v>
      </c>
      <c r="G79" s="17" t="s">
        <v>17</v>
      </c>
      <c r="H79" s="17" t="s">
        <v>17</v>
      </c>
      <c r="I79" s="18">
        <v>90</v>
      </c>
      <c r="J79" s="18"/>
      <c r="K79" s="18">
        <v>6570</v>
      </c>
    </row>
    <row r="80" spans="1:11" x14ac:dyDescent="0.15">
      <c r="A80" s="15">
        <v>43612</v>
      </c>
      <c r="B80" s="16">
        <v>41</v>
      </c>
      <c r="C80" s="17" t="s">
        <v>597</v>
      </c>
      <c r="D80" s="17" t="s">
        <v>598</v>
      </c>
      <c r="E80" s="17" t="s">
        <v>485</v>
      </c>
      <c r="F80" s="17" t="s">
        <v>602</v>
      </c>
      <c r="G80" s="17" t="s">
        <v>17</v>
      </c>
      <c r="H80" s="17" t="s">
        <v>17</v>
      </c>
      <c r="I80" s="18">
        <v>90</v>
      </c>
      <c r="J80" s="18"/>
      <c r="K80" s="18">
        <v>6660</v>
      </c>
    </row>
    <row r="81" spans="1:11" x14ac:dyDescent="0.15">
      <c r="A81" s="15">
        <v>43612</v>
      </c>
      <c r="B81" s="16">
        <v>41</v>
      </c>
      <c r="C81" s="17" t="s">
        <v>603</v>
      </c>
      <c r="D81" s="17" t="s">
        <v>604</v>
      </c>
      <c r="E81" s="17" t="s">
        <v>480</v>
      </c>
      <c r="F81" s="17" t="s">
        <v>605</v>
      </c>
      <c r="G81" s="17" t="s">
        <v>17</v>
      </c>
      <c r="H81" s="17" t="s">
        <v>17</v>
      </c>
      <c r="I81" s="18">
        <v>90</v>
      </c>
      <c r="J81" s="18"/>
      <c r="K81" s="18">
        <v>6750</v>
      </c>
    </row>
    <row r="82" spans="1:11" x14ac:dyDescent="0.15">
      <c r="A82" s="15">
        <v>43612</v>
      </c>
      <c r="B82" s="16">
        <v>41</v>
      </c>
      <c r="C82" s="17" t="s">
        <v>603</v>
      </c>
      <c r="D82" s="17" t="s">
        <v>604</v>
      </c>
      <c r="E82" s="17" t="s">
        <v>480</v>
      </c>
      <c r="F82" s="17" t="s">
        <v>606</v>
      </c>
      <c r="G82" s="17" t="s">
        <v>17</v>
      </c>
      <c r="H82" s="17" t="s">
        <v>17</v>
      </c>
      <c r="I82" s="18">
        <v>90</v>
      </c>
      <c r="J82" s="18"/>
      <c r="K82" s="18">
        <v>6840</v>
      </c>
    </row>
    <row r="83" spans="1:11" x14ac:dyDescent="0.15">
      <c r="A83" s="15">
        <v>43612</v>
      </c>
      <c r="B83" s="16">
        <v>41</v>
      </c>
      <c r="C83" s="17" t="s">
        <v>603</v>
      </c>
      <c r="D83" s="17" t="s">
        <v>604</v>
      </c>
      <c r="E83" s="17" t="s">
        <v>480</v>
      </c>
      <c r="F83" s="17" t="s">
        <v>599</v>
      </c>
      <c r="G83" s="17" t="s">
        <v>17</v>
      </c>
      <c r="H83" s="17" t="s">
        <v>17</v>
      </c>
      <c r="I83" s="18">
        <v>90</v>
      </c>
      <c r="J83" s="18"/>
      <c r="K83" s="18">
        <v>6930</v>
      </c>
    </row>
    <row r="84" spans="1:11" x14ac:dyDescent="0.15">
      <c r="A84" s="15">
        <v>43612</v>
      </c>
      <c r="B84" s="16">
        <v>41</v>
      </c>
      <c r="C84" s="17" t="s">
        <v>603</v>
      </c>
      <c r="D84" s="17" t="s">
        <v>604</v>
      </c>
      <c r="E84" s="17" t="s">
        <v>480</v>
      </c>
      <c r="F84" s="17" t="s">
        <v>602</v>
      </c>
      <c r="G84" s="17" t="s">
        <v>17</v>
      </c>
      <c r="H84" s="17" t="s">
        <v>17</v>
      </c>
      <c r="I84" s="18">
        <v>90</v>
      </c>
      <c r="J84" s="18"/>
      <c r="K84" s="18">
        <v>7020</v>
      </c>
    </row>
    <row r="85" spans="1:11" x14ac:dyDescent="0.15">
      <c r="A85" s="15">
        <v>43627</v>
      </c>
      <c r="B85" s="16">
        <v>51</v>
      </c>
      <c r="C85" s="17" t="s">
        <v>607</v>
      </c>
      <c r="D85" s="17" t="s">
        <v>608</v>
      </c>
      <c r="E85" s="17" t="s">
        <v>485</v>
      </c>
      <c r="F85" s="17" t="s">
        <v>609</v>
      </c>
      <c r="G85" s="17" t="s">
        <v>17</v>
      </c>
      <c r="H85" s="17" t="s">
        <v>17</v>
      </c>
      <c r="I85" s="18">
        <v>90</v>
      </c>
      <c r="J85" s="18"/>
      <c r="K85" s="18">
        <v>7110</v>
      </c>
    </row>
    <row r="86" spans="1:11" x14ac:dyDescent="0.15">
      <c r="A86" s="15">
        <v>43627</v>
      </c>
      <c r="B86" s="16">
        <v>51</v>
      </c>
      <c r="C86" s="17" t="s">
        <v>607</v>
      </c>
      <c r="D86" s="17" t="s">
        <v>608</v>
      </c>
      <c r="E86" s="17" t="s">
        <v>485</v>
      </c>
      <c r="F86" s="17" t="s">
        <v>610</v>
      </c>
      <c r="G86" s="17" t="s">
        <v>17</v>
      </c>
      <c r="H86" s="17" t="s">
        <v>17</v>
      </c>
      <c r="I86" s="18">
        <v>90</v>
      </c>
      <c r="J86" s="18"/>
      <c r="K86" s="18">
        <v>7200</v>
      </c>
    </row>
    <row r="87" spans="1:11" x14ac:dyDescent="0.15">
      <c r="A87" s="15">
        <v>43627</v>
      </c>
      <c r="B87" s="16">
        <v>51</v>
      </c>
      <c r="C87" s="17" t="s">
        <v>607</v>
      </c>
      <c r="D87" s="17" t="s">
        <v>608</v>
      </c>
      <c r="E87" s="17" t="s">
        <v>485</v>
      </c>
      <c r="F87" s="17" t="s">
        <v>611</v>
      </c>
      <c r="G87" s="17" t="s">
        <v>17</v>
      </c>
      <c r="H87" s="17" t="s">
        <v>17</v>
      </c>
      <c r="I87" s="18">
        <v>90</v>
      </c>
      <c r="J87" s="18"/>
      <c r="K87" s="18">
        <v>7290</v>
      </c>
    </row>
    <row r="88" spans="1:11" x14ac:dyDescent="0.15">
      <c r="A88" s="15">
        <v>43627</v>
      </c>
      <c r="B88" s="16">
        <v>51</v>
      </c>
      <c r="C88" s="17" t="s">
        <v>607</v>
      </c>
      <c r="D88" s="17" t="s">
        <v>608</v>
      </c>
      <c r="E88" s="17" t="s">
        <v>485</v>
      </c>
      <c r="F88" s="17" t="s">
        <v>612</v>
      </c>
      <c r="G88" s="17" t="s">
        <v>17</v>
      </c>
      <c r="H88" s="17" t="s">
        <v>17</v>
      </c>
      <c r="I88" s="18">
        <v>90</v>
      </c>
      <c r="J88" s="18"/>
      <c r="K88" s="18">
        <v>7380</v>
      </c>
    </row>
    <row r="89" spans="1:11" x14ac:dyDescent="0.15">
      <c r="A89" s="15">
        <v>43627</v>
      </c>
      <c r="B89" s="16">
        <v>51</v>
      </c>
      <c r="C89" s="17" t="s">
        <v>613</v>
      </c>
      <c r="D89" s="17" t="s">
        <v>614</v>
      </c>
      <c r="E89" s="17" t="s">
        <v>480</v>
      </c>
      <c r="F89" s="17" t="s">
        <v>615</v>
      </c>
      <c r="G89" s="17" t="s">
        <v>17</v>
      </c>
      <c r="H89" s="17" t="s">
        <v>17</v>
      </c>
      <c r="I89" s="18">
        <v>90</v>
      </c>
      <c r="J89" s="18"/>
      <c r="K89" s="18">
        <v>7470</v>
      </c>
    </row>
    <row r="90" spans="1:11" x14ac:dyDescent="0.15">
      <c r="A90" s="15">
        <v>43627</v>
      </c>
      <c r="B90" s="16">
        <v>51</v>
      </c>
      <c r="C90" s="17" t="s">
        <v>613</v>
      </c>
      <c r="D90" s="17" t="s">
        <v>614</v>
      </c>
      <c r="E90" s="17" t="s">
        <v>480</v>
      </c>
      <c r="F90" s="17" t="s">
        <v>609</v>
      </c>
      <c r="G90" s="17" t="s">
        <v>17</v>
      </c>
      <c r="H90" s="17" t="s">
        <v>17</v>
      </c>
      <c r="I90" s="18">
        <v>90</v>
      </c>
      <c r="J90" s="18"/>
      <c r="K90" s="18">
        <v>7560</v>
      </c>
    </row>
    <row r="91" spans="1:11" x14ac:dyDescent="0.15">
      <c r="A91" s="15">
        <v>43627</v>
      </c>
      <c r="B91" s="16">
        <v>51</v>
      </c>
      <c r="C91" s="17" t="s">
        <v>613</v>
      </c>
      <c r="D91" s="17" t="s">
        <v>614</v>
      </c>
      <c r="E91" s="17" t="s">
        <v>480</v>
      </c>
      <c r="F91" s="17" t="s">
        <v>612</v>
      </c>
      <c r="G91" s="17" t="s">
        <v>17</v>
      </c>
      <c r="H91" s="17" t="s">
        <v>17</v>
      </c>
      <c r="I91" s="18">
        <v>90</v>
      </c>
      <c r="J91" s="18"/>
      <c r="K91" s="18">
        <v>7650</v>
      </c>
    </row>
    <row r="92" spans="1:11" x14ac:dyDescent="0.15">
      <c r="A92" s="15">
        <v>43640</v>
      </c>
      <c r="B92" s="16">
        <v>51</v>
      </c>
      <c r="C92" s="17" t="s">
        <v>616</v>
      </c>
      <c r="D92" s="17" t="s">
        <v>617</v>
      </c>
      <c r="E92" s="17" t="s">
        <v>618</v>
      </c>
      <c r="F92" s="17" t="s">
        <v>619</v>
      </c>
      <c r="G92" s="17" t="s">
        <v>17</v>
      </c>
      <c r="H92" s="17" t="s">
        <v>17</v>
      </c>
      <c r="I92" s="18">
        <v>90</v>
      </c>
      <c r="J92" s="18"/>
      <c r="K92" s="18">
        <v>7740</v>
      </c>
    </row>
    <row r="93" spans="1:11" x14ac:dyDescent="0.15">
      <c r="A93" s="15">
        <v>43640</v>
      </c>
      <c r="B93" s="16">
        <v>51</v>
      </c>
      <c r="C93" s="17" t="s">
        <v>620</v>
      </c>
      <c r="D93" s="17" t="s">
        <v>621</v>
      </c>
      <c r="E93" s="17" t="s">
        <v>480</v>
      </c>
      <c r="F93" s="17" t="s">
        <v>622</v>
      </c>
      <c r="G93" s="17" t="s">
        <v>17</v>
      </c>
      <c r="H93" s="17" t="s">
        <v>17</v>
      </c>
      <c r="I93" s="18">
        <v>90</v>
      </c>
      <c r="J93" s="18"/>
      <c r="K93" s="18">
        <v>7830</v>
      </c>
    </row>
    <row r="94" spans="1:11" x14ac:dyDescent="0.15">
      <c r="A94" s="15">
        <v>43640</v>
      </c>
      <c r="B94" s="16">
        <v>51</v>
      </c>
      <c r="C94" s="17" t="s">
        <v>620</v>
      </c>
      <c r="D94" s="17" t="s">
        <v>621</v>
      </c>
      <c r="E94" s="17" t="s">
        <v>480</v>
      </c>
      <c r="F94" s="17" t="s">
        <v>619</v>
      </c>
      <c r="G94" s="17" t="s">
        <v>17</v>
      </c>
      <c r="H94" s="17" t="s">
        <v>17</v>
      </c>
      <c r="I94" s="18">
        <v>90</v>
      </c>
      <c r="J94" s="18"/>
      <c r="K94" s="18">
        <v>7920</v>
      </c>
    </row>
    <row r="95" spans="1:11" x14ac:dyDescent="0.15">
      <c r="A95" s="15">
        <v>43647</v>
      </c>
      <c r="B95" s="16">
        <v>61</v>
      </c>
      <c r="C95" s="17" t="s">
        <v>623</v>
      </c>
      <c r="D95" s="17" t="s">
        <v>624</v>
      </c>
      <c r="E95" s="17" t="s">
        <v>485</v>
      </c>
      <c r="F95" s="17" t="s">
        <v>625</v>
      </c>
      <c r="G95" s="17" t="s">
        <v>17</v>
      </c>
      <c r="H95" s="17" t="s">
        <v>17</v>
      </c>
      <c r="I95" s="18">
        <v>90</v>
      </c>
      <c r="J95" s="18"/>
      <c r="K95" s="18">
        <v>8010</v>
      </c>
    </row>
    <row r="96" spans="1:11" x14ac:dyDescent="0.15">
      <c r="A96" s="15">
        <v>43647</v>
      </c>
      <c r="B96" s="16">
        <v>61</v>
      </c>
      <c r="C96" s="17" t="s">
        <v>623</v>
      </c>
      <c r="D96" s="17" t="s">
        <v>624</v>
      </c>
      <c r="E96" s="17" t="s">
        <v>485</v>
      </c>
      <c r="F96" s="17" t="s">
        <v>626</v>
      </c>
      <c r="G96" s="17" t="s">
        <v>17</v>
      </c>
      <c r="H96" s="17" t="s">
        <v>17</v>
      </c>
      <c r="I96" s="18">
        <v>90</v>
      </c>
      <c r="J96" s="18"/>
      <c r="K96" s="18">
        <v>8100</v>
      </c>
    </row>
    <row r="97" spans="1:11" x14ac:dyDescent="0.15">
      <c r="A97" s="15">
        <v>43647</v>
      </c>
      <c r="B97" s="16">
        <v>61</v>
      </c>
      <c r="C97" s="17" t="s">
        <v>623</v>
      </c>
      <c r="D97" s="17" t="s">
        <v>624</v>
      </c>
      <c r="E97" s="17" t="s">
        <v>485</v>
      </c>
      <c r="F97" s="17" t="s">
        <v>627</v>
      </c>
      <c r="G97" s="17" t="s">
        <v>17</v>
      </c>
      <c r="H97" s="17" t="s">
        <v>17</v>
      </c>
      <c r="I97" s="18">
        <v>90</v>
      </c>
      <c r="J97" s="18"/>
      <c r="K97" s="18">
        <v>8190</v>
      </c>
    </row>
    <row r="98" spans="1:11" x14ac:dyDescent="0.15">
      <c r="A98" s="15">
        <v>43647</v>
      </c>
      <c r="B98" s="16">
        <v>61</v>
      </c>
      <c r="C98" s="17" t="s">
        <v>623</v>
      </c>
      <c r="D98" s="17" t="s">
        <v>624</v>
      </c>
      <c r="E98" s="17" t="s">
        <v>485</v>
      </c>
      <c r="F98" s="17" t="s">
        <v>628</v>
      </c>
      <c r="G98" s="17" t="s">
        <v>17</v>
      </c>
      <c r="H98" s="17" t="s">
        <v>17</v>
      </c>
      <c r="I98" s="18">
        <v>90</v>
      </c>
      <c r="J98" s="18"/>
      <c r="K98" s="18">
        <v>8280</v>
      </c>
    </row>
    <row r="99" spans="1:11" x14ac:dyDescent="0.15">
      <c r="A99" s="15">
        <v>43647</v>
      </c>
      <c r="B99" s="16">
        <v>61</v>
      </c>
      <c r="C99" s="17" t="s">
        <v>629</v>
      </c>
      <c r="D99" s="17" t="s">
        <v>630</v>
      </c>
      <c r="E99" s="17" t="s">
        <v>480</v>
      </c>
      <c r="F99" s="17" t="s">
        <v>627</v>
      </c>
      <c r="G99" s="17" t="s">
        <v>17</v>
      </c>
      <c r="H99" s="17" t="s">
        <v>17</v>
      </c>
      <c r="I99" s="18">
        <v>90</v>
      </c>
      <c r="J99" s="18"/>
      <c r="K99" s="18">
        <v>8370</v>
      </c>
    </row>
    <row r="100" spans="1:11" x14ac:dyDescent="0.15">
      <c r="A100" s="15">
        <v>43647</v>
      </c>
      <c r="B100" s="16">
        <v>61</v>
      </c>
      <c r="C100" s="17" t="s">
        <v>629</v>
      </c>
      <c r="D100" s="17" t="s">
        <v>630</v>
      </c>
      <c r="E100" s="17" t="s">
        <v>480</v>
      </c>
      <c r="F100" s="17" t="s">
        <v>631</v>
      </c>
      <c r="G100" s="17" t="s">
        <v>17</v>
      </c>
      <c r="H100" s="17" t="s">
        <v>17</v>
      </c>
      <c r="I100" s="18">
        <v>90</v>
      </c>
      <c r="J100" s="18"/>
      <c r="K100" s="18">
        <v>8460</v>
      </c>
    </row>
    <row r="101" spans="1:11" x14ac:dyDescent="0.15">
      <c r="A101" s="15">
        <v>43647</v>
      </c>
      <c r="B101" s="16">
        <v>61</v>
      </c>
      <c r="C101" s="17" t="s">
        <v>629</v>
      </c>
      <c r="D101" s="17" t="s">
        <v>630</v>
      </c>
      <c r="E101" s="17" t="s">
        <v>480</v>
      </c>
      <c r="F101" s="17" t="s">
        <v>628</v>
      </c>
      <c r="G101" s="17" t="s">
        <v>17</v>
      </c>
      <c r="H101" s="17" t="s">
        <v>17</v>
      </c>
      <c r="I101" s="18">
        <v>90</v>
      </c>
      <c r="J101" s="18"/>
      <c r="K101" s="18">
        <v>8550</v>
      </c>
    </row>
    <row r="102" spans="1:11" x14ac:dyDescent="0.15">
      <c r="A102" s="15">
        <v>43655</v>
      </c>
      <c r="B102" s="16">
        <v>61</v>
      </c>
      <c r="C102" s="17" t="s">
        <v>632</v>
      </c>
      <c r="D102" s="17" t="s">
        <v>633</v>
      </c>
      <c r="E102" s="17" t="s">
        <v>485</v>
      </c>
      <c r="F102" s="17" t="s">
        <v>634</v>
      </c>
      <c r="G102" s="17" t="s">
        <v>17</v>
      </c>
      <c r="H102" s="17" t="s">
        <v>17</v>
      </c>
      <c r="I102" s="18">
        <v>90</v>
      </c>
      <c r="J102" s="18"/>
      <c r="K102" s="18">
        <v>8640</v>
      </c>
    </row>
    <row r="103" spans="1:11" x14ac:dyDescent="0.15">
      <c r="A103" s="15">
        <v>43655</v>
      </c>
      <c r="B103" s="16">
        <v>61</v>
      </c>
      <c r="C103" s="17" t="s">
        <v>632</v>
      </c>
      <c r="D103" s="17" t="s">
        <v>633</v>
      </c>
      <c r="E103" s="17" t="s">
        <v>485</v>
      </c>
      <c r="F103" s="17" t="s">
        <v>635</v>
      </c>
      <c r="G103" s="17" t="s">
        <v>17</v>
      </c>
      <c r="H103" s="17" t="s">
        <v>17</v>
      </c>
      <c r="I103" s="18">
        <v>90</v>
      </c>
      <c r="J103" s="18"/>
      <c r="K103" s="18">
        <v>8730</v>
      </c>
    </row>
    <row r="104" spans="1:11" x14ac:dyDescent="0.15">
      <c r="A104" s="15">
        <v>43655</v>
      </c>
      <c r="B104" s="16">
        <v>61</v>
      </c>
      <c r="C104" s="17" t="s">
        <v>632</v>
      </c>
      <c r="D104" s="17" t="s">
        <v>633</v>
      </c>
      <c r="E104" s="17" t="s">
        <v>485</v>
      </c>
      <c r="F104" s="17" t="s">
        <v>636</v>
      </c>
      <c r="G104" s="17" t="s">
        <v>17</v>
      </c>
      <c r="H104" s="17" t="s">
        <v>17</v>
      </c>
      <c r="I104" s="18">
        <v>90</v>
      </c>
      <c r="J104" s="18"/>
      <c r="K104" s="18">
        <v>8820</v>
      </c>
    </row>
    <row r="105" spans="1:11" x14ac:dyDescent="0.15">
      <c r="A105" s="15">
        <v>43655</v>
      </c>
      <c r="B105" s="16">
        <v>61</v>
      </c>
      <c r="C105" s="17" t="s">
        <v>637</v>
      </c>
      <c r="D105" s="17" t="s">
        <v>638</v>
      </c>
      <c r="E105" s="17" t="s">
        <v>480</v>
      </c>
      <c r="F105" s="17" t="s">
        <v>636</v>
      </c>
      <c r="G105" s="17" t="s">
        <v>17</v>
      </c>
      <c r="H105" s="17" t="s">
        <v>17</v>
      </c>
      <c r="I105" s="18">
        <v>90</v>
      </c>
      <c r="J105" s="18"/>
      <c r="K105" s="18">
        <v>8910</v>
      </c>
    </row>
    <row r="106" spans="1:11" x14ac:dyDescent="0.15">
      <c r="A106" s="15">
        <v>43658</v>
      </c>
      <c r="B106" s="16">
        <v>61</v>
      </c>
      <c r="C106" s="17" t="s">
        <v>639</v>
      </c>
      <c r="D106" s="17" t="s">
        <v>640</v>
      </c>
      <c r="E106" s="17" t="s">
        <v>485</v>
      </c>
      <c r="F106" s="17" t="s">
        <v>641</v>
      </c>
      <c r="G106" s="17" t="s">
        <v>17</v>
      </c>
      <c r="H106" s="17" t="s">
        <v>17</v>
      </c>
      <c r="I106" s="18">
        <v>90</v>
      </c>
      <c r="J106" s="18"/>
      <c r="K106" s="18">
        <v>9000</v>
      </c>
    </row>
    <row r="107" spans="1:11" x14ac:dyDescent="0.15">
      <c r="A107" s="15">
        <v>43658</v>
      </c>
      <c r="B107" s="16">
        <v>61</v>
      </c>
      <c r="C107" s="17" t="s">
        <v>642</v>
      </c>
      <c r="D107" s="17" t="s">
        <v>643</v>
      </c>
      <c r="E107" s="17" t="s">
        <v>644</v>
      </c>
      <c r="F107" s="17" t="s">
        <v>645</v>
      </c>
      <c r="G107" s="17" t="s">
        <v>17</v>
      </c>
      <c r="H107" s="17" t="s">
        <v>17</v>
      </c>
      <c r="I107" s="18">
        <v>90</v>
      </c>
      <c r="J107" s="18"/>
      <c r="K107" s="18">
        <v>9090</v>
      </c>
    </row>
    <row r="108" spans="1:11" x14ac:dyDescent="0.15">
      <c r="A108" s="15">
        <v>43658</v>
      </c>
      <c r="B108" s="16">
        <v>61</v>
      </c>
      <c r="C108" s="17" t="s">
        <v>646</v>
      </c>
      <c r="D108" s="17" t="s">
        <v>647</v>
      </c>
      <c r="E108" s="17" t="s">
        <v>480</v>
      </c>
      <c r="F108" s="17" t="s">
        <v>648</v>
      </c>
      <c r="G108" s="17" t="s">
        <v>17</v>
      </c>
      <c r="H108" s="17" t="s">
        <v>17</v>
      </c>
      <c r="I108" s="18">
        <v>90</v>
      </c>
      <c r="J108" s="18"/>
      <c r="K108" s="18">
        <v>9180</v>
      </c>
    </row>
    <row r="109" spans="1:11" x14ac:dyDescent="0.15">
      <c r="A109" s="15">
        <v>43658</v>
      </c>
      <c r="B109" s="16">
        <v>61</v>
      </c>
      <c r="C109" s="17" t="s">
        <v>646</v>
      </c>
      <c r="D109" s="17" t="s">
        <v>647</v>
      </c>
      <c r="E109" s="17" t="s">
        <v>480</v>
      </c>
      <c r="F109" s="17" t="s">
        <v>649</v>
      </c>
      <c r="G109" s="17" t="s">
        <v>17</v>
      </c>
      <c r="H109" s="17" t="s">
        <v>17</v>
      </c>
      <c r="I109" s="18">
        <v>90</v>
      </c>
      <c r="J109" s="18"/>
      <c r="K109" s="18">
        <v>9270</v>
      </c>
    </row>
    <row r="110" spans="1:11" x14ac:dyDescent="0.15">
      <c r="A110" s="15">
        <v>43658</v>
      </c>
      <c r="B110" s="16">
        <v>61</v>
      </c>
      <c r="C110" s="17" t="s">
        <v>646</v>
      </c>
      <c r="D110" s="17" t="s">
        <v>647</v>
      </c>
      <c r="E110" s="17" t="s">
        <v>480</v>
      </c>
      <c r="F110" s="17" t="s">
        <v>641</v>
      </c>
      <c r="G110" s="17" t="s">
        <v>17</v>
      </c>
      <c r="H110" s="17" t="s">
        <v>17</v>
      </c>
      <c r="I110" s="18">
        <v>90</v>
      </c>
      <c r="J110" s="18"/>
      <c r="K110" s="18">
        <v>9360</v>
      </c>
    </row>
    <row r="111" spans="1:11" x14ac:dyDescent="0.15">
      <c r="A111" s="15">
        <v>43670</v>
      </c>
      <c r="B111" s="16">
        <v>61</v>
      </c>
      <c r="C111" s="17" t="s">
        <v>650</v>
      </c>
      <c r="D111" s="17" t="s">
        <v>651</v>
      </c>
      <c r="E111" s="17" t="s">
        <v>485</v>
      </c>
      <c r="F111" s="17" t="s">
        <v>652</v>
      </c>
      <c r="G111" s="17" t="s">
        <v>17</v>
      </c>
      <c r="H111" s="17" t="s">
        <v>17</v>
      </c>
      <c r="I111" s="18">
        <v>90</v>
      </c>
      <c r="J111" s="18"/>
      <c r="K111" s="18">
        <v>9450</v>
      </c>
    </row>
    <row r="112" spans="1:11" x14ac:dyDescent="0.15">
      <c r="A112" s="15">
        <v>43670</v>
      </c>
      <c r="B112" s="16">
        <v>61</v>
      </c>
      <c r="C112" s="17" t="s">
        <v>653</v>
      </c>
      <c r="D112" s="17" t="s">
        <v>654</v>
      </c>
      <c r="E112" s="17" t="s">
        <v>524</v>
      </c>
      <c r="F112" s="17" t="s">
        <v>655</v>
      </c>
      <c r="G112" s="17" t="s">
        <v>17</v>
      </c>
      <c r="H112" s="17" t="s">
        <v>17</v>
      </c>
      <c r="I112" s="18">
        <v>90</v>
      </c>
      <c r="J112" s="18"/>
      <c r="K112" s="18">
        <v>9540</v>
      </c>
    </row>
    <row r="113" spans="1:11" x14ac:dyDescent="0.15">
      <c r="A113" s="15">
        <v>43679</v>
      </c>
      <c r="B113" s="16">
        <v>71</v>
      </c>
      <c r="C113" s="17" t="s">
        <v>656</v>
      </c>
      <c r="D113" s="17" t="s">
        <v>657</v>
      </c>
      <c r="E113" s="17" t="s">
        <v>485</v>
      </c>
      <c r="F113" s="17" t="s">
        <v>658</v>
      </c>
      <c r="G113" s="17" t="s">
        <v>17</v>
      </c>
      <c r="H113" s="17" t="s">
        <v>17</v>
      </c>
      <c r="I113" s="18">
        <v>90</v>
      </c>
      <c r="J113" s="18"/>
      <c r="K113" s="18">
        <v>9630</v>
      </c>
    </row>
    <row r="114" spans="1:11" x14ac:dyDescent="0.15">
      <c r="A114" s="15">
        <v>43679</v>
      </c>
      <c r="B114" s="16">
        <v>71</v>
      </c>
      <c r="C114" s="17" t="s">
        <v>656</v>
      </c>
      <c r="D114" s="17" t="s">
        <v>657</v>
      </c>
      <c r="E114" s="17" t="s">
        <v>485</v>
      </c>
      <c r="F114" s="17" t="s">
        <v>659</v>
      </c>
      <c r="G114" s="17" t="s">
        <v>17</v>
      </c>
      <c r="H114" s="17" t="s">
        <v>17</v>
      </c>
      <c r="I114" s="18">
        <v>90</v>
      </c>
      <c r="J114" s="18"/>
      <c r="K114" s="18">
        <v>9720</v>
      </c>
    </row>
    <row r="115" spans="1:11" x14ac:dyDescent="0.15">
      <c r="A115" s="15">
        <v>43679</v>
      </c>
      <c r="B115" s="16">
        <v>71</v>
      </c>
      <c r="C115" s="17" t="s">
        <v>656</v>
      </c>
      <c r="D115" s="17" t="s">
        <v>657</v>
      </c>
      <c r="E115" s="17" t="s">
        <v>485</v>
      </c>
      <c r="F115" s="17" t="s">
        <v>660</v>
      </c>
      <c r="G115" s="17" t="s">
        <v>17</v>
      </c>
      <c r="H115" s="17" t="s">
        <v>17</v>
      </c>
      <c r="I115" s="18">
        <v>90</v>
      </c>
      <c r="J115" s="18"/>
      <c r="K115" s="18">
        <v>9810</v>
      </c>
    </row>
    <row r="116" spans="1:11" x14ac:dyDescent="0.15">
      <c r="A116" s="15">
        <v>43679</v>
      </c>
      <c r="B116" s="16">
        <v>71</v>
      </c>
      <c r="C116" s="17" t="s">
        <v>656</v>
      </c>
      <c r="D116" s="17" t="s">
        <v>657</v>
      </c>
      <c r="E116" s="17" t="s">
        <v>485</v>
      </c>
      <c r="F116" s="17" t="s">
        <v>661</v>
      </c>
      <c r="G116" s="17" t="s">
        <v>17</v>
      </c>
      <c r="H116" s="17" t="s">
        <v>17</v>
      </c>
      <c r="I116" s="18">
        <v>90</v>
      </c>
      <c r="J116" s="18"/>
      <c r="K116" s="18">
        <v>9900</v>
      </c>
    </row>
    <row r="117" spans="1:11" x14ac:dyDescent="0.15">
      <c r="A117" s="15">
        <v>43679</v>
      </c>
      <c r="B117" s="16">
        <v>71</v>
      </c>
      <c r="C117" s="17" t="s">
        <v>662</v>
      </c>
      <c r="D117" s="17" t="s">
        <v>663</v>
      </c>
      <c r="E117" s="17" t="s">
        <v>480</v>
      </c>
      <c r="F117" s="17" t="s">
        <v>664</v>
      </c>
      <c r="G117" s="17" t="s">
        <v>17</v>
      </c>
      <c r="H117" s="17" t="s">
        <v>17</v>
      </c>
      <c r="I117" s="18">
        <v>90</v>
      </c>
      <c r="J117" s="18"/>
      <c r="K117" s="18">
        <v>9990</v>
      </c>
    </row>
    <row r="118" spans="1:11" x14ac:dyDescent="0.15">
      <c r="A118" s="15">
        <v>43679</v>
      </c>
      <c r="B118" s="16">
        <v>71</v>
      </c>
      <c r="C118" s="17" t="s">
        <v>662</v>
      </c>
      <c r="D118" s="17" t="s">
        <v>663</v>
      </c>
      <c r="E118" s="17" t="s">
        <v>480</v>
      </c>
      <c r="F118" s="17" t="s">
        <v>665</v>
      </c>
      <c r="G118" s="17" t="s">
        <v>17</v>
      </c>
      <c r="H118" s="17" t="s">
        <v>17</v>
      </c>
      <c r="I118" s="18">
        <v>90</v>
      </c>
      <c r="J118" s="18"/>
      <c r="K118" s="18">
        <v>10080</v>
      </c>
    </row>
    <row r="119" spans="1:11" x14ac:dyDescent="0.15">
      <c r="A119" s="15">
        <v>43679</v>
      </c>
      <c r="B119" s="16">
        <v>71</v>
      </c>
      <c r="C119" s="17" t="s">
        <v>662</v>
      </c>
      <c r="D119" s="17" t="s">
        <v>663</v>
      </c>
      <c r="E119" s="17" t="s">
        <v>480</v>
      </c>
      <c r="F119" s="17" t="s">
        <v>658</v>
      </c>
      <c r="G119" s="17" t="s">
        <v>17</v>
      </c>
      <c r="H119" s="17" t="s">
        <v>17</v>
      </c>
      <c r="I119" s="18">
        <v>90</v>
      </c>
      <c r="J119" s="18"/>
      <c r="K119" s="18">
        <v>10170</v>
      </c>
    </row>
    <row r="120" spans="1:11" x14ac:dyDescent="0.15">
      <c r="A120" s="15">
        <v>43679</v>
      </c>
      <c r="B120" s="16">
        <v>71</v>
      </c>
      <c r="C120" s="17" t="s">
        <v>662</v>
      </c>
      <c r="D120" s="17" t="s">
        <v>663</v>
      </c>
      <c r="E120" s="17" t="s">
        <v>480</v>
      </c>
      <c r="F120" s="17" t="s">
        <v>661</v>
      </c>
      <c r="G120" s="17" t="s">
        <v>17</v>
      </c>
      <c r="H120" s="17" t="s">
        <v>17</v>
      </c>
      <c r="I120" s="18">
        <v>90</v>
      </c>
      <c r="J120" s="18"/>
      <c r="K120" s="18">
        <v>10260</v>
      </c>
    </row>
    <row r="121" spans="1:11" x14ac:dyDescent="0.15">
      <c r="A121" s="15">
        <v>43690</v>
      </c>
      <c r="B121" s="16">
        <v>71</v>
      </c>
      <c r="C121" s="17" t="s">
        <v>666</v>
      </c>
      <c r="D121" s="17" t="s">
        <v>667</v>
      </c>
      <c r="E121" s="17" t="s">
        <v>485</v>
      </c>
      <c r="F121" s="17" t="s">
        <v>668</v>
      </c>
      <c r="G121" s="17" t="s">
        <v>17</v>
      </c>
      <c r="H121" s="17" t="s">
        <v>17</v>
      </c>
      <c r="I121" s="18">
        <v>90</v>
      </c>
      <c r="J121" s="18"/>
      <c r="K121" s="18">
        <v>10350</v>
      </c>
    </row>
    <row r="122" spans="1:11" x14ac:dyDescent="0.15">
      <c r="A122" s="15">
        <v>43690</v>
      </c>
      <c r="B122" s="16">
        <v>71</v>
      </c>
      <c r="C122" s="17" t="s">
        <v>669</v>
      </c>
      <c r="D122" s="17" t="s">
        <v>670</v>
      </c>
      <c r="E122" s="17" t="s">
        <v>480</v>
      </c>
      <c r="F122" s="17" t="s">
        <v>671</v>
      </c>
      <c r="G122" s="17" t="s">
        <v>17</v>
      </c>
      <c r="H122" s="17" t="s">
        <v>17</v>
      </c>
      <c r="I122" s="18">
        <v>90</v>
      </c>
      <c r="J122" s="18"/>
      <c r="K122" s="18">
        <v>10440</v>
      </c>
    </row>
    <row r="123" spans="1:11" x14ac:dyDescent="0.15">
      <c r="A123" s="15">
        <v>43690</v>
      </c>
      <c r="B123" s="16">
        <v>71</v>
      </c>
      <c r="C123" s="17" t="s">
        <v>669</v>
      </c>
      <c r="D123" s="17" t="s">
        <v>670</v>
      </c>
      <c r="E123" s="17" t="s">
        <v>480</v>
      </c>
      <c r="F123" s="17" t="s">
        <v>668</v>
      </c>
      <c r="G123" s="17" t="s">
        <v>17</v>
      </c>
      <c r="H123" s="17" t="s">
        <v>17</v>
      </c>
      <c r="I123" s="18">
        <v>90</v>
      </c>
      <c r="J123" s="18"/>
      <c r="K123" s="18">
        <v>10530</v>
      </c>
    </row>
    <row r="124" spans="1:11" x14ac:dyDescent="0.15">
      <c r="A124" s="15">
        <v>43700</v>
      </c>
      <c r="B124" s="16">
        <v>71</v>
      </c>
      <c r="C124" s="17" t="s">
        <v>672</v>
      </c>
      <c r="D124" s="17" t="s">
        <v>673</v>
      </c>
      <c r="E124" s="17" t="s">
        <v>480</v>
      </c>
      <c r="F124" s="17" t="s">
        <v>674</v>
      </c>
      <c r="G124" s="17" t="s">
        <v>17</v>
      </c>
      <c r="H124" s="17" t="s">
        <v>17</v>
      </c>
      <c r="I124" s="18">
        <v>90</v>
      </c>
      <c r="J124" s="18"/>
      <c r="K124" s="18">
        <v>10620</v>
      </c>
    </row>
    <row r="125" spans="1:11" x14ac:dyDescent="0.15">
      <c r="A125" s="15">
        <v>43700</v>
      </c>
      <c r="B125" s="16">
        <v>71</v>
      </c>
      <c r="C125" s="17" t="s">
        <v>672</v>
      </c>
      <c r="D125" s="17" t="s">
        <v>673</v>
      </c>
      <c r="E125" s="17" t="s">
        <v>480</v>
      </c>
      <c r="F125" s="17" t="s">
        <v>675</v>
      </c>
      <c r="G125" s="17" t="s">
        <v>17</v>
      </c>
      <c r="H125" s="17" t="s">
        <v>17</v>
      </c>
      <c r="I125" s="18">
        <v>90</v>
      </c>
      <c r="J125" s="18"/>
      <c r="K125" s="18">
        <v>10710</v>
      </c>
    </row>
    <row r="126" spans="1:11" x14ac:dyDescent="0.15">
      <c r="A126" s="15">
        <v>43700</v>
      </c>
      <c r="B126" s="16">
        <v>71</v>
      </c>
      <c r="C126" s="17" t="s">
        <v>672</v>
      </c>
      <c r="D126" s="17" t="s">
        <v>673</v>
      </c>
      <c r="E126" s="17" t="s">
        <v>480</v>
      </c>
      <c r="F126" s="17" t="s">
        <v>676</v>
      </c>
      <c r="G126" s="17" t="s">
        <v>17</v>
      </c>
      <c r="H126" s="17" t="s">
        <v>17</v>
      </c>
      <c r="I126" s="18">
        <v>90</v>
      </c>
      <c r="J126" s="18"/>
      <c r="K126" s="18">
        <v>10800</v>
      </c>
    </row>
    <row r="127" spans="1:11" x14ac:dyDescent="0.15">
      <c r="A127" s="15">
        <v>43700</v>
      </c>
      <c r="B127" s="16">
        <v>71</v>
      </c>
      <c r="C127" s="17" t="s">
        <v>672</v>
      </c>
      <c r="D127" s="17" t="s">
        <v>673</v>
      </c>
      <c r="E127" s="17" t="s">
        <v>480</v>
      </c>
      <c r="F127" s="17" t="s">
        <v>677</v>
      </c>
      <c r="G127" s="17" t="s">
        <v>17</v>
      </c>
      <c r="H127" s="17" t="s">
        <v>17</v>
      </c>
      <c r="I127" s="18">
        <v>90</v>
      </c>
      <c r="J127" s="18"/>
      <c r="K127" s="18">
        <v>10890</v>
      </c>
    </row>
    <row r="128" spans="1:11" x14ac:dyDescent="0.15">
      <c r="A128" s="15">
        <v>43704</v>
      </c>
      <c r="B128" s="16">
        <v>71</v>
      </c>
      <c r="C128" s="17" t="s">
        <v>678</v>
      </c>
      <c r="D128" s="17" t="s">
        <v>679</v>
      </c>
      <c r="E128" s="17" t="s">
        <v>485</v>
      </c>
      <c r="F128" s="17" t="s">
        <v>680</v>
      </c>
      <c r="G128" s="17" t="s">
        <v>17</v>
      </c>
      <c r="H128" s="17" t="s">
        <v>17</v>
      </c>
      <c r="I128" s="18">
        <v>90</v>
      </c>
      <c r="J128" s="18"/>
      <c r="K128" s="18">
        <v>10980</v>
      </c>
    </row>
    <row r="129" spans="1:11" x14ac:dyDescent="0.15">
      <c r="A129" s="15">
        <v>43704</v>
      </c>
      <c r="B129" s="16">
        <v>71</v>
      </c>
      <c r="C129" s="17" t="s">
        <v>678</v>
      </c>
      <c r="D129" s="17" t="s">
        <v>679</v>
      </c>
      <c r="E129" s="17" t="s">
        <v>485</v>
      </c>
      <c r="F129" s="17" t="s">
        <v>681</v>
      </c>
      <c r="G129" s="17" t="s">
        <v>17</v>
      </c>
      <c r="H129" s="17" t="s">
        <v>17</v>
      </c>
      <c r="I129" s="18">
        <v>90</v>
      </c>
      <c r="J129" s="18"/>
      <c r="K129" s="18">
        <v>11070</v>
      </c>
    </row>
    <row r="130" spans="1:11" x14ac:dyDescent="0.15">
      <c r="A130" s="15">
        <v>43704</v>
      </c>
      <c r="B130" s="16">
        <v>71</v>
      </c>
      <c r="C130" s="17" t="s">
        <v>678</v>
      </c>
      <c r="D130" s="17" t="s">
        <v>679</v>
      </c>
      <c r="E130" s="17" t="s">
        <v>485</v>
      </c>
      <c r="F130" s="17" t="s">
        <v>677</v>
      </c>
      <c r="G130" s="17" t="s">
        <v>17</v>
      </c>
      <c r="H130" s="17" t="s">
        <v>17</v>
      </c>
      <c r="I130" s="18">
        <v>90</v>
      </c>
      <c r="J130" s="18"/>
      <c r="K130" s="18">
        <v>11160</v>
      </c>
    </row>
    <row r="131" spans="1:11" x14ac:dyDescent="0.15">
      <c r="A131" s="15">
        <v>43704</v>
      </c>
      <c r="B131" s="16">
        <v>71</v>
      </c>
      <c r="C131" s="17" t="s">
        <v>682</v>
      </c>
      <c r="D131" s="17" t="s">
        <v>683</v>
      </c>
      <c r="E131" s="17" t="s">
        <v>595</v>
      </c>
      <c r="F131" s="17" t="s">
        <v>676</v>
      </c>
      <c r="G131" s="17" t="s">
        <v>17</v>
      </c>
      <c r="H131" s="17" t="s">
        <v>17</v>
      </c>
      <c r="I131" s="18">
        <v>90</v>
      </c>
      <c r="J131" s="18"/>
      <c r="K131" s="18">
        <v>11250</v>
      </c>
    </row>
    <row r="132" spans="1:11" x14ac:dyDescent="0.15">
      <c r="A132" s="15">
        <v>43704</v>
      </c>
      <c r="B132" s="16">
        <v>71</v>
      </c>
      <c r="C132" s="17" t="s">
        <v>684</v>
      </c>
      <c r="D132" s="17" t="s">
        <v>685</v>
      </c>
      <c r="E132" s="17" t="s">
        <v>524</v>
      </c>
      <c r="F132" s="17" t="s">
        <v>686</v>
      </c>
      <c r="G132" s="17" t="s">
        <v>17</v>
      </c>
      <c r="H132" s="17" t="s">
        <v>17</v>
      </c>
      <c r="I132" s="18">
        <v>120</v>
      </c>
      <c r="J132" s="18"/>
      <c r="K132" s="18">
        <v>11370</v>
      </c>
    </row>
    <row r="133" spans="1:11" x14ac:dyDescent="0.15">
      <c r="A133" s="15">
        <v>43720</v>
      </c>
      <c r="B133" s="16">
        <v>81</v>
      </c>
      <c r="C133" s="17" t="s">
        <v>687</v>
      </c>
      <c r="D133" s="17" t="s">
        <v>688</v>
      </c>
      <c r="E133" s="17" t="s">
        <v>485</v>
      </c>
      <c r="F133" s="17" t="s">
        <v>689</v>
      </c>
      <c r="G133" s="17" t="s">
        <v>17</v>
      </c>
      <c r="H133" s="17" t="s">
        <v>17</v>
      </c>
      <c r="I133" s="18">
        <v>90</v>
      </c>
      <c r="J133" s="18"/>
      <c r="K133" s="18">
        <v>11460</v>
      </c>
    </row>
    <row r="134" spans="1:11" x14ac:dyDescent="0.15">
      <c r="A134" s="15">
        <v>43720</v>
      </c>
      <c r="B134" s="16">
        <v>81</v>
      </c>
      <c r="C134" s="17" t="s">
        <v>687</v>
      </c>
      <c r="D134" s="17" t="s">
        <v>688</v>
      </c>
      <c r="E134" s="17" t="s">
        <v>485</v>
      </c>
      <c r="F134" s="17" t="s">
        <v>690</v>
      </c>
      <c r="G134" s="17" t="s">
        <v>17</v>
      </c>
      <c r="H134" s="17" t="s">
        <v>17</v>
      </c>
      <c r="I134" s="18">
        <v>90</v>
      </c>
      <c r="J134" s="18"/>
      <c r="K134" s="18">
        <v>11550</v>
      </c>
    </row>
    <row r="135" spans="1:11" x14ac:dyDescent="0.15">
      <c r="A135" s="15">
        <v>43720</v>
      </c>
      <c r="B135" s="16">
        <v>81</v>
      </c>
      <c r="C135" s="17" t="s">
        <v>691</v>
      </c>
      <c r="D135" s="17" t="s">
        <v>692</v>
      </c>
      <c r="E135" s="17" t="s">
        <v>480</v>
      </c>
      <c r="F135" s="17" t="s">
        <v>693</v>
      </c>
      <c r="G135" s="17" t="s">
        <v>17</v>
      </c>
      <c r="H135" s="17" t="s">
        <v>17</v>
      </c>
      <c r="I135" s="18">
        <v>90</v>
      </c>
      <c r="J135" s="18"/>
      <c r="K135" s="18">
        <v>11640</v>
      </c>
    </row>
    <row r="136" spans="1:11" x14ac:dyDescent="0.15">
      <c r="A136" s="15">
        <v>43720</v>
      </c>
      <c r="B136" s="16">
        <v>81</v>
      </c>
      <c r="C136" s="17" t="s">
        <v>691</v>
      </c>
      <c r="D136" s="17" t="s">
        <v>692</v>
      </c>
      <c r="E136" s="17" t="s">
        <v>480</v>
      </c>
      <c r="F136" s="17" t="s">
        <v>694</v>
      </c>
      <c r="G136" s="17" t="s">
        <v>17</v>
      </c>
      <c r="H136" s="17" t="s">
        <v>17</v>
      </c>
      <c r="I136" s="18">
        <v>90</v>
      </c>
      <c r="J136" s="18"/>
      <c r="K136" s="18">
        <v>11730</v>
      </c>
    </row>
    <row r="137" spans="1:11" x14ac:dyDescent="0.15">
      <c r="A137" s="15">
        <v>43720</v>
      </c>
      <c r="B137" s="16">
        <v>81</v>
      </c>
      <c r="C137" s="17" t="s">
        <v>691</v>
      </c>
      <c r="D137" s="17" t="s">
        <v>692</v>
      </c>
      <c r="E137" s="17" t="s">
        <v>480</v>
      </c>
      <c r="F137" s="17" t="s">
        <v>695</v>
      </c>
      <c r="G137" s="17" t="s">
        <v>17</v>
      </c>
      <c r="H137" s="17" t="s">
        <v>17</v>
      </c>
      <c r="I137" s="18">
        <v>90</v>
      </c>
      <c r="J137" s="18"/>
      <c r="K137" s="18">
        <v>11820</v>
      </c>
    </row>
    <row r="138" spans="1:11" x14ac:dyDescent="0.15">
      <c r="A138" s="15">
        <v>43720</v>
      </c>
      <c r="B138" s="16">
        <v>81</v>
      </c>
      <c r="C138" s="17" t="s">
        <v>696</v>
      </c>
      <c r="D138" s="17" t="s">
        <v>697</v>
      </c>
      <c r="E138" s="17" t="s">
        <v>524</v>
      </c>
      <c r="F138" s="17" t="s">
        <v>693</v>
      </c>
      <c r="G138" s="17" t="s">
        <v>17</v>
      </c>
      <c r="H138" s="17" t="s">
        <v>17</v>
      </c>
      <c r="I138" s="18">
        <v>90</v>
      </c>
      <c r="J138" s="18"/>
      <c r="K138" s="18">
        <v>11910</v>
      </c>
    </row>
    <row r="139" spans="1:11" x14ac:dyDescent="0.15">
      <c r="A139" s="15">
        <v>43728</v>
      </c>
      <c r="B139" s="16">
        <v>81</v>
      </c>
      <c r="C139" s="17" t="s">
        <v>698</v>
      </c>
      <c r="D139" s="17" t="s">
        <v>699</v>
      </c>
      <c r="E139" s="17" t="s">
        <v>485</v>
      </c>
      <c r="F139" s="17" t="s">
        <v>700</v>
      </c>
      <c r="G139" s="17" t="s">
        <v>17</v>
      </c>
      <c r="H139" s="17" t="s">
        <v>17</v>
      </c>
      <c r="I139" s="18">
        <v>90</v>
      </c>
      <c r="J139" s="18"/>
      <c r="K139" s="18">
        <v>12000</v>
      </c>
    </row>
    <row r="140" spans="1:11" x14ac:dyDescent="0.15">
      <c r="A140" s="15">
        <v>43728</v>
      </c>
      <c r="B140" s="16">
        <v>81</v>
      </c>
      <c r="C140" s="17" t="s">
        <v>698</v>
      </c>
      <c r="D140" s="17" t="s">
        <v>699</v>
      </c>
      <c r="E140" s="17" t="s">
        <v>485</v>
      </c>
      <c r="F140" s="17" t="s">
        <v>701</v>
      </c>
      <c r="G140" s="17" t="s">
        <v>17</v>
      </c>
      <c r="H140" s="17" t="s">
        <v>17</v>
      </c>
      <c r="I140" s="18">
        <v>90</v>
      </c>
      <c r="J140" s="18"/>
      <c r="K140" s="18">
        <v>12090</v>
      </c>
    </row>
    <row r="141" spans="1:11" x14ac:dyDescent="0.15">
      <c r="A141" s="15">
        <v>43728</v>
      </c>
      <c r="B141" s="16">
        <v>81</v>
      </c>
      <c r="C141" s="17" t="s">
        <v>698</v>
      </c>
      <c r="D141" s="17" t="s">
        <v>699</v>
      </c>
      <c r="E141" s="17" t="s">
        <v>485</v>
      </c>
      <c r="F141" s="17" t="s">
        <v>702</v>
      </c>
      <c r="G141" s="17" t="s">
        <v>17</v>
      </c>
      <c r="H141" s="17" t="s">
        <v>17</v>
      </c>
      <c r="I141" s="18">
        <v>90</v>
      </c>
      <c r="J141" s="18"/>
      <c r="K141" s="18">
        <v>12180</v>
      </c>
    </row>
    <row r="142" spans="1:11" x14ac:dyDescent="0.15">
      <c r="A142" s="15">
        <v>43728</v>
      </c>
      <c r="B142" s="16">
        <v>81</v>
      </c>
      <c r="C142" s="17" t="s">
        <v>698</v>
      </c>
      <c r="D142" s="17" t="s">
        <v>699</v>
      </c>
      <c r="E142" s="17" t="s">
        <v>485</v>
      </c>
      <c r="F142" s="17" t="s">
        <v>703</v>
      </c>
      <c r="G142" s="17" t="s">
        <v>17</v>
      </c>
      <c r="H142" s="17" t="s">
        <v>17</v>
      </c>
      <c r="I142" s="18">
        <v>90</v>
      </c>
      <c r="J142" s="18"/>
      <c r="K142" s="18">
        <v>12270</v>
      </c>
    </row>
    <row r="143" spans="1:11" x14ac:dyDescent="0.15">
      <c r="A143" s="15">
        <v>43728</v>
      </c>
      <c r="B143" s="16">
        <v>81</v>
      </c>
      <c r="C143" s="17" t="s">
        <v>704</v>
      </c>
      <c r="D143" s="17" t="s">
        <v>705</v>
      </c>
      <c r="E143" s="17" t="s">
        <v>480</v>
      </c>
      <c r="F143" s="17" t="s">
        <v>702</v>
      </c>
      <c r="G143" s="17" t="s">
        <v>17</v>
      </c>
      <c r="H143" s="17" t="s">
        <v>17</v>
      </c>
      <c r="I143" s="18">
        <v>90</v>
      </c>
      <c r="J143" s="18"/>
      <c r="K143" s="18">
        <v>12360</v>
      </c>
    </row>
    <row r="144" spans="1:11" x14ac:dyDescent="0.15">
      <c r="A144" s="15">
        <v>43728</v>
      </c>
      <c r="B144" s="16">
        <v>81</v>
      </c>
      <c r="C144" s="17" t="s">
        <v>704</v>
      </c>
      <c r="D144" s="17" t="s">
        <v>705</v>
      </c>
      <c r="E144" s="17" t="s">
        <v>480</v>
      </c>
      <c r="F144" s="17" t="s">
        <v>706</v>
      </c>
      <c r="G144" s="17" t="s">
        <v>17</v>
      </c>
      <c r="H144" s="17" t="s">
        <v>17</v>
      </c>
      <c r="I144" s="18">
        <v>90</v>
      </c>
      <c r="J144" s="18"/>
      <c r="K144" s="18">
        <v>12450</v>
      </c>
    </row>
    <row r="145" spans="1:11" x14ac:dyDescent="0.15">
      <c r="A145" s="15">
        <v>43728</v>
      </c>
      <c r="B145" s="16">
        <v>81</v>
      </c>
      <c r="C145" s="17" t="s">
        <v>704</v>
      </c>
      <c r="D145" s="17" t="s">
        <v>705</v>
      </c>
      <c r="E145" s="17" t="s">
        <v>480</v>
      </c>
      <c r="F145" s="17" t="s">
        <v>707</v>
      </c>
      <c r="G145" s="17" t="s">
        <v>17</v>
      </c>
      <c r="H145" s="17" t="s">
        <v>17</v>
      </c>
      <c r="I145" s="18">
        <v>90</v>
      </c>
      <c r="J145" s="18"/>
      <c r="K145" s="18">
        <v>12540</v>
      </c>
    </row>
    <row r="146" spans="1:11" x14ac:dyDescent="0.15">
      <c r="A146" s="19">
        <v>43728</v>
      </c>
      <c r="B146" s="21">
        <v>81</v>
      </c>
      <c r="C146" s="22" t="s">
        <v>704</v>
      </c>
      <c r="D146" s="22" t="s">
        <v>705</v>
      </c>
      <c r="E146" s="22" t="s">
        <v>480</v>
      </c>
      <c r="F146" s="22" t="s">
        <v>703</v>
      </c>
      <c r="G146" s="22" t="s">
        <v>17</v>
      </c>
      <c r="H146" s="22" t="s">
        <v>17</v>
      </c>
      <c r="I146" s="24">
        <v>90</v>
      </c>
      <c r="J146" s="24"/>
      <c r="K146" s="24">
        <v>12630</v>
      </c>
    </row>
    <row r="147" spans="1:11" ht="12" thickBot="1" x14ac:dyDescent="0.2">
      <c r="A147" s="20"/>
      <c r="B147" s="13"/>
      <c r="C147" s="13"/>
      <c r="D147" s="13"/>
      <c r="E147" s="13"/>
      <c r="F147" s="13"/>
      <c r="G147" s="13"/>
      <c r="H147" s="13"/>
      <c r="I147" s="23">
        <v>12630</v>
      </c>
      <c r="J147" s="23">
        <v>0</v>
      </c>
      <c r="K147" s="13"/>
    </row>
    <row r="148" spans="1:11" ht="12" thickTop="1" x14ac:dyDescent="0.1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</row>
    <row r="149" spans="1:11" ht="12" thickBot="1" x14ac:dyDescent="0.2">
      <c r="A149" s="14" t="s">
        <v>3</v>
      </c>
      <c r="B149" s="14" t="s">
        <v>4</v>
      </c>
      <c r="C149" s="14" t="s">
        <v>5</v>
      </c>
      <c r="D149" s="14" t="s">
        <v>6</v>
      </c>
      <c r="E149" s="14" t="s">
        <v>7</v>
      </c>
      <c r="F149" s="14" t="s">
        <v>8</v>
      </c>
      <c r="G149" s="14" t="s">
        <v>9</v>
      </c>
      <c r="H149" s="14" t="s">
        <v>10</v>
      </c>
      <c r="I149" s="14" t="s">
        <v>11</v>
      </c>
      <c r="J149" s="14" t="s">
        <v>12</v>
      </c>
      <c r="K149" s="14" t="s">
        <v>13</v>
      </c>
    </row>
    <row r="150" spans="1:11" ht="12" thickTop="1" x14ac:dyDescent="0.15">
      <c r="A150" s="63" t="s">
        <v>708</v>
      </c>
      <c r="B150" s="63"/>
      <c r="C150" s="63"/>
      <c r="D150" s="63"/>
      <c r="E150" s="63"/>
      <c r="F150" s="63"/>
      <c r="G150" s="63"/>
      <c r="H150" s="63"/>
      <c r="I150" s="63"/>
      <c r="J150" s="63"/>
      <c r="K150" s="63"/>
    </row>
    <row r="151" spans="1:11" x14ac:dyDescent="0.15">
      <c r="A151" s="15"/>
      <c r="B151" s="16"/>
      <c r="C151" s="17"/>
      <c r="D151" s="17"/>
      <c r="E151" s="17" t="s">
        <v>15</v>
      </c>
      <c r="F151" s="17"/>
      <c r="G151" s="17"/>
      <c r="H151" s="17"/>
      <c r="I151" s="18"/>
      <c r="J151" s="18"/>
      <c r="K151" s="18"/>
    </row>
    <row r="152" spans="1:11" x14ac:dyDescent="0.15">
      <c r="A152" s="15">
        <v>43495</v>
      </c>
      <c r="B152" s="16">
        <v>1</v>
      </c>
      <c r="C152" s="17" t="s">
        <v>709</v>
      </c>
      <c r="D152" s="17" t="s">
        <v>710</v>
      </c>
      <c r="E152" s="17" t="s">
        <v>711</v>
      </c>
      <c r="F152" s="17" t="s">
        <v>712</v>
      </c>
      <c r="G152" s="17" t="s">
        <v>17</v>
      </c>
      <c r="H152" s="17" t="s">
        <v>17</v>
      </c>
      <c r="I152" s="18">
        <v>9000</v>
      </c>
      <c r="J152" s="18"/>
      <c r="K152" s="18">
        <v>9000</v>
      </c>
    </row>
    <row r="153" spans="1:11" x14ac:dyDescent="0.15">
      <c r="A153" s="15">
        <v>43509</v>
      </c>
      <c r="B153" s="16">
        <v>11</v>
      </c>
      <c r="C153" s="17" t="s">
        <v>713</v>
      </c>
      <c r="D153" s="17" t="s">
        <v>714</v>
      </c>
      <c r="E153" s="17" t="s">
        <v>42</v>
      </c>
      <c r="F153" s="17" t="s">
        <v>715</v>
      </c>
      <c r="G153" s="17" t="s">
        <v>17</v>
      </c>
      <c r="H153" s="17" t="s">
        <v>17</v>
      </c>
      <c r="I153" s="18">
        <v>800</v>
      </c>
      <c r="J153" s="18"/>
      <c r="K153" s="18">
        <v>9800</v>
      </c>
    </row>
    <row r="154" spans="1:11" x14ac:dyDescent="0.15">
      <c r="A154" s="15">
        <v>43509</v>
      </c>
      <c r="B154" s="16">
        <v>11</v>
      </c>
      <c r="C154" s="17" t="s">
        <v>713</v>
      </c>
      <c r="D154" s="17" t="s">
        <v>714</v>
      </c>
      <c r="E154" s="17" t="s">
        <v>42</v>
      </c>
      <c r="F154" s="17" t="s">
        <v>716</v>
      </c>
      <c r="G154" s="17" t="s">
        <v>17</v>
      </c>
      <c r="H154" s="17" t="s">
        <v>17</v>
      </c>
      <c r="I154" s="18">
        <v>200</v>
      </c>
      <c r="J154" s="18"/>
      <c r="K154" s="18">
        <v>10000</v>
      </c>
    </row>
    <row r="155" spans="1:11" x14ac:dyDescent="0.15">
      <c r="A155" s="15">
        <v>43515</v>
      </c>
      <c r="B155" s="16">
        <v>11</v>
      </c>
      <c r="C155" s="17" t="s">
        <v>717</v>
      </c>
      <c r="D155" s="17" t="s">
        <v>718</v>
      </c>
      <c r="E155" s="17" t="s">
        <v>42</v>
      </c>
      <c r="F155" s="17" t="s">
        <v>719</v>
      </c>
      <c r="G155" s="17" t="s">
        <v>17</v>
      </c>
      <c r="H155" s="17" t="s">
        <v>17</v>
      </c>
      <c r="I155" s="18">
        <v>800</v>
      </c>
      <c r="J155" s="18"/>
      <c r="K155" s="18">
        <v>10800</v>
      </c>
    </row>
    <row r="156" spans="1:11" x14ac:dyDescent="0.15">
      <c r="A156" s="15">
        <v>43515</v>
      </c>
      <c r="B156" s="16">
        <v>11</v>
      </c>
      <c r="C156" s="17" t="s">
        <v>717</v>
      </c>
      <c r="D156" s="17" t="s">
        <v>718</v>
      </c>
      <c r="E156" s="17" t="s">
        <v>42</v>
      </c>
      <c r="F156" s="17" t="s">
        <v>720</v>
      </c>
      <c r="G156" s="17" t="s">
        <v>17</v>
      </c>
      <c r="H156" s="17" t="s">
        <v>17</v>
      </c>
      <c r="I156" s="18">
        <v>200</v>
      </c>
      <c r="J156" s="18"/>
      <c r="K156" s="18">
        <v>11000</v>
      </c>
    </row>
    <row r="157" spans="1:11" x14ac:dyDescent="0.15">
      <c r="A157" s="15">
        <v>43516</v>
      </c>
      <c r="B157" s="16">
        <v>11</v>
      </c>
      <c r="C157" s="17" t="s">
        <v>721</v>
      </c>
      <c r="D157" s="17" t="s">
        <v>722</v>
      </c>
      <c r="E157" s="17" t="s">
        <v>723</v>
      </c>
      <c r="F157" s="17" t="s">
        <v>724</v>
      </c>
      <c r="G157" s="17" t="s">
        <v>17</v>
      </c>
      <c r="H157" s="17" t="s">
        <v>17</v>
      </c>
      <c r="I157" s="18">
        <v>60</v>
      </c>
      <c r="J157" s="18"/>
      <c r="K157" s="18">
        <v>11060</v>
      </c>
    </row>
    <row r="158" spans="1:11" x14ac:dyDescent="0.15">
      <c r="A158" s="15">
        <v>43516</v>
      </c>
      <c r="B158" s="16">
        <v>11</v>
      </c>
      <c r="C158" s="17" t="s">
        <v>721</v>
      </c>
      <c r="D158" s="17" t="s">
        <v>722</v>
      </c>
      <c r="E158" s="17" t="s">
        <v>723</v>
      </c>
      <c r="F158" s="17" t="s">
        <v>725</v>
      </c>
      <c r="G158" s="17" t="s">
        <v>17</v>
      </c>
      <c r="H158" s="17" t="s">
        <v>17</v>
      </c>
      <c r="I158" s="18">
        <v>40</v>
      </c>
      <c r="J158" s="18"/>
      <c r="K158" s="18">
        <v>11100</v>
      </c>
    </row>
    <row r="159" spans="1:11" x14ac:dyDescent="0.15">
      <c r="A159" s="15">
        <v>43517</v>
      </c>
      <c r="B159" s="16">
        <v>12</v>
      </c>
      <c r="C159" s="17" t="s">
        <v>726</v>
      </c>
      <c r="D159" s="17" t="s">
        <v>52</v>
      </c>
      <c r="E159" s="17" t="s">
        <v>42</v>
      </c>
      <c r="F159" s="17" t="s">
        <v>727</v>
      </c>
      <c r="G159" s="17" t="s">
        <v>17</v>
      </c>
      <c r="H159" s="17" t="s">
        <v>17</v>
      </c>
      <c r="I159" s="18"/>
      <c r="J159" s="18">
        <v>1000</v>
      </c>
      <c r="K159" s="18">
        <v>10100</v>
      </c>
    </row>
    <row r="160" spans="1:11" x14ac:dyDescent="0.15">
      <c r="A160" s="15">
        <v>43523</v>
      </c>
      <c r="B160" s="16">
        <v>11</v>
      </c>
      <c r="C160" s="17" t="s">
        <v>728</v>
      </c>
      <c r="D160" s="17" t="s">
        <v>729</v>
      </c>
      <c r="E160" s="17" t="s">
        <v>711</v>
      </c>
      <c r="F160" s="17" t="s">
        <v>730</v>
      </c>
      <c r="G160" s="17" t="s">
        <v>17</v>
      </c>
      <c r="H160" s="17" t="s">
        <v>17</v>
      </c>
      <c r="I160" s="18">
        <v>5100</v>
      </c>
      <c r="J160" s="18"/>
      <c r="K160" s="18">
        <v>15200</v>
      </c>
    </row>
    <row r="161" spans="1:11" x14ac:dyDescent="0.15">
      <c r="A161" s="15">
        <v>43523</v>
      </c>
      <c r="B161" s="16">
        <v>11</v>
      </c>
      <c r="C161" s="17" t="s">
        <v>731</v>
      </c>
      <c r="D161" s="17" t="s">
        <v>732</v>
      </c>
      <c r="E161" s="17" t="s">
        <v>733</v>
      </c>
      <c r="F161" s="17" t="s">
        <v>734</v>
      </c>
      <c r="G161" s="17" t="s">
        <v>17</v>
      </c>
      <c r="H161" s="17" t="s">
        <v>17</v>
      </c>
      <c r="I161" s="18">
        <v>4170</v>
      </c>
      <c r="J161" s="18"/>
      <c r="K161" s="18">
        <v>19370</v>
      </c>
    </row>
    <row r="162" spans="1:11" x14ac:dyDescent="0.15">
      <c r="A162" s="15">
        <v>43523</v>
      </c>
      <c r="B162" s="16">
        <v>11</v>
      </c>
      <c r="C162" s="17" t="s">
        <v>731</v>
      </c>
      <c r="D162" s="17" t="s">
        <v>732</v>
      </c>
      <c r="E162" s="17" t="s">
        <v>733</v>
      </c>
      <c r="F162" s="17" t="s">
        <v>735</v>
      </c>
      <c r="G162" s="17" t="s">
        <v>17</v>
      </c>
      <c r="H162" s="17" t="s">
        <v>17</v>
      </c>
      <c r="I162" s="18">
        <v>1270</v>
      </c>
      <c r="J162" s="18"/>
      <c r="K162" s="18">
        <v>20640</v>
      </c>
    </row>
    <row r="163" spans="1:11" x14ac:dyDescent="0.15">
      <c r="A163" s="15">
        <v>43523</v>
      </c>
      <c r="B163" s="16">
        <v>11</v>
      </c>
      <c r="C163" s="17" t="s">
        <v>736</v>
      </c>
      <c r="D163" s="17" t="s">
        <v>737</v>
      </c>
      <c r="E163" s="17" t="s">
        <v>738</v>
      </c>
      <c r="F163" s="17" t="s">
        <v>739</v>
      </c>
      <c r="G163" s="17" t="s">
        <v>17</v>
      </c>
      <c r="H163" s="17" t="s">
        <v>17</v>
      </c>
      <c r="I163" s="18">
        <v>8480</v>
      </c>
      <c r="J163" s="18"/>
      <c r="K163" s="18">
        <v>29120</v>
      </c>
    </row>
    <row r="164" spans="1:11" x14ac:dyDescent="0.15">
      <c r="A164" s="15">
        <v>43523</v>
      </c>
      <c r="B164" s="16">
        <v>11</v>
      </c>
      <c r="C164" s="17" t="s">
        <v>736</v>
      </c>
      <c r="D164" s="17" t="s">
        <v>737</v>
      </c>
      <c r="E164" s="17" t="s">
        <v>738</v>
      </c>
      <c r="F164" s="17" t="s">
        <v>740</v>
      </c>
      <c r="G164" s="17" t="s">
        <v>17</v>
      </c>
      <c r="H164" s="17" t="s">
        <v>17</v>
      </c>
      <c r="I164" s="18">
        <v>363</v>
      </c>
      <c r="J164" s="18"/>
      <c r="K164" s="18">
        <v>29483</v>
      </c>
    </row>
    <row r="165" spans="1:11" x14ac:dyDescent="0.15">
      <c r="A165" s="15">
        <v>43523</v>
      </c>
      <c r="B165" s="16">
        <v>11</v>
      </c>
      <c r="C165" s="17" t="s">
        <v>736</v>
      </c>
      <c r="D165" s="17" t="s">
        <v>737</v>
      </c>
      <c r="E165" s="17" t="s">
        <v>738</v>
      </c>
      <c r="F165" s="17" t="s">
        <v>741</v>
      </c>
      <c r="G165" s="17" t="s">
        <v>17</v>
      </c>
      <c r="H165" s="17" t="s">
        <v>17</v>
      </c>
      <c r="I165" s="18">
        <v>6573.2</v>
      </c>
      <c r="J165" s="18"/>
      <c r="K165" s="18">
        <v>36056.199999999997</v>
      </c>
    </row>
    <row r="166" spans="1:11" x14ac:dyDescent="0.15">
      <c r="A166" s="15">
        <v>43523</v>
      </c>
      <c r="B166" s="16">
        <v>11</v>
      </c>
      <c r="C166" s="17" t="s">
        <v>736</v>
      </c>
      <c r="D166" s="17" t="s">
        <v>737</v>
      </c>
      <c r="E166" s="17" t="s">
        <v>738</v>
      </c>
      <c r="F166" s="17" t="s">
        <v>742</v>
      </c>
      <c r="G166" s="17" t="s">
        <v>17</v>
      </c>
      <c r="H166" s="17" t="s">
        <v>17</v>
      </c>
      <c r="I166" s="18">
        <v>1110</v>
      </c>
      <c r="J166" s="18"/>
      <c r="K166" s="18">
        <v>37166.199999999997</v>
      </c>
    </row>
    <row r="167" spans="1:11" x14ac:dyDescent="0.15">
      <c r="A167" s="15">
        <v>43523</v>
      </c>
      <c r="B167" s="16">
        <v>11</v>
      </c>
      <c r="C167" s="17" t="s">
        <v>736</v>
      </c>
      <c r="D167" s="17" t="s">
        <v>737</v>
      </c>
      <c r="E167" s="17" t="s">
        <v>738</v>
      </c>
      <c r="F167" s="17" t="s">
        <v>743</v>
      </c>
      <c r="G167" s="17" t="s">
        <v>17</v>
      </c>
      <c r="H167" s="17" t="s">
        <v>17</v>
      </c>
      <c r="I167" s="18">
        <v>44.7</v>
      </c>
      <c r="J167" s="18"/>
      <c r="K167" s="18">
        <v>37210.9</v>
      </c>
    </row>
    <row r="168" spans="1:11" x14ac:dyDescent="0.15">
      <c r="A168" s="15">
        <v>43523</v>
      </c>
      <c r="B168" s="16">
        <v>11</v>
      </c>
      <c r="C168" s="17" t="s">
        <v>736</v>
      </c>
      <c r="D168" s="17" t="s">
        <v>737</v>
      </c>
      <c r="E168" s="17" t="s">
        <v>738</v>
      </c>
      <c r="F168" s="17" t="s">
        <v>744</v>
      </c>
      <c r="G168" s="17" t="s">
        <v>17</v>
      </c>
      <c r="H168" s="17" t="s">
        <v>17</v>
      </c>
      <c r="I168" s="18">
        <v>440</v>
      </c>
      <c r="J168" s="18"/>
      <c r="K168" s="18">
        <v>37650.9</v>
      </c>
    </row>
    <row r="169" spans="1:11" x14ac:dyDescent="0.15">
      <c r="A169" s="15">
        <v>43524</v>
      </c>
      <c r="B169" s="16">
        <v>15</v>
      </c>
      <c r="C169" s="17" t="s">
        <v>745</v>
      </c>
      <c r="D169" s="17" t="s">
        <v>355</v>
      </c>
      <c r="E169" s="17" t="s">
        <v>746</v>
      </c>
      <c r="F169" s="17" t="s">
        <v>747</v>
      </c>
      <c r="G169" s="17" t="s">
        <v>17</v>
      </c>
      <c r="H169" s="17" t="s">
        <v>17</v>
      </c>
      <c r="I169" s="18">
        <v>228</v>
      </c>
      <c r="J169" s="18"/>
      <c r="K169" s="18">
        <v>37878.9</v>
      </c>
    </row>
    <row r="170" spans="1:11" x14ac:dyDescent="0.15">
      <c r="A170" s="15">
        <v>43525</v>
      </c>
      <c r="B170" s="16">
        <v>21</v>
      </c>
      <c r="C170" s="17" t="s">
        <v>748</v>
      </c>
      <c r="D170" s="17" t="s">
        <v>749</v>
      </c>
      <c r="E170" s="17" t="s">
        <v>750</v>
      </c>
      <c r="F170" s="17" t="s">
        <v>751</v>
      </c>
      <c r="G170" s="17" t="s">
        <v>17</v>
      </c>
      <c r="H170" s="17" t="s">
        <v>17</v>
      </c>
      <c r="I170" s="18">
        <v>3900</v>
      </c>
      <c r="J170" s="18"/>
      <c r="K170" s="18">
        <v>41778.9</v>
      </c>
    </row>
    <row r="171" spans="1:11" x14ac:dyDescent="0.15">
      <c r="A171" s="15">
        <v>43531</v>
      </c>
      <c r="B171" s="16">
        <v>22</v>
      </c>
      <c r="C171" s="17" t="s">
        <v>752</v>
      </c>
      <c r="D171" s="17" t="s">
        <v>52</v>
      </c>
      <c r="E171" s="17" t="s">
        <v>42</v>
      </c>
      <c r="F171" s="17" t="s">
        <v>753</v>
      </c>
      <c r="G171" s="17" t="s">
        <v>17</v>
      </c>
      <c r="H171" s="17" t="s">
        <v>17</v>
      </c>
      <c r="I171" s="18"/>
      <c r="J171" s="18">
        <v>300.39999999999998</v>
      </c>
      <c r="K171" s="18">
        <v>41478.5</v>
      </c>
    </row>
    <row r="172" spans="1:11" x14ac:dyDescent="0.15">
      <c r="A172" s="15">
        <v>43531</v>
      </c>
      <c r="B172" s="16">
        <v>22</v>
      </c>
      <c r="C172" s="17" t="s">
        <v>754</v>
      </c>
      <c r="D172" s="17" t="s">
        <v>52</v>
      </c>
      <c r="E172" s="17" t="s">
        <v>755</v>
      </c>
      <c r="F172" s="17" t="s">
        <v>756</v>
      </c>
      <c r="G172" s="17" t="s">
        <v>17</v>
      </c>
      <c r="H172" s="17" t="s">
        <v>17</v>
      </c>
      <c r="I172" s="18"/>
      <c r="J172" s="18">
        <v>40</v>
      </c>
      <c r="K172" s="18">
        <v>41438.5</v>
      </c>
    </row>
    <row r="173" spans="1:11" x14ac:dyDescent="0.15">
      <c r="A173" s="15">
        <v>43532</v>
      </c>
      <c r="B173" s="16">
        <v>21</v>
      </c>
      <c r="C173" s="17" t="s">
        <v>757</v>
      </c>
      <c r="D173" s="17" t="s">
        <v>758</v>
      </c>
      <c r="E173" s="17" t="s">
        <v>759</v>
      </c>
      <c r="F173" s="17" t="s">
        <v>760</v>
      </c>
      <c r="G173" s="17" t="s">
        <v>17</v>
      </c>
      <c r="H173" s="17" t="s">
        <v>17</v>
      </c>
      <c r="I173" s="18">
        <v>3105</v>
      </c>
      <c r="J173" s="18"/>
      <c r="K173" s="18">
        <v>44543.5</v>
      </c>
    </row>
    <row r="174" spans="1:11" x14ac:dyDescent="0.15">
      <c r="A174" s="15">
        <v>43532</v>
      </c>
      <c r="B174" s="16">
        <v>21</v>
      </c>
      <c r="C174" s="17" t="s">
        <v>757</v>
      </c>
      <c r="D174" s="17" t="s">
        <v>758</v>
      </c>
      <c r="E174" s="17" t="s">
        <v>759</v>
      </c>
      <c r="F174" s="17" t="s">
        <v>761</v>
      </c>
      <c r="G174" s="17" t="s">
        <v>17</v>
      </c>
      <c r="H174" s="17" t="s">
        <v>17</v>
      </c>
      <c r="I174" s="18">
        <v>45</v>
      </c>
      <c r="J174" s="18"/>
      <c r="K174" s="18">
        <v>44588.5</v>
      </c>
    </row>
    <row r="175" spans="1:11" x14ac:dyDescent="0.15">
      <c r="A175" s="15">
        <v>43532</v>
      </c>
      <c r="B175" s="16">
        <v>21</v>
      </c>
      <c r="C175" s="17" t="s">
        <v>757</v>
      </c>
      <c r="D175" s="17" t="s">
        <v>758</v>
      </c>
      <c r="E175" s="17" t="s">
        <v>759</v>
      </c>
      <c r="F175" s="17" t="s">
        <v>762</v>
      </c>
      <c r="G175" s="17" t="s">
        <v>17</v>
      </c>
      <c r="H175" s="17" t="s">
        <v>17</v>
      </c>
      <c r="I175" s="18">
        <v>120</v>
      </c>
      <c r="J175" s="18"/>
      <c r="K175" s="18">
        <v>44708.5</v>
      </c>
    </row>
    <row r="176" spans="1:11" x14ac:dyDescent="0.15">
      <c r="A176" s="15">
        <v>43532</v>
      </c>
      <c r="B176" s="16">
        <v>21</v>
      </c>
      <c r="C176" s="17" t="s">
        <v>763</v>
      </c>
      <c r="D176" s="17" t="s">
        <v>764</v>
      </c>
      <c r="E176" s="17" t="s">
        <v>42</v>
      </c>
      <c r="F176" s="17" t="s">
        <v>765</v>
      </c>
      <c r="G176" s="17" t="s">
        <v>17</v>
      </c>
      <c r="H176" s="17" t="s">
        <v>17</v>
      </c>
      <c r="I176" s="18">
        <v>353.7</v>
      </c>
      <c r="J176" s="18"/>
      <c r="K176" s="18">
        <v>45062.2</v>
      </c>
    </row>
    <row r="177" spans="1:11" x14ac:dyDescent="0.15">
      <c r="A177" s="15">
        <v>43532</v>
      </c>
      <c r="B177" s="16">
        <v>21</v>
      </c>
      <c r="C177" s="17" t="s">
        <v>763</v>
      </c>
      <c r="D177" s="17" t="s">
        <v>764</v>
      </c>
      <c r="E177" s="17" t="s">
        <v>42</v>
      </c>
      <c r="F177" s="17" t="s">
        <v>766</v>
      </c>
      <c r="G177" s="17" t="s">
        <v>17</v>
      </c>
      <c r="H177" s="17" t="s">
        <v>17</v>
      </c>
      <c r="I177" s="18">
        <v>47.8</v>
      </c>
      <c r="J177" s="18"/>
      <c r="K177" s="18">
        <v>45110</v>
      </c>
    </row>
    <row r="178" spans="1:11" x14ac:dyDescent="0.15">
      <c r="A178" s="15">
        <v>43532</v>
      </c>
      <c r="B178" s="16">
        <v>21</v>
      </c>
      <c r="C178" s="17" t="s">
        <v>763</v>
      </c>
      <c r="D178" s="17" t="s">
        <v>764</v>
      </c>
      <c r="E178" s="17" t="s">
        <v>42</v>
      </c>
      <c r="F178" s="17" t="s">
        <v>767</v>
      </c>
      <c r="G178" s="17" t="s">
        <v>17</v>
      </c>
      <c r="H178" s="17" t="s">
        <v>17</v>
      </c>
      <c r="I178" s="18">
        <v>28</v>
      </c>
      <c r="J178" s="18"/>
      <c r="K178" s="18">
        <v>45138</v>
      </c>
    </row>
    <row r="179" spans="1:11" x14ac:dyDescent="0.15">
      <c r="A179" s="15">
        <v>43546</v>
      </c>
      <c r="B179" s="16">
        <v>21</v>
      </c>
      <c r="C179" s="17" t="s">
        <v>768</v>
      </c>
      <c r="D179" s="17" t="s">
        <v>769</v>
      </c>
      <c r="E179" s="17" t="s">
        <v>770</v>
      </c>
      <c r="F179" s="17" t="s">
        <v>771</v>
      </c>
      <c r="G179" s="17" t="s">
        <v>17</v>
      </c>
      <c r="H179" s="17" t="s">
        <v>17</v>
      </c>
      <c r="I179" s="18">
        <v>1650</v>
      </c>
      <c r="J179" s="18"/>
      <c r="K179" s="18">
        <v>46788</v>
      </c>
    </row>
    <row r="180" spans="1:11" x14ac:dyDescent="0.15">
      <c r="A180" s="15">
        <v>43546</v>
      </c>
      <c r="B180" s="16">
        <v>21</v>
      </c>
      <c r="C180" s="17" t="s">
        <v>772</v>
      </c>
      <c r="D180" s="17" t="s">
        <v>773</v>
      </c>
      <c r="E180" s="17" t="s">
        <v>738</v>
      </c>
      <c r="F180" s="17" t="s">
        <v>774</v>
      </c>
      <c r="G180" s="17" t="s">
        <v>17</v>
      </c>
      <c r="H180" s="17" t="s">
        <v>17</v>
      </c>
      <c r="I180" s="18">
        <v>920</v>
      </c>
      <c r="J180" s="18"/>
      <c r="K180" s="18">
        <v>47708</v>
      </c>
    </row>
    <row r="181" spans="1:11" x14ac:dyDescent="0.15">
      <c r="A181" s="15">
        <v>43546</v>
      </c>
      <c r="B181" s="16">
        <v>21</v>
      </c>
      <c r="C181" s="17" t="s">
        <v>772</v>
      </c>
      <c r="D181" s="17" t="s">
        <v>773</v>
      </c>
      <c r="E181" s="17" t="s">
        <v>738</v>
      </c>
      <c r="F181" s="17" t="s">
        <v>775</v>
      </c>
      <c r="G181" s="17" t="s">
        <v>17</v>
      </c>
      <c r="H181" s="17" t="s">
        <v>17</v>
      </c>
      <c r="I181" s="18">
        <v>26.4</v>
      </c>
      <c r="J181" s="18"/>
      <c r="K181" s="18">
        <v>47734.400000000001</v>
      </c>
    </row>
    <row r="182" spans="1:11" x14ac:dyDescent="0.15">
      <c r="A182" s="15">
        <v>43546</v>
      </c>
      <c r="B182" s="16">
        <v>21</v>
      </c>
      <c r="C182" s="17" t="s">
        <v>772</v>
      </c>
      <c r="D182" s="17" t="s">
        <v>773</v>
      </c>
      <c r="E182" s="17" t="s">
        <v>738</v>
      </c>
      <c r="F182" s="17" t="s">
        <v>776</v>
      </c>
      <c r="G182" s="17" t="s">
        <v>17</v>
      </c>
      <c r="H182" s="17" t="s">
        <v>17</v>
      </c>
      <c r="I182" s="18">
        <v>212.3</v>
      </c>
      <c r="J182" s="18"/>
      <c r="K182" s="18">
        <v>47946.7</v>
      </c>
    </row>
    <row r="183" spans="1:11" x14ac:dyDescent="0.15">
      <c r="A183" s="15">
        <v>43546</v>
      </c>
      <c r="B183" s="16">
        <v>21</v>
      </c>
      <c r="C183" s="17" t="s">
        <v>777</v>
      </c>
      <c r="D183" s="17" t="s">
        <v>778</v>
      </c>
      <c r="E183" s="17" t="s">
        <v>779</v>
      </c>
      <c r="F183" s="17" t="s">
        <v>780</v>
      </c>
      <c r="G183" s="17" t="s">
        <v>17</v>
      </c>
      <c r="H183" s="17" t="s">
        <v>17</v>
      </c>
      <c r="I183" s="18">
        <v>2264.16</v>
      </c>
      <c r="J183" s="18"/>
      <c r="K183" s="18">
        <v>50210.86</v>
      </c>
    </row>
    <row r="184" spans="1:11" x14ac:dyDescent="0.15">
      <c r="A184" s="15">
        <v>43546</v>
      </c>
      <c r="B184" s="16">
        <v>21</v>
      </c>
      <c r="C184" s="17" t="s">
        <v>777</v>
      </c>
      <c r="D184" s="17" t="s">
        <v>778</v>
      </c>
      <c r="E184" s="17" t="s">
        <v>779</v>
      </c>
      <c r="F184" s="17" t="s">
        <v>775</v>
      </c>
      <c r="G184" s="17" t="s">
        <v>17</v>
      </c>
      <c r="H184" s="17" t="s">
        <v>17</v>
      </c>
      <c r="I184" s="18">
        <v>135.84</v>
      </c>
      <c r="J184" s="18"/>
      <c r="K184" s="18">
        <v>50346.7</v>
      </c>
    </row>
    <row r="185" spans="1:11" x14ac:dyDescent="0.15">
      <c r="A185" s="15">
        <v>43546</v>
      </c>
      <c r="B185" s="16">
        <v>21</v>
      </c>
      <c r="C185" s="17" t="s">
        <v>781</v>
      </c>
      <c r="D185" s="17" t="s">
        <v>782</v>
      </c>
      <c r="E185" s="17" t="s">
        <v>733</v>
      </c>
      <c r="F185" s="17" t="s">
        <v>783</v>
      </c>
      <c r="G185" s="17" t="s">
        <v>17</v>
      </c>
      <c r="H185" s="17" t="s">
        <v>17</v>
      </c>
      <c r="I185" s="18">
        <v>5400</v>
      </c>
      <c r="J185" s="18"/>
      <c r="K185" s="18">
        <v>55746.7</v>
      </c>
    </row>
    <row r="186" spans="1:11" x14ac:dyDescent="0.15">
      <c r="A186" s="15">
        <v>43546</v>
      </c>
      <c r="B186" s="16">
        <v>21</v>
      </c>
      <c r="C186" s="17" t="s">
        <v>781</v>
      </c>
      <c r="D186" s="17" t="s">
        <v>782</v>
      </c>
      <c r="E186" s="17" t="s">
        <v>733</v>
      </c>
      <c r="F186" s="17" t="s">
        <v>784</v>
      </c>
      <c r="G186" s="17" t="s">
        <v>17</v>
      </c>
      <c r="H186" s="17" t="s">
        <v>17</v>
      </c>
      <c r="I186" s="18">
        <v>1050</v>
      </c>
      <c r="J186" s="18"/>
      <c r="K186" s="18">
        <v>56796.7</v>
      </c>
    </row>
    <row r="187" spans="1:11" x14ac:dyDescent="0.15">
      <c r="A187" s="15">
        <v>43546</v>
      </c>
      <c r="B187" s="16">
        <v>21</v>
      </c>
      <c r="C187" s="17" t="s">
        <v>781</v>
      </c>
      <c r="D187" s="17" t="s">
        <v>782</v>
      </c>
      <c r="E187" s="17" t="s">
        <v>733</v>
      </c>
      <c r="F187" s="17" t="s">
        <v>785</v>
      </c>
      <c r="G187" s="17" t="s">
        <v>17</v>
      </c>
      <c r="H187" s="17" t="s">
        <v>17</v>
      </c>
      <c r="I187" s="18">
        <v>2425</v>
      </c>
      <c r="J187" s="18"/>
      <c r="K187" s="18">
        <v>59221.7</v>
      </c>
    </row>
    <row r="188" spans="1:11" x14ac:dyDescent="0.15">
      <c r="A188" s="15">
        <v>43546</v>
      </c>
      <c r="B188" s="16">
        <v>21</v>
      </c>
      <c r="C188" s="17" t="s">
        <v>781</v>
      </c>
      <c r="D188" s="17" t="s">
        <v>782</v>
      </c>
      <c r="E188" s="17" t="s">
        <v>733</v>
      </c>
      <c r="F188" s="17" t="s">
        <v>786</v>
      </c>
      <c r="G188" s="17" t="s">
        <v>17</v>
      </c>
      <c r="H188" s="17" t="s">
        <v>17</v>
      </c>
      <c r="I188" s="18">
        <v>600</v>
      </c>
      <c r="J188" s="18"/>
      <c r="K188" s="18">
        <v>59821.7</v>
      </c>
    </row>
    <row r="189" spans="1:11" x14ac:dyDescent="0.15">
      <c r="A189" s="15">
        <v>43551</v>
      </c>
      <c r="B189" s="16">
        <v>21</v>
      </c>
      <c r="C189" s="17" t="s">
        <v>787</v>
      </c>
      <c r="D189" s="17" t="s">
        <v>788</v>
      </c>
      <c r="E189" s="17" t="s">
        <v>723</v>
      </c>
      <c r="F189" s="17" t="s">
        <v>789</v>
      </c>
      <c r="G189" s="17" t="s">
        <v>17</v>
      </c>
      <c r="H189" s="17" t="s">
        <v>17</v>
      </c>
      <c r="I189" s="18">
        <v>60</v>
      </c>
      <c r="J189" s="18"/>
      <c r="K189" s="18">
        <v>59881.7</v>
      </c>
    </row>
    <row r="190" spans="1:11" x14ac:dyDescent="0.15">
      <c r="A190" s="15">
        <v>43563</v>
      </c>
      <c r="B190" s="16">
        <v>31</v>
      </c>
      <c r="C190" s="17" t="s">
        <v>790</v>
      </c>
      <c r="D190" s="17" t="s">
        <v>791</v>
      </c>
      <c r="E190" s="17" t="s">
        <v>733</v>
      </c>
      <c r="F190" s="17" t="s">
        <v>792</v>
      </c>
      <c r="G190" s="17" t="s">
        <v>17</v>
      </c>
      <c r="H190" s="17" t="s">
        <v>17</v>
      </c>
      <c r="I190" s="18">
        <v>2070</v>
      </c>
      <c r="J190" s="18"/>
      <c r="K190" s="18">
        <v>61951.7</v>
      </c>
    </row>
    <row r="191" spans="1:11" x14ac:dyDescent="0.15">
      <c r="A191" s="15">
        <v>43563</v>
      </c>
      <c r="B191" s="16">
        <v>31</v>
      </c>
      <c r="C191" s="17" t="s">
        <v>790</v>
      </c>
      <c r="D191" s="17" t="s">
        <v>791</v>
      </c>
      <c r="E191" s="17" t="s">
        <v>733</v>
      </c>
      <c r="F191" s="17" t="s">
        <v>793</v>
      </c>
      <c r="G191" s="17" t="s">
        <v>17</v>
      </c>
      <c r="H191" s="17" t="s">
        <v>17</v>
      </c>
      <c r="I191" s="18">
        <v>480</v>
      </c>
      <c r="J191" s="18"/>
      <c r="K191" s="18">
        <v>62431.7</v>
      </c>
    </row>
    <row r="192" spans="1:11" x14ac:dyDescent="0.15">
      <c r="A192" s="15">
        <v>43563</v>
      </c>
      <c r="B192" s="16">
        <v>31</v>
      </c>
      <c r="C192" s="17" t="s">
        <v>82</v>
      </c>
      <c r="D192" s="17" t="s">
        <v>83</v>
      </c>
      <c r="E192" s="17" t="s">
        <v>84</v>
      </c>
      <c r="F192" s="17" t="s">
        <v>794</v>
      </c>
      <c r="G192" s="17" t="s">
        <v>17</v>
      </c>
      <c r="H192" s="17" t="s">
        <v>17</v>
      </c>
      <c r="I192" s="18">
        <v>156.19999999999999</v>
      </c>
      <c r="J192" s="18"/>
      <c r="K192" s="18">
        <v>62587.9</v>
      </c>
    </row>
    <row r="193" spans="1:11" x14ac:dyDescent="0.15">
      <c r="A193" s="15">
        <v>43563</v>
      </c>
      <c r="B193" s="16">
        <v>31</v>
      </c>
      <c r="C193" s="17" t="s">
        <v>795</v>
      </c>
      <c r="D193" s="17" t="s">
        <v>796</v>
      </c>
      <c r="E193" s="17" t="s">
        <v>738</v>
      </c>
      <c r="F193" s="17" t="s">
        <v>797</v>
      </c>
      <c r="G193" s="17" t="s">
        <v>17</v>
      </c>
      <c r="H193" s="17" t="s">
        <v>17</v>
      </c>
      <c r="I193" s="18">
        <v>425</v>
      </c>
      <c r="J193" s="18"/>
      <c r="K193" s="18">
        <v>63012.9</v>
      </c>
    </row>
    <row r="194" spans="1:11" x14ac:dyDescent="0.15">
      <c r="A194" s="15">
        <v>43563</v>
      </c>
      <c r="B194" s="16">
        <v>31</v>
      </c>
      <c r="C194" s="17" t="s">
        <v>795</v>
      </c>
      <c r="D194" s="17" t="s">
        <v>796</v>
      </c>
      <c r="E194" s="17" t="s">
        <v>738</v>
      </c>
      <c r="F194" s="17" t="s">
        <v>378</v>
      </c>
      <c r="G194" s="17" t="s">
        <v>17</v>
      </c>
      <c r="H194" s="17" t="s">
        <v>17</v>
      </c>
      <c r="I194" s="18">
        <v>15</v>
      </c>
      <c r="J194" s="18"/>
      <c r="K194" s="18">
        <v>63027.9</v>
      </c>
    </row>
    <row r="195" spans="1:11" x14ac:dyDescent="0.15">
      <c r="A195" s="15">
        <v>43563</v>
      </c>
      <c r="B195" s="16">
        <v>31</v>
      </c>
      <c r="C195" s="17" t="s">
        <v>795</v>
      </c>
      <c r="D195" s="17" t="s">
        <v>796</v>
      </c>
      <c r="E195" s="17" t="s">
        <v>738</v>
      </c>
      <c r="F195" s="17" t="s">
        <v>798</v>
      </c>
      <c r="G195" s="17" t="s">
        <v>17</v>
      </c>
      <c r="H195" s="17" t="s">
        <v>17</v>
      </c>
      <c r="I195" s="18">
        <v>50.6</v>
      </c>
      <c r="J195" s="18"/>
      <c r="K195" s="18">
        <v>63078.5</v>
      </c>
    </row>
    <row r="196" spans="1:11" x14ac:dyDescent="0.15">
      <c r="A196" s="15">
        <v>43563</v>
      </c>
      <c r="B196" s="16">
        <v>31</v>
      </c>
      <c r="C196" s="17" t="s">
        <v>795</v>
      </c>
      <c r="D196" s="17" t="s">
        <v>796</v>
      </c>
      <c r="E196" s="17" t="s">
        <v>738</v>
      </c>
      <c r="F196" s="17" t="s">
        <v>799</v>
      </c>
      <c r="G196" s="17" t="s">
        <v>17</v>
      </c>
      <c r="H196" s="17" t="s">
        <v>17</v>
      </c>
      <c r="I196" s="18">
        <v>375</v>
      </c>
      <c r="J196" s="18"/>
      <c r="K196" s="18">
        <v>63453.5</v>
      </c>
    </row>
    <row r="197" spans="1:11" x14ac:dyDescent="0.15">
      <c r="A197" s="15">
        <v>43563</v>
      </c>
      <c r="B197" s="16">
        <v>31</v>
      </c>
      <c r="C197" s="17" t="s">
        <v>795</v>
      </c>
      <c r="D197" s="17" t="s">
        <v>796</v>
      </c>
      <c r="E197" s="17" t="s">
        <v>738</v>
      </c>
      <c r="F197" s="17" t="s">
        <v>800</v>
      </c>
      <c r="G197" s="17" t="s">
        <v>17</v>
      </c>
      <c r="H197" s="17" t="s">
        <v>17</v>
      </c>
      <c r="I197" s="18">
        <v>12</v>
      </c>
      <c r="J197" s="18"/>
      <c r="K197" s="18">
        <v>63465.5</v>
      </c>
    </row>
    <row r="198" spans="1:11" x14ac:dyDescent="0.15">
      <c r="A198" s="15">
        <v>43563</v>
      </c>
      <c r="B198" s="16">
        <v>31</v>
      </c>
      <c r="C198" s="17" t="s">
        <v>795</v>
      </c>
      <c r="D198" s="17" t="s">
        <v>796</v>
      </c>
      <c r="E198" s="17" t="s">
        <v>738</v>
      </c>
      <c r="F198" s="17" t="s">
        <v>801</v>
      </c>
      <c r="G198" s="17" t="s">
        <v>17</v>
      </c>
      <c r="H198" s="17" t="s">
        <v>17</v>
      </c>
      <c r="I198" s="18">
        <v>169.4</v>
      </c>
      <c r="J198" s="18"/>
      <c r="K198" s="18">
        <v>63634.9</v>
      </c>
    </row>
    <row r="199" spans="1:11" x14ac:dyDescent="0.15">
      <c r="A199" s="15">
        <v>43563</v>
      </c>
      <c r="B199" s="16">
        <v>31</v>
      </c>
      <c r="C199" s="17" t="s">
        <v>795</v>
      </c>
      <c r="D199" s="17" t="s">
        <v>796</v>
      </c>
      <c r="E199" s="17" t="s">
        <v>738</v>
      </c>
      <c r="F199" s="17" t="s">
        <v>802</v>
      </c>
      <c r="G199" s="17" t="s">
        <v>17</v>
      </c>
      <c r="H199" s="17" t="s">
        <v>17</v>
      </c>
      <c r="I199" s="18">
        <v>4080</v>
      </c>
      <c r="J199" s="18"/>
      <c r="K199" s="18">
        <v>67714.899999999994</v>
      </c>
    </row>
    <row r="200" spans="1:11" x14ac:dyDescent="0.15">
      <c r="A200" s="15">
        <v>43563</v>
      </c>
      <c r="B200" s="16">
        <v>31</v>
      </c>
      <c r="C200" s="17" t="s">
        <v>795</v>
      </c>
      <c r="D200" s="17" t="s">
        <v>796</v>
      </c>
      <c r="E200" s="17" t="s">
        <v>738</v>
      </c>
      <c r="F200" s="17" t="s">
        <v>378</v>
      </c>
      <c r="G200" s="17" t="s">
        <v>17</v>
      </c>
      <c r="H200" s="17" t="s">
        <v>17</v>
      </c>
      <c r="I200" s="18">
        <v>166.2</v>
      </c>
      <c r="J200" s="18"/>
      <c r="K200" s="18">
        <v>67881.100000000006</v>
      </c>
    </row>
    <row r="201" spans="1:11" x14ac:dyDescent="0.15">
      <c r="A201" s="15">
        <v>43563</v>
      </c>
      <c r="B201" s="16">
        <v>31</v>
      </c>
      <c r="C201" s="17" t="s">
        <v>795</v>
      </c>
      <c r="D201" s="17" t="s">
        <v>796</v>
      </c>
      <c r="E201" s="17" t="s">
        <v>738</v>
      </c>
      <c r="F201" s="17" t="s">
        <v>803</v>
      </c>
      <c r="G201" s="17" t="s">
        <v>17</v>
      </c>
      <c r="H201" s="17" t="s">
        <v>17</v>
      </c>
      <c r="I201" s="18">
        <v>1551.1</v>
      </c>
      <c r="J201" s="18"/>
      <c r="K201" s="18">
        <v>69432.2</v>
      </c>
    </row>
    <row r="202" spans="1:11" x14ac:dyDescent="0.15">
      <c r="A202" s="15">
        <v>43563</v>
      </c>
      <c r="B202" s="16">
        <v>31</v>
      </c>
      <c r="C202" s="17" t="s">
        <v>795</v>
      </c>
      <c r="D202" s="17" t="s">
        <v>796</v>
      </c>
      <c r="E202" s="17" t="s">
        <v>738</v>
      </c>
      <c r="F202" s="17" t="s">
        <v>804</v>
      </c>
      <c r="G202" s="17" t="s">
        <v>17</v>
      </c>
      <c r="H202" s="17" t="s">
        <v>17</v>
      </c>
      <c r="I202" s="18">
        <v>1600</v>
      </c>
      <c r="J202" s="18"/>
      <c r="K202" s="18">
        <v>71032.2</v>
      </c>
    </row>
    <row r="203" spans="1:11" x14ac:dyDescent="0.15">
      <c r="A203" s="15">
        <v>43563</v>
      </c>
      <c r="B203" s="16">
        <v>31</v>
      </c>
      <c r="C203" s="17" t="s">
        <v>795</v>
      </c>
      <c r="D203" s="17" t="s">
        <v>796</v>
      </c>
      <c r="E203" s="17" t="s">
        <v>738</v>
      </c>
      <c r="F203" s="17" t="s">
        <v>378</v>
      </c>
      <c r="G203" s="17" t="s">
        <v>17</v>
      </c>
      <c r="H203" s="17" t="s">
        <v>17</v>
      </c>
      <c r="I203" s="18">
        <v>56.4</v>
      </c>
      <c r="J203" s="18"/>
      <c r="K203" s="18">
        <v>71088.600000000006</v>
      </c>
    </row>
    <row r="204" spans="1:11" x14ac:dyDescent="0.15">
      <c r="A204" s="15">
        <v>43563</v>
      </c>
      <c r="B204" s="16">
        <v>31</v>
      </c>
      <c r="C204" s="17" t="s">
        <v>795</v>
      </c>
      <c r="D204" s="17" t="s">
        <v>796</v>
      </c>
      <c r="E204" s="17" t="s">
        <v>738</v>
      </c>
      <c r="F204" s="17" t="s">
        <v>805</v>
      </c>
      <c r="G204" s="17" t="s">
        <v>17</v>
      </c>
      <c r="H204" s="17" t="s">
        <v>17</v>
      </c>
      <c r="I204" s="18">
        <v>958.1</v>
      </c>
      <c r="J204" s="18"/>
      <c r="K204" s="18">
        <v>72046.7</v>
      </c>
    </row>
    <row r="205" spans="1:11" x14ac:dyDescent="0.15">
      <c r="A205" s="15">
        <v>43563</v>
      </c>
      <c r="B205" s="16">
        <v>31</v>
      </c>
      <c r="C205" s="17" t="s">
        <v>795</v>
      </c>
      <c r="D205" s="17" t="s">
        <v>796</v>
      </c>
      <c r="E205" s="17" t="s">
        <v>738</v>
      </c>
      <c r="F205" s="17" t="s">
        <v>806</v>
      </c>
      <c r="G205" s="17" t="s">
        <v>17</v>
      </c>
      <c r="H205" s="17" t="s">
        <v>17</v>
      </c>
      <c r="I205" s="18">
        <v>3860</v>
      </c>
      <c r="J205" s="18"/>
      <c r="K205" s="18">
        <v>75906.7</v>
      </c>
    </row>
    <row r="206" spans="1:11" x14ac:dyDescent="0.15">
      <c r="A206" s="15">
        <v>43563</v>
      </c>
      <c r="B206" s="16">
        <v>31</v>
      </c>
      <c r="C206" s="17" t="s">
        <v>795</v>
      </c>
      <c r="D206" s="17" t="s">
        <v>796</v>
      </c>
      <c r="E206" s="17" t="s">
        <v>738</v>
      </c>
      <c r="F206" s="17" t="s">
        <v>378</v>
      </c>
      <c r="G206" s="17" t="s">
        <v>17</v>
      </c>
      <c r="H206" s="17" t="s">
        <v>17</v>
      </c>
      <c r="I206" s="18">
        <v>157.19999999999999</v>
      </c>
      <c r="J206" s="18"/>
      <c r="K206" s="18">
        <v>76063.899999999994</v>
      </c>
    </row>
    <row r="207" spans="1:11" x14ac:dyDescent="0.15">
      <c r="A207" s="15">
        <v>43563</v>
      </c>
      <c r="B207" s="16">
        <v>31</v>
      </c>
      <c r="C207" s="17" t="s">
        <v>795</v>
      </c>
      <c r="D207" s="17" t="s">
        <v>796</v>
      </c>
      <c r="E207" s="17" t="s">
        <v>738</v>
      </c>
      <c r="F207" s="17" t="s">
        <v>807</v>
      </c>
      <c r="G207" s="17" t="s">
        <v>17</v>
      </c>
      <c r="H207" s="17" t="s">
        <v>17</v>
      </c>
      <c r="I207" s="18">
        <v>900.8</v>
      </c>
      <c r="J207" s="18"/>
      <c r="K207" s="18">
        <v>76964.7</v>
      </c>
    </row>
    <row r="208" spans="1:11" x14ac:dyDescent="0.15">
      <c r="A208" s="15">
        <v>43563</v>
      </c>
      <c r="B208" s="16">
        <v>31</v>
      </c>
      <c r="C208" s="17" t="s">
        <v>795</v>
      </c>
      <c r="D208" s="17" t="s">
        <v>796</v>
      </c>
      <c r="E208" s="17" t="s">
        <v>738</v>
      </c>
      <c r="F208" s="17" t="s">
        <v>808</v>
      </c>
      <c r="G208" s="17" t="s">
        <v>17</v>
      </c>
      <c r="H208" s="17" t="s">
        <v>17</v>
      </c>
      <c r="I208" s="18">
        <v>3860</v>
      </c>
      <c r="J208" s="18"/>
      <c r="K208" s="18">
        <v>80824.7</v>
      </c>
    </row>
    <row r="209" spans="1:11" x14ac:dyDescent="0.15">
      <c r="A209" s="15">
        <v>43563</v>
      </c>
      <c r="B209" s="16">
        <v>31</v>
      </c>
      <c r="C209" s="17" t="s">
        <v>795</v>
      </c>
      <c r="D209" s="17" t="s">
        <v>796</v>
      </c>
      <c r="E209" s="17" t="s">
        <v>738</v>
      </c>
      <c r="F209" s="17" t="s">
        <v>378</v>
      </c>
      <c r="G209" s="17" t="s">
        <v>17</v>
      </c>
      <c r="H209" s="17" t="s">
        <v>17</v>
      </c>
      <c r="I209" s="18">
        <v>157.19999999999999</v>
      </c>
      <c r="J209" s="18"/>
      <c r="K209" s="18">
        <v>80981.899999999994</v>
      </c>
    </row>
    <row r="210" spans="1:11" x14ac:dyDescent="0.15">
      <c r="A210" s="15">
        <v>43563</v>
      </c>
      <c r="B210" s="16">
        <v>31</v>
      </c>
      <c r="C210" s="17" t="s">
        <v>795</v>
      </c>
      <c r="D210" s="17" t="s">
        <v>796</v>
      </c>
      <c r="E210" s="17" t="s">
        <v>738</v>
      </c>
      <c r="F210" s="17" t="s">
        <v>809</v>
      </c>
      <c r="G210" s="17" t="s">
        <v>17</v>
      </c>
      <c r="H210" s="17" t="s">
        <v>17</v>
      </c>
      <c r="I210" s="18">
        <v>1957.79</v>
      </c>
      <c r="J210" s="18"/>
      <c r="K210" s="18">
        <v>82939.69</v>
      </c>
    </row>
    <row r="211" spans="1:11" x14ac:dyDescent="0.15">
      <c r="A211" s="15">
        <v>43572</v>
      </c>
      <c r="B211" s="16">
        <v>31</v>
      </c>
      <c r="C211" s="17" t="s">
        <v>810</v>
      </c>
      <c r="D211" s="17" t="s">
        <v>811</v>
      </c>
      <c r="E211" s="17" t="s">
        <v>750</v>
      </c>
      <c r="F211" s="17" t="s">
        <v>812</v>
      </c>
      <c r="G211" s="17" t="s">
        <v>17</v>
      </c>
      <c r="H211" s="17" t="s">
        <v>17</v>
      </c>
      <c r="I211" s="18">
        <v>7000</v>
      </c>
      <c r="J211" s="18"/>
      <c r="K211" s="18">
        <v>89939.69</v>
      </c>
    </row>
    <row r="212" spans="1:11" x14ac:dyDescent="0.15">
      <c r="A212" s="15">
        <v>43572</v>
      </c>
      <c r="B212" s="16">
        <v>31</v>
      </c>
      <c r="C212" s="17" t="s">
        <v>810</v>
      </c>
      <c r="D212" s="17" t="s">
        <v>811</v>
      </c>
      <c r="E212" s="17" t="s">
        <v>750</v>
      </c>
      <c r="F212" s="17" t="s">
        <v>813</v>
      </c>
      <c r="G212" s="17" t="s">
        <v>17</v>
      </c>
      <c r="H212" s="17" t="s">
        <v>17</v>
      </c>
      <c r="I212" s="18">
        <v>3000</v>
      </c>
      <c r="J212" s="18"/>
      <c r="K212" s="18">
        <v>92939.69</v>
      </c>
    </row>
    <row r="213" spans="1:11" x14ac:dyDescent="0.15">
      <c r="A213" s="15">
        <v>43572</v>
      </c>
      <c r="B213" s="16">
        <v>31</v>
      </c>
      <c r="C213" s="17" t="s">
        <v>814</v>
      </c>
      <c r="D213" s="17" t="s">
        <v>815</v>
      </c>
      <c r="E213" s="17" t="s">
        <v>816</v>
      </c>
      <c r="F213" s="17" t="s">
        <v>817</v>
      </c>
      <c r="G213" s="17" t="s">
        <v>17</v>
      </c>
      <c r="H213" s="17" t="s">
        <v>17</v>
      </c>
      <c r="I213" s="18">
        <v>4150.9399999999996</v>
      </c>
      <c r="J213" s="18"/>
      <c r="K213" s="18">
        <v>97090.63</v>
      </c>
    </row>
    <row r="214" spans="1:11" x14ac:dyDescent="0.15">
      <c r="A214" s="15">
        <v>43572</v>
      </c>
      <c r="B214" s="16">
        <v>31</v>
      </c>
      <c r="C214" s="17" t="s">
        <v>814</v>
      </c>
      <c r="D214" s="17" t="s">
        <v>815</v>
      </c>
      <c r="E214" s="17" t="s">
        <v>816</v>
      </c>
      <c r="F214" s="17" t="s">
        <v>818</v>
      </c>
      <c r="G214" s="17" t="s">
        <v>17</v>
      </c>
      <c r="H214" s="17" t="s">
        <v>17</v>
      </c>
      <c r="I214" s="18">
        <v>210</v>
      </c>
      <c r="J214" s="18"/>
      <c r="K214" s="18">
        <v>97300.63</v>
      </c>
    </row>
    <row r="215" spans="1:11" x14ac:dyDescent="0.15">
      <c r="A215" s="15">
        <v>43572</v>
      </c>
      <c r="B215" s="16">
        <v>31</v>
      </c>
      <c r="C215" s="17" t="s">
        <v>814</v>
      </c>
      <c r="D215" s="17" t="s">
        <v>815</v>
      </c>
      <c r="E215" s="17" t="s">
        <v>816</v>
      </c>
      <c r="F215" s="17" t="s">
        <v>819</v>
      </c>
      <c r="G215" s="17" t="s">
        <v>17</v>
      </c>
      <c r="H215" s="17" t="s">
        <v>17</v>
      </c>
      <c r="I215" s="18">
        <v>63</v>
      </c>
      <c r="J215" s="18"/>
      <c r="K215" s="18">
        <v>97363.63</v>
      </c>
    </row>
    <row r="216" spans="1:11" x14ac:dyDescent="0.15">
      <c r="A216" s="15">
        <v>43572</v>
      </c>
      <c r="B216" s="16">
        <v>31</v>
      </c>
      <c r="C216" s="17" t="s">
        <v>814</v>
      </c>
      <c r="D216" s="17" t="s">
        <v>815</v>
      </c>
      <c r="E216" s="17" t="s">
        <v>816</v>
      </c>
      <c r="F216" s="17" t="s">
        <v>378</v>
      </c>
      <c r="G216" s="17" t="s">
        <v>17</v>
      </c>
      <c r="H216" s="17" t="s">
        <v>17</v>
      </c>
      <c r="I216" s="18">
        <v>249.06</v>
      </c>
      <c r="J216" s="18"/>
      <c r="K216" s="18">
        <v>97612.69</v>
      </c>
    </row>
    <row r="217" spans="1:11" x14ac:dyDescent="0.15">
      <c r="A217" s="15">
        <v>43572</v>
      </c>
      <c r="B217" s="16">
        <v>31</v>
      </c>
      <c r="C217" s="17" t="s">
        <v>820</v>
      </c>
      <c r="D217" s="17" t="s">
        <v>821</v>
      </c>
      <c r="E217" s="17" t="s">
        <v>733</v>
      </c>
      <c r="F217" s="17" t="s">
        <v>822</v>
      </c>
      <c r="G217" s="17" t="s">
        <v>17</v>
      </c>
      <c r="H217" s="17" t="s">
        <v>17</v>
      </c>
      <c r="I217" s="18">
        <v>2790</v>
      </c>
      <c r="J217" s="18"/>
      <c r="K217" s="18">
        <v>100402.69</v>
      </c>
    </row>
    <row r="218" spans="1:11" x14ac:dyDescent="0.15">
      <c r="A218" s="15">
        <v>43572</v>
      </c>
      <c r="B218" s="16">
        <v>31</v>
      </c>
      <c r="C218" s="17" t="s">
        <v>820</v>
      </c>
      <c r="D218" s="17" t="s">
        <v>821</v>
      </c>
      <c r="E218" s="17" t="s">
        <v>733</v>
      </c>
      <c r="F218" s="17" t="s">
        <v>823</v>
      </c>
      <c r="G218" s="17" t="s">
        <v>17</v>
      </c>
      <c r="H218" s="17" t="s">
        <v>17</v>
      </c>
      <c r="I218" s="18">
        <v>405</v>
      </c>
      <c r="J218" s="18"/>
      <c r="K218" s="18">
        <v>100807.69</v>
      </c>
    </row>
    <row r="219" spans="1:11" x14ac:dyDescent="0.15">
      <c r="A219" s="15">
        <v>43584</v>
      </c>
      <c r="B219" s="16">
        <v>31</v>
      </c>
      <c r="C219" s="17" t="s">
        <v>824</v>
      </c>
      <c r="D219" s="17" t="s">
        <v>825</v>
      </c>
      <c r="E219" s="17" t="s">
        <v>826</v>
      </c>
      <c r="F219" s="17" t="s">
        <v>827</v>
      </c>
      <c r="G219" s="17" t="s">
        <v>17</v>
      </c>
      <c r="H219" s="17" t="s">
        <v>17</v>
      </c>
      <c r="I219" s="18">
        <v>8000</v>
      </c>
      <c r="J219" s="18"/>
      <c r="K219" s="18">
        <v>108807.69</v>
      </c>
    </row>
    <row r="220" spans="1:11" x14ac:dyDescent="0.15">
      <c r="A220" s="15">
        <v>43584</v>
      </c>
      <c r="B220" s="16">
        <v>31</v>
      </c>
      <c r="C220" s="17" t="s">
        <v>828</v>
      </c>
      <c r="D220" s="17" t="s">
        <v>829</v>
      </c>
      <c r="E220" s="17" t="s">
        <v>733</v>
      </c>
      <c r="F220" s="17" t="s">
        <v>830</v>
      </c>
      <c r="G220" s="17" t="s">
        <v>17</v>
      </c>
      <c r="H220" s="17" t="s">
        <v>17</v>
      </c>
      <c r="I220" s="18">
        <v>5020</v>
      </c>
      <c r="J220" s="18"/>
      <c r="K220" s="18">
        <v>113827.69</v>
      </c>
    </row>
    <row r="221" spans="1:11" x14ac:dyDescent="0.15">
      <c r="A221" s="15">
        <v>43584</v>
      </c>
      <c r="B221" s="16">
        <v>31</v>
      </c>
      <c r="C221" s="17" t="s">
        <v>828</v>
      </c>
      <c r="D221" s="17" t="s">
        <v>829</v>
      </c>
      <c r="E221" s="17" t="s">
        <v>733</v>
      </c>
      <c r="F221" s="17" t="s">
        <v>831</v>
      </c>
      <c r="G221" s="17" t="s">
        <v>17</v>
      </c>
      <c r="H221" s="17" t="s">
        <v>17</v>
      </c>
      <c r="I221" s="18">
        <v>800</v>
      </c>
      <c r="J221" s="18"/>
      <c r="K221" s="18">
        <v>114627.69</v>
      </c>
    </row>
    <row r="222" spans="1:11" x14ac:dyDescent="0.15">
      <c r="A222" s="15">
        <v>43584</v>
      </c>
      <c r="B222" s="16">
        <v>31</v>
      </c>
      <c r="C222" s="17" t="s">
        <v>832</v>
      </c>
      <c r="D222" s="17" t="s">
        <v>833</v>
      </c>
      <c r="E222" s="17" t="s">
        <v>738</v>
      </c>
      <c r="F222" s="17" t="s">
        <v>834</v>
      </c>
      <c r="G222" s="17" t="s">
        <v>17</v>
      </c>
      <c r="H222" s="17" t="s">
        <v>17</v>
      </c>
      <c r="I222" s="18">
        <v>7600</v>
      </c>
      <c r="J222" s="18"/>
      <c r="K222" s="18">
        <v>122227.69</v>
      </c>
    </row>
    <row r="223" spans="1:11" x14ac:dyDescent="0.15">
      <c r="A223" s="15">
        <v>43584</v>
      </c>
      <c r="B223" s="16">
        <v>31</v>
      </c>
      <c r="C223" s="17" t="s">
        <v>832</v>
      </c>
      <c r="D223" s="17" t="s">
        <v>833</v>
      </c>
      <c r="E223" s="17" t="s">
        <v>738</v>
      </c>
      <c r="F223" s="17" t="s">
        <v>835</v>
      </c>
      <c r="G223" s="17" t="s">
        <v>17</v>
      </c>
      <c r="H223" s="17" t="s">
        <v>17</v>
      </c>
      <c r="I223" s="18">
        <v>2015.02</v>
      </c>
      <c r="J223" s="18"/>
      <c r="K223" s="18">
        <v>124242.71</v>
      </c>
    </row>
    <row r="224" spans="1:11" x14ac:dyDescent="0.15">
      <c r="A224" s="15">
        <v>43584</v>
      </c>
      <c r="B224" s="16">
        <v>31</v>
      </c>
      <c r="C224" s="17" t="s">
        <v>832</v>
      </c>
      <c r="D224" s="17" t="s">
        <v>833</v>
      </c>
      <c r="E224" s="17" t="s">
        <v>738</v>
      </c>
      <c r="F224" s="17" t="s">
        <v>378</v>
      </c>
      <c r="G224" s="17" t="s">
        <v>17</v>
      </c>
      <c r="H224" s="17" t="s">
        <v>17</v>
      </c>
      <c r="I224" s="18">
        <v>306</v>
      </c>
      <c r="J224" s="18"/>
      <c r="K224" s="18">
        <v>124548.71</v>
      </c>
    </row>
    <row r="225" spans="1:11" x14ac:dyDescent="0.15">
      <c r="A225" s="15">
        <v>43584</v>
      </c>
      <c r="B225" s="16">
        <v>31</v>
      </c>
      <c r="C225" s="17" t="s">
        <v>832</v>
      </c>
      <c r="D225" s="17" t="s">
        <v>833</v>
      </c>
      <c r="E225" s="17" t="s">
        <v>738</v>
      </c>
      <c r="F225" s="17" t="s">
        <v>836</v>
      </c>
      <c r="G225" s="17" t="s">
        <v>17</v>
      </c>
      <c r="H225" s="17" t="s">
        <v>17</v>
      </c>
      <c r="I225" s="18">
        <v>5050</v>
      </c>
      <c r="J225" s="18"/>
      <c r="K225" s="18">
        <v>129598.71</v>
      </c>
    </row>
    <row r="226" spans="1:11" x14ac:dyDescent="0.15">
      <c r="A226" s="15">
        <v>43584</v>
      </c>
      <c r="B226" s="16">
        <v>31</v>
      </c>
      <c r="C226" s="17" t="s">
        <v>832</v>
      </c>
      <c r="D226" s="17" t="s">
        <v>833</v>
      </c>
      <c r="E226" s="17" t="s">
        <v>738</v>
      </c>
      <c r="F226" s="17" t="s">
        <v>378</v>
      </c>
      <c r="G226" s="17" t="s">
        <v>17</v>
      </c>
      <c r="H226" s="17" t="s">
        <v>17</v>
      </c>
      <c r="I226" s="18">
        <v>208.5</v>
      </c>
      <c r="J226" s="18"/>
      <c r="K226" s="18">
        <v>129807.21</v>
      </c>
    </row>
    <row r="227" spans="1:11" x14ac:dyDescent="0.15">
      <c r="A227" s="15">
        <v>43585</v>
      </c>
      <c r="B227" s="16">
        <v>35</v>
      </c>
      <c r="C227" s="17" t="s">
        <v>354</v>
      </c>
      <c r="D227" s="17" t="s">
        <v>355</v>
      </c>
      <c r="E227" s="17" t="s">
        <v>837</v>
      </c>
      <c r="F227" s="17" t="s">
        <v>17</v>
      </c>
      <c r="G227" s="17" t="s">
        <v>17</v>
      </c>
      <c r="H227" s="17" t="s">
        <v>17</v>
      </c>
      <c r="I227" s="18">
        <v>14</v>
      </c>
      <c r="J227" s="18"/>
      <c r="K227" s="18">
        <v>129821.21</v>
      </c>
    </row>
    <row r="228" spans="1:11" x14ac:dyDescent="0.15">
      <c r="A228" s="15">
        <v>43593</v>
      </c>
      <c r="B228" s="16">
        <v>41</v>
      </c>
      <c r="C228" s="17" t="s">
        <v>147</v>
      </c>
      <c r="D228" s="17" t="s">
        <v>148</v>
      </c>
      <c r="E228" s="17" t="s">
        <v>29</v>
      </c>
      <c r="F228" s="17" t="s">
        <v>838</v>
      </c>
      <c r="G228" s="17" t="s">
        <v>17</v>
      </c>
      <c r="H228" s="17" t="s">
        <v>17</v>
      </c>
      <c r="I228" s="18">
        <v>339</v>
      </c>
      <c r="J228" s="18"/>
      <c r="K228" s="18">
        <v>130160.21</v>
      </c>
    </row>
    <row r="229" spans="1:11" x14ac:dyDescent="0.15">
      <c r="A229" s="15">
        <v>43602</v>
      </c>
      <c r="B229" s="16">
        <v>41</v>
      </c>
      <c r="C229" s="17" t="s">
        <v>839</v>
      </c>
      <c r="D229" s="17" t="s">
        <v>840</v>
      </c>
      <c r="E229" s="17" t="s">
        <v>738</v>
      </c>
      <c r="F229" s="17" t="s">
        <v>841</v>
      </c>
      <c r="G229" s="17" t="s">
        <v>17</v>
      </c>
      <c r="H229" s="17" t="s">
        <v>17</v>
      </c>
      <c r="I229" s="18">
        <v>9385</v>
      </c>
      <c r="J229" s="18"/>
      <c r="K229" s="18">
        <v>139545.21</v>
      </c>
    </row>
    <row r="230" spans="1:11" x14ac:dyDescent="0.15">
      <c r="A230" s="15">
        <v>43602</v>
      </c>
      <c r="B230" s="16">
        <v>41</v>
      </c>
      <c r="C230" s="17" t="s">
        <v>839</v>
      </c>
      <c r="D230" s="17" t="s">
        <v>840</v>
      </c>
      <c r="E230" s="17" t="s">
        <v>738</v>
      </c>
      <c r="F230" s="17" t="s">
        <v>842</v>
      </c>
      <c r="G230" s="17" t="s">
        <v>17</v>
      </c>
      <c r="H230" s="17" t="s">
        <v>17</v>
      </c>
      <c r="I230" s="18">
        <v>563.1</v>
      </c>
      <c r="J230" s="18"/>
      <c r="K230" s="18">
        <v>140108.31</v>
      </c>
    </row>
    <row r="231" spans="1:11" x14ac:dyDescent="0.15">
      <c r="A231" s="15">
        <v>43616</v>
      </c>
      <c r="B231" s="16">
        <v>45</v>
      </c>
      <c r="C231" s="17" t="s">
        <v>415</v>
      </c>
      <c r="D231" s="17" t="s">
        <v>355</v>
      </c>
      <c r="E231" s="17" t="s">
        <v>843</v>
      </c>
      <c r="F231" s="17" t="s">
        <v>844</v>
      </c>
      <c r="G231" s="17" t="s">
        <v>17</v>
      </c>
      <c r="H231" s="17" t="s">
        <v>17</v>
      </c>
      <c r="I231" s="18">
        <v>482.3</v>
      </c>
      <c r="J231" s="18"/>
      <c r="K231" s="18">
        <v>140590.60999999999</v>
      </c>
    </row>
    <row r="232" spans="1:11" x14ac:dyDescent="0.15">
      <c r="A232" s="15">
        <v>43616</v>
      </c>
      <c r="B232" s="16">
        <v>45</v>
      </c>
      <c r="C232" s="17" t="s">
        <v>415</v>
      </c>
      <c r="D232" s="17" t="s">
        <v>355</v>
      </c>
      <c r="E232" s="17" t="s">
        <v>845</v>
      </c>
      <c r="F232" s="17" t="s">
        <v>844</v>
      </c>
      <c r="G232" s="17" t="s">
        <v>17</v>
      </c>
      <c r="H232" s="17" t="s">
        <v>17</v>
      </c>
      <c r="I232" s="18">
        <v>68.3</v>
      </c>
      <c r="J232" s="18"/>
      <c r="K232" s="18">
        <v>140658.91</v>
      </c>
    </row>
    <row r="233" spans="1:11" x14ac:dyDescent="0.15">
      <c r="A233" s="15">
        <v>43616</v>
      </c>
      <c r="B233" s="16">
        <v>45</v>
      </c>
      <c r="C233" s="17" t="s">
        <v>415</v>
      </c>
      <c r="D233" s="17" t="s">
        <v>355</v>
      </c>
      <c r="E233" s="17" t="s">
        <v>846</v>
      </c>
      <c r="F233" s="17" t="s">
        <v>847</v>
      </c>
      <c r="G233" s="17" t="s">
        <v>17</v>
      </c>
      <c r="H233" s="17" t="s">
        <v>17</v>
      </c>
      <c r="I233" s="18">
        <v>60</v>
      </c>
      <c r="J233" s="18"/>
      <c r="K233" s="18">
        <v>140718.91</v>
      </c>
    </row>
    <row r="234" spans="1:11" x14ac:dyDescent="0.15">
      <c r="A234" s="15">
        <v>43626</v>
      </c>
      <c r="B234" s="16">
        <v>51</v>
      </c>
      <c r="C234" s="17" t="s">
        <v>848</v>
      </c>
      <c r="D234" s="17" t="s">
        <v>32</v>
      </c>
      <c r="E234" s="17" t="s">
        <v>849</v>
      </c>
      <c r="F234" s="17" t="s">
        <v>850</v>
      </c>
      <c r="G234" s="17" t="s">
        <v>17</v>
      </c>
      <c r="H234" s="17" t="s">
        <v>17</v>
      </c>
      <c r="I234" s="18">
        <v>23501.11</v>
      </c>
      <c r="J234" s="18"/>
      <c r="K234" s="18">
        <v>164220.01999999999</v>
      </c>
    </row>
    <row r="235" spans="1:11" x14ac:dyDescent="0.15">
      <c r="A235" s="15">
        <v>43626</v>
      </c>
      <c r="B235" s="16">
        <v>51</v>
      </c>
      <c r="C235" s="17" t="s">
        <v>848</v>
      </c>
      <c r="D235" s="17" t="s">
        <v>32</v>
      </c>
      <c r="E235" s="17" t="s">
        <v>849</v>
      </c>
      <c r="F235" s="17" t="s">
        <v>35</v>
      </c>
      <c r="G235" s="17" t="s">
        <v>17</v>
      </c>
      <c r="H235" s="17" t="s">
        <v>17</v>
      </c>
      <c r="I235" s="18">
        <v>30</v>
      </c>
      <c r="J235" s="18"/>
      <c r="K235" s="18">
        <v>164250.01999999999</v>
      </c>
    </row>
    <row r="236" spans="1:11" x14ac:dyDescent="0.15">
      <c r="A236" s="15">
        <v>43627</v>
      </c>
      <c r="B236" s="16">
        <v>51</v>
      </c>
      <c r="C236" s="17" t="s">
        <v>851</v>
      </c>
      <c r="D236" s="17" t="s">
        <v>852</v>
      </c>
      <c r="E236" s="17" t="s">
        <v>738</v>
      </c>
      <c r="F236" s="17" t="s">
        <v>853</v>
      </c>
      <c r="G236" s="17" t="s">
        <v>17</v>
      </c>
      <c r="H236" s="17" t="s">
        <v>17</v>
      </c>
      <c r="I236" s="18">
        <v>3045</v>
      </c>
      <c r="J236" s="18"/>
      <c r="K236" s="18">
        <v>167295.01999999999</v>
      </c>
    </row>
    <row r="237" spans="1:11" x14ac:dyDescent="0.15">
      <c r="A237" s="15">
        <v>43627</v>
      </c>
      <c r="B237" s="16">
        <v>51</v>
      </c>
      <c r="C237" s="17" t="s">
        <v>851</v>
      </c>
      <c r="D237" s="17" t="s">
        <v>852</v>
      </c>
      <c r="E237" s="17" t="s">
        <v>738</v>
      </c>
      <c r="F237" s="17" t="s">
        <v>378</v>
      </c>
      <c r="G237" s="17" t="s">
        <v>17</v>
      </c>
      <c r="H237" s="17" t="s">
        <v>17</v>
      </c>
      <c r="I237" s="18">
        <v>182.7</v>
      </c>
      <c r="J237" s="18"/>
      <c r="K237" s="18">
        <v>167477.72</v>
      </c>
    </row>
    <row r="238" spans="1:11" x14ac:dyDescent="0.15">
      <c r="A238" s="15">
        <v>43627</v>
      </c>
      <c r="B238" s="16">
        <v>51</v>
      </c>
      <c r="C238" s="17" t="s">
        <v>851</v>
      </c>
      <c r="D238" s="17" t="s">
        <v>852</v>
      </c>
      <c r="E238" s="17" t="s">
        <v>738</v>
      </c>
      <c r="F238" s="17" t="s">
        <v>854</v>
      </c>
      <c r="G238" s="17" t="s">
        <v>17</v>
      </c>
      <c r="H238" s="17" t="s">
        <v>17</v>
      </c>
      <c r="I238" s="18">
        <v>3050</v>
      </c>
      <c r="J238" s="18"/>
      <c r="K238" s="18">
        <v>170527.72</v>
      </c>
    </row>
    <row r="239" spans="1:11" x14ac:dyDescent="0.15">
      <c r="A239" s="15">
        <v>43627</v>
      </c>
      <c r="B239" s="16">
        <v>51</v>
      </c>
      <c r="C239" s="17" t="s">
        <v>851</v>
      </c>
      <c r="D239" s="17" t="s">
        <v>852</v>
      </c>
      <c r="E239" s="17" t="s">
        <v>738</v>
      </c>
      <c r="F239" s="17" t="s">
        <v>378</v>
      </c>
      <c r="G239" s="17" t="s">
        <v>17</v>
      </c>
      <c r="H239" s="17" t="s">
        <v>17</v>
      </c>
      <c r="I239" s="18">
        <v>82.8</v>
      </c>
      <c r="J239" s="18"/>
      <c r="K239" s="18">
        <v>170610.52</v>
      </c>
    </row>
    <row r="240" spans="1:11" x14ac:dyDescent="0.15">
      <c r="A240" s="15">
        <v>43627</v>
      </c>
      <c r="B240" s="16">
        <v>51</v>
      </c>
      <c r="C240" s="17" t="s">
        <v>855</v>
      </c>
      <c r="D240" s="17" t="s">
        <v>856</v>
      </c>
      <c r="E240" s="17" t="s">
        <v>857</v>
      </c>
      <c r="F240" s="17" t="s">
        <v>858</v>
      </c>
      <c r="G240" s="17" t="s">
        <v>17</v>
      </c>
      <c r="H240" s="17" t="s">
        <v>17</v>
      </c>
      <c r="I240" s="18">
        <v>1010</v>
      </c>
      <c r="J240" s="18"/>
      <c r="K240" s="18">
        <v>171620.52</v>
      </c>
    </row>
    <row r="241" spans="1:11" x14ac:dyDescent="0.15">
      <c r="A241" s="15">
        <v>43627</v>
      </c>
      <c r="B241" s="16">
        <v>51</v>
      </c>
      <c r="C241" s="17" t="s">
        <v>859</v>
      </c>
      <c r="D241" s="17" t="s">
        <v>860</v>
      </c>
      <c r="E241" s="17" t="s">
        <v>861</v>
      </c>
      <c r="F241" s="17" t="s">
        <v>862</v>
      </c>
      <c r="G241" s="17" t="s">
        <v>17</v>
      </c>
      <c r="H241" s="17" t="s">
        <v>17</v>
      </c>
      <c r="I241" s="18">
        <v>30.9</v>
      </c>
      <c r="J241" s="18"/>
      <c r="K241" s="18">
        <v>171651.42</v>
      </c>
    </row>
    <row r="242" spans="1:11" x14ac:dyDescent="0.15">
      <c r="A242" s="15">
        <v>43627</v>
      </c>
      <c r="B242" s="16">
        <v>51</v>
      </c>
      <c r="C242" s="17" t="s">
        <v>859</v>
      </c>
      <c r="D242" s="17" t="s">
        <v>860</v>
      </c>
      <c r="E242" s="17" t="s">
        <v>861</v>
      </c>
      <c r="F242" s="17" t="s">
        <v>863</v>
      </c>
      <c r="G242" s="17" t="s">
        <v>17</v>
      </c>
      <c r="H242" s="17" t="s">
        <v>17</v>
      </c>
      <c r="I242" s="18">
        <v>70</v>
      </c>
      <c r="J242" s="18"/>
      <c r="K242" s="18">
        <v>171721.42</v>
      </c>
    </row>
    <row r="243" spans="1:11" x14ac:dyDescent="0.15">
      <c r="A243" s="15">
        <v>43627</v>
      </c>
      <c r="B243" s="16">
        <v>51</v>
      </c>
      <c r="C243" s="17" t="s">
        <v>859</v>
      </c>
      <c r="D243" s="17" t="s">
        <v>860</v>
      </c>
      <c r="E243" s="17" t="s">
        <v>861</v>
      </c>
      <c r="F243" s="17" t="s">
        <v>864</v>
      </c>
      <c r="G243" s="17" t="s">
        <v>17</v>
      </c>
      <c r="H243" s="17" t="s">
        <v>17</v>
      </c>
      <c r="I243" s="18">
        <v>37.1</v>
      </c>
      <c r="J243" s="18"/>
      <c r="K243" s="18">
        <v>171758.52</v>
      </c>
    </row>
    <row r="244" spans="1:11" x14ac:dyDescent="0.15">
      <c r="A244" s="15">
        <v>43627</v>
      </c>
      <c r="B244" s="16">
        <v>51</v>
      </c>
      <c r="C244" s="17" t="s">
        <v>859</v>
      </c>
      <c r="D244" s="17" t="s">
        <v>860</v>
      </c>
      <c r="E244" s="17" t="s">
        <v>861</v>
      </c>
      <c r="F244" s="17" t="s">
        <v>865</v>
      </c>
      <c r="G244" s="17" t="s">
        <v>17</v>
      </c>
      <c r="H244" s="17" t="s">
        <v>17</v>
      </c>
      <c r="I244" s="18">
        <v>268.8</v>
      </c>
      <c r="J244" s="18"/>
      <c r="K244" s="18">
        <v>172027.32</v>
      </c>
    </row>
    <row r="245" spans="1:11" x14ac:dyDescent="0.15">
      <c r="A245" s="15">
        <v>43627</v>
      </c>
      <c r="B245" s="16">
        <v>51</v>
      </c>
      <c r="C245" s="17" t="s">
        <v>866</v>
      </c>
      <c r="D245" s="17" t="s">
        <v>867</v>
      </c>
      <c r="E245" s="17" t="s">
        <v>29</v>
      </c>
      <c r="F245" s="17" t="s">
        <v>868</v>
      </c>
      <c r="G245" s="17" t="s">
        <v>17</v>
      </c>
      <c r="H245" s="17" t="s">
        <v>17</v>
      </c>
      <c r="I245" s="18">
        <v>998.35</v>
      </c>
      <c r="J245" s="18"/>
      <c r="K245" s="18">
        <v>173025.67</v>
      </c>
    </row>
    <row r="246" spans="1:11" x14ac:dyDescent="0.15">
      <c r="A246" s="15">
        <v>43627</v>
      </c>
      <c r="B246" s="16">
        <v>51</v>
      </c>
      <c r="C246" s="17" t="s">
        <v>866</v>
      </c>
      <c r="D246" s="17" t="s">
        <v>867</v>
      </c>
      <c r="E246" s="17" t="s">
        <v>29</v>
      </c>
      <c r="F246" s="17" t="s">
        <v>869</v>
      </c>
      <c r="G246" s="17" t="s">
        <v>17</v>
      </c>
      <c r="H246" s="17" t="s">
        <v>17</v>
      </c>
      <c r="I246" s="18">
        <v>364.25</v>
      </c>
      <c r="J246" s="18"/>
      <c r="K246" s="18">
        <v>173389.92</v>
      </c>
    </row>
    <row r="247" spans="1:11" x14ac:dyDescent="0.15">
      <c r="A247" s="15">
        <v>43627</v>
      </c>
      <c r="B247" s="16">
        <v>51</v>
      </c>
      <c r="C247" s="17" t="s">
        <v>866</v>
      </c>
      <c r="D247" s="17" t="s">
        <v>867</v>
      </c>
      <c r="E247" s="17" t="s">
        <v>29</v>
      </c>
      <c r="F247" s="17" t="s">
        <v>870</v>
      </c>
      <c r="G247" s="17" t="s">
        <v>17</v>
      </c>
      <c r="H247" s="17" t="s">
        <v>17</v>
      </c>
      <c r="I247" s="18">
        <v>251.5</v>
      </c>
      <c r="J247" s="18"/>
      <c r="K247" s="18">
        <v>173641.42</v>
      </c>
    </row>
    <row r="248" spans="1:11" x14ac:dyDescent="0.15">
      <c r="A248" s="15">
        <v>43627</v>
      </c>
      <c r="B248" s="16">
        <v>51</v>
      </c>
      <c r="C248" s="17" t="s">
        <v>866</v>
      </c>
      <c r="D248" s="17" t="s">
        <v>867</v>
      </c>
      <c r="E248" s="17" t="s">
        <v>29</v>
      </c>
      <c r="F248" s="17" t="s">
        <v>869</v>
      </c>
      <c r="G248" s="17" t="s">
        <v>17</v>
      </c>
      <c r="H248" s="17" t="s">
        <v>17</v>
      </c>
      <c r="I248" s="18">
        <v>89.5</v>
      </c>
      <c r="J248" s="18"/>
      <c r="K248" s="18">
        <v>173730.92</v>
      </c>
    </row>
    <row r="249" spans="1:11" x14ac:dyDescent="0.15">
      <c r="A249" s="15">
        <v>43627</v>
      </c>
      <c r="B249" s="16">
        <v>51</v>
      </c>
      <c r="C249" s="17" t="s">
        <v>866</v>
      </c>
      <c r="D249" s="17" t="s">
        <v>867</v>
      </c>
      <c r="E249" s="17" t="s">
        <v>29</v>
      </c>
      <c r="F249" s="17" t="s">
        <v>871</v>
      </c>
      <c r="G249" s="17" t="s">
        <v>17</v>
      </c>
      <c r="H249" s="17" t="s">
        <v>17</v>
      </c>
      <c r="I249" s="18">
        <v>210</v>
      </c>
      <c r="J249" s="18"/>
      <c r="K249" s="18">
        <v>173940.92</v>
      </c>
    </row>
    <row r="250" spans="1:11" x14ac:dyDescent="0.15">
      <c r="A250" s="15">
        <v>43633</v>
      </c>
      <c r="B250" s="16">
        <v>51</v>
      </c>
      <c r="C250" s="17" t="s">
        <v>872</v>
      </c>
      <c r="D250" s="17" t="s">
        <v>873</v>
      </c>
      <c r="E250" s="17" t="s">
        <v>29</v>
      </c>
      <c r="F250" s="17" t="s">
        <v>874</v>
      </c>
      <c r="G250" s="17" t="s">
        <v>17</v>
      </c>
      <c r="H250" s="17" t="s">
        <v>17</v>
      </c>
      <c r="I250" s="18">
        <v>170</v>
      </c>
      <c r="J250" s="18"/>
      <c r="K250" s="18">
        <v>174110.92</v>
      </c>
    </row>
    <row r="251" spans="1:11" x14ac:dyDescent="0.15">
      <c r="A251" s="15">
        <v>43633</v>
      </c>
      <c r="B251" s="16">
        <v>51</v>
      </c>
      <c r="C251" s="17" t="s">
        <v>872</v>
      </c>
      <c r="D251" s="17" t="s">
        <v>873</v>
      </c>
      <c r="E251" s="17" t="s">
        <v>29</v>
      </c>
      <c r="F251" s="17" t="s">
        <v>875</v>
      </c>
      <c r="G251" s="17" t="s">
        <v>17</v>
      </c>
      <c r="H251" s="17" t="s">
        <v>17</v>
      </c>
      <c r="I251" s="18">
        <v>955</v>
      </c>
      <c r="J251" s="18"/>
      <c r="K251" s="18">
        <v>175065.92</v>
      </c>
    </row>
    <row r="252" spans="1:11" x14ac:dyDescent="0.15">
      <c r="A252" s="15">
        <v>43633</v>
      </c>
      <c r="B252" s="16">
        <v>51</v>
      </c>
      <c r="C252" s="17" t="s">
        <v>872</v>
      </c>
      <c r="D252" s="17" t="s">
        <v>873</v>
      </c>
      <c r="E252" s="17" t="s">
        <v>29</v>
      </c>
      <c r="F252" s="17" t="s">
        <v>876</v>
      </c>
      <c r="G252" s="17" t="s">
        <v>17</v>
      </c>
      <c r="H252" s="17" t="s">
        <v>17</v>
      </c>
      <c r="I252" s="18">
        <v>505.9</v>
      </c>
      <c r="J252" s="18"/>
      <c r="K252" s="18">
        <v>175571.82</v>
      </c>
    </row>
    <row r="253" spans="1:11" x14ac:dyDescent="0.15">
      <c r="A253" s="15">
        <v>43640</v>
      </c>
      <c r="B253" s="16">
        <v>51</v>
      </c>
      <c r="C253" s="17" t="s">
        <v>877</v>
      </c>
      <c r="D253" s="17" t="s">
        <v>878</v>
      </c>
      <c r="E253" s="17" t="s">
        <v>723</v>
      </c>
      <c r="F253" s="17" t="s">
        <v>879</v>
      </c>
      <c r="G253" s="17" t="s">
        <v>17</v>
      </c>
      <c r="H253" s="17" t="s">
        <v>17</v>
      </c>
      <c r="I253" s="18">
        <v>60</v>
      </c>
      <c r="J253" s="18"/>
      <c r="K253" s="18">
        <v>175631.82</v>
      </c>
    </row>
    <row r="254" spans="1:11" x14ac:dyDescent="0.15">
      <c r="A254" s="15">
        <v>43647</v>
      </c>
      <c r="B254" s="16">
        <v>61</v>
      </c>
      <c r="C254" s="17" t="s">
        <v>880</v>
      </c>
      <c r="D254" s="17" t="s">
        <v>881</v>
      </c>
      <c r="E254" s="17" t="s">
        <v>882</v>
      </c>
      <c r="F254" s="17" t="s">
        <v>883</v>
      </c>
      <c r="G254" s="17" t="s">
        <v>17</v>
      </c>
      <c r="H254" s="17" t="s">
        <v>17</v>
      </c>
      <c r="I254" s="18">
        <v>2000</v>
      </c>
      <c r="J254" s="18"/>
      <c r="K254" s="18">
        <v>177631.82</v>
      </c>
    </row>
    <row r="255" spans="1:11" x14ac:dyDescent="0.15">
      <c r="A255" s="15">
        <v>43647</v>
      </c>
      <c r="B255" s="16">
        <v>61</v>
      </c>
      <c r="C255" s="17" t="s">
        <v>880</v>
      </c>
      <c r="D255" s="17" t="s">
        <v>881</v>
      </c>
      <c r="E255" s="17" t="s">
        <v>882</v>
      </c>
      <c r="F255" s="17" t="s">
        <v>884</v>
      </c>
      <c r="G255" s="17" t="s">
        <v>17</v>
      </c>
      <c r="H255" s="17" t="s">
        <v>17</v>
      </c>
      <c r="I255" s="18">
        <v>300</v>
      </c>
      <c r="J255" s="18"/>
      <c r="K255" s="18">
        <v>177931.82</v>
      </c>
    </row>
    <row r="256" spans="1:11" x14ac:dyDescent="0.15">
      <c r="A256" s="15">
        <v>43670</v>
      </c>
      <c r="B256" s="16">
        <v>61</v>
      </c>
      <c r="C256" s="17" t="s">
        <v>885</v>
      </c>
      <c r="D256" s="17" t="s">
        <v>886</v>
      </c>
      <c r="E256" s="17" t="s">
        <v>733</v>
      </c>
      <c r="F256" s="17" t="s">
        <v>887</v>
      </c>
      <c r="G256" s="17" t="s">
        <v>17</v>
      </c>
      <c r="H256" s="17" t="s">
        <v>17</v>
      </c>
      <c r="I256" s="18">
        <v>1680</v>
      </c>
      <c r="J256" s="18"/>
      <c r="K256" s="18">
        <v>179611.82</v>
      </c>
    </row>
    <row r="257" spans="1:11" x14ac:dyDescent="0.15">
      <c r="A257" s="15">
        <v>43670</v>
      </c>
      <c r="B257" s="16">
        <v>61</v>
      </c>
      <c r="C257" s="17" t="s">
        <v>885</v>
      </c>
      <c r="D257" s="17" t="s">
        <v>886</v>
      </c>
      <c r="E257" s="17" t="s">
        <v>733</v>
      </c>
      <c r="F257" s="17" t="s">
        <v>888</v>
      </c>
      <c r="G257" s="17" t="s">
        <v>17</v>
      </c>
      <c r="H257" s="17" t="s">
        <v>17</v>
      </c>
      <c r="I257" s="18">
        <v>132</v>
      </c>
      <c r="J257" s="18"/>
      <c r="K257" s="18">
        <v>179743.82</v>
      </c>
    </row>
    <row r="258" spans="1:11" x14ac:dyDescent="0.15">
      <c r="A258" s="15">
        <v>43670</v>
      </c>
      <c r="B258" s="16">
        <v>61</v>
      </c>
      <c r="C258" s="17" t="s">
        <v>889</v>
      </c>
      <c r="D258" s="17" t="s">
        <v>890</v>
      </c>
      <c r="E258" s="17" t="s">
        <v>891</v>
      </c>
      <c r="F258" s="17" t="s">
        <v>892</v>
      </c>
      <c r="G258" s="17" t="s">
        <v>17</v>
      </c>
      <c r="H258" s="17" t="s">
        <v>17</v>
      </c>
      <c r="I258" s="18">
        <v>1000</v>
      </c>
      <c r="J258" s="18"/>
      <c r="K258" s="18">
        <v>180743.82</v>
      </c>
    </row>
    <row r="259" spans="1:11" x14ac:dyDescent="0.15">
      <c r="A259" s="15">
        <v>43683</v>
      </c>
      <c r="B259" s="16">
        <v>71</v>
      </c>
      <c r="C259" s="17" t="s">
        <v>893</v>
      </c>
      <c r="D259" s="17" t="s">
        <v>894</v>
      </c>
      <c r="E259" s="17" t="s">
        <v>738</v>
      </c>
      <c r="F259" s="17" t="s">
        <v>895</v>
      </c>
      <c r="G259" s="17" t="s">
        <v>17</v>
      </c>
      <c r="H259" s="17" t="s">
        <v>17</v>
      </c>
      <c r="I259" s="18">
        <v>3590</v>
      </c>
      <c r="J259" s="18"/>
      <c r="K259" s="18">
        <v>184333.82</v>
      </c>
    </row>
    <row r="260" spans="1:11" x14ac:dyDescent="0.15">
      <c r="A260" s="15">
        <v>43683</v>
      </c>
      <c r="B260" s="16">
        <v>71</v>
      </c>
      <c r="C260" s="17" t="s">
        <v>893</v>
      </c>
      <c r="D260" s="17" t="s">
        <v>894</v>
      </c>
      <c r="E260" s="17" t="s">
        <v>738</v>
      </c>
      <c r="F260" s="17" t="s">
        <v>775</v>
      </c>
      <c r="G260" s="17" t="s">
        <v>17</v>
      </c>
      <c r="H260" s="17" t="s">
        <v>17</v>
      </c>
      <c r="I260" s="18">
        <v>147.6</v>
      </c>
      <c r="J260" s="18"/>
      <c r="K260" s="18">
        <v>184481.42</v>
      </c>
    </row>
    <row r="261" spans="1:11" x14ac:dyDescent="0.15">
      <c r="A261" s="15">
        <v>43683</v>
      </c>
      <c r="B261" s="16">
        <v>71</v>
      </c>
      <c r="C261" s="17" t="s">
        <v>893</v>
      </c>
      <c r="D261" s="17" t="s">
        <v>894</v>
      </c>
      <c r="E261" s="17" t="s">
        <v>738</v>
      </c>
      <c r="F261" s="17" t="s">
        <v>896</v>
      </c>
      <c r="G261" s="17" t="s">
        <v>17</v>
      </c>
      <c r="H261" s="17" t="s">
        <v>17</v>
      </c>
      <c r="I261" s="18">
        <v>720</v>
      </c>
      <c r="J261" s="18"/>
      <c r="K261" s="18">
        <v>185201.42</v>
      </c>
    </row>
    <row r="262" spans="1:11" x14ac:dyDescent="0.15">
      <c r="A262" s="15">
        <v>43683</v>
      </c>
      <c r="B262" s="16">
        <v>71</v>
      </c>
      <c r="C262" s="17" t="s">
        <v>893</v>
      </c>
      <c r="D262" s="17" t="s">
        <v>894</v>
      </c>
      <c r="E262" s="17" t="s">
        <v>738</v>
      </c>
      <c r="F262" s="17" t="s">
        <v>897</v>
      </c>
      <c r="G262" s="17" t="s">
        <v>17</v>
      </c>
      <c r="H262" s="17" t="s">
        <v>17</v>
      </c>
      <c r="I262" s="18">
        <v>3040</v>
      </c>
      <c r="J262" s="18"/>
      <c r="K262" s="18">
        <v>188241.42</v>
      </c>
    </row>
    <row r="263" spans="1:11" x14ac:dyDescent="0.15">
      <c r="A263" s="15">
        <v>43683</v>
      </c>
      <c r="B263" s="16">
        <v>71</v>
      </c>
      <c r="C263" s="17" t="s">
        <v>893</v>
      </c>
      <c r="D263" s="17" t="s">
        <v>894</v>
      </c>
      <c r="E263" s="17" t="s">
        <v>738</v>
      </c>
      <c r="F263" s="17" t="s">
        <v>775</v>
      </c>
      <c r="G263" s="17" t="s">
        <v>17</v>
      </c>
      <c r="H263" s="17" t="s">
        <v>17</v>
      </c>
      <c r="I263" s="18">
        <v>95.4</v>
      </c>
      <c r="J263" s="18"/>
      <c r="K263" s="18">
        <v>188336.82</v>
      </c>
    </row>
    <row r="264" spans="1:11" x14ac:dyDescent="0.15">
      <c r="A264" s="15">
        <v>43683</v>
      </c>
      <c r="B264" s="16">
        <v>71</v>
      </c>
      <c r="C264" s="17" t="s">
        <v>893</v>
      </c>
      <c r="D264" s="17" t="s">
        <v>894</v>
      </c>
      <c r="E264" s="17" t="s">
        <v>738</v>
      </c>
      <c r="F264" s="17" t="s">
        <v>898</v>
      </c>
      <c r="G264" s="17" t="s">
        <v>17</v>
      </c>
      <c r="H264" s="17" t="s">
        <v>17</v>
      </c>
      <c r="I264" s="18">
        <v>392.05</v>
      </c>
      <c r="J264" s="18"/>
      <c r="K264" s="18">
        <v>188728.87</v>
      </c>
    </row>
    <row r="265" spans="1:11" x14ac:dyDescent="0.15">
      <c r="A265" s="15">
        <v>43683</v>
      </c>
      <c r="B265" s="16">
        <v>71</v>
      </c>
      <c r="C265" s="17" t="s">
        <v>899</v>
      </c>
      <c r="D265" s="17" t="s">
        <v>900</v>
      </c>
      <c r="E265" s="17" t="s">
        <v>270</v>
      </c>
      <c r="F265" s="17" t="s">
        <v>901</v>
      </c>
      <c r="G265" s="17" t="s">
        <v>17</v>
      </c>
      <c r="H265" s="17" t="s">
        <v>17</v>
      </c>
      <c r="I265" s="18">
        <v>4880</v>
      </c>
      <c r="J265" s="18"/>
      <c r="K265" s="18">
        <v>193608.87</v>
      </c>
    </row>
    <row r="266" spans="1:11" x14ac:dyDescent="0.15">
      <c r="A266" s="15">
        <v>43683</v>
      </c>
      <c r="B266" s="16">
        <v>71</v>
      </c>
      <c r="C266" s="17" t="s">
        <v>899</v>
      </c>
      <c r="D266" s="17" t="s">
        <v>900</v>
      </c>
      <c r="E266" s="17" t="s">
        <v>270</v>
      </c>
      <c r="F266" s="17" t="s">
        <v>902</v>
      </c>
      <c r="G266" s="17" t="s">
        <v>17</v>
      </c>
      <c r="H266" s="17" t="s">
        <v>17</v>
      </c>
      <c r="I266" s="18">
        <v>280</v>
      </c>
      <c r="J266" s="18"/>
      <c r="K266" s="18">
        <v>193888.87</v>
      </c>
    </row>
    <row r="267" spans="1:11" x14ac:dyDescent="0.15">
      <c r="A267" s="15">
        <v>43683</v>
      </c>
      <c r="B267" s="16">
        <v>71</v>
      </c>
      <c r="C267" s="17" t="s">
        <v>899</v>
      </c>
      <c r="D267" s="17" t="s">
        <v>900</v>
      </c>
      <c r="E267" s="17" t="s">
        <v>270</v>
      </c>
      <c r="F267" s="17" t="s">
        <v>903</v>
      </c>
      <c r="G267" s="17" t="s">
        <v>17</v>
      </c>
      <c r="H267" s="17" t="s">
        <v>17</v>
      </c>
      <c r="I267" s="18">
        <v>224</v>
      </c>
      <c r="J267" s="18"/>
      <c r="K267" s="18">
        <v>194112.87</v>
      </c>
    </row>
    <row r="268" spans="1:11" x14ac:dyDescent="0.15">
      <c r="A268" s="15">
        <v>43683</v>
      </c>
      <c r="B268" s="16">
        <v>71</v>
      </c>
      <c r="C268" s="17" t="s">
        <v>899</v>
      </c>
      <c r="D268" s="17" t="s">
        <v>900</v>
      </c>
      <c r="E268" s="17" t="s">
        <v>270</v>
      </c>
      <c r="F268" s="17" t="s">
        <v>904</v>
      </c>
      <c r="G268" s="17" t="s">
        <v>17</v>
      </c>
      <c r="H268" s="17" t="s">
        <v>17</v>
      </c>
      <c r="I268" s="18">
        <v>14</v>
      </c>
      <c r="J268" s="18"/>
      <c r="K268" s="18">
        <v>194126.87</v>
      </c>
    </row>
    <row r="269" spans="1:11" x14ac:dyDescent="0.15">
      <c r="A269" s="15">
        <v>43683</v>
      </c>
      <c r="B269" s="16">
        <v>71</v>
      </c>
      <c r="C269" s="17" t="s">
        <v>899</v>
      </c>
      <c r="D269" s="17" t="s">
        <v>900</v>
      </c>
      <c r="E269" s="17" t="s">
        <v>270</v>
      </c>
      <c r="F269" s="17" t="s">
        <v>905</v>
      </c>
      <c r="G269" s="17" t="s">
        <v>17</v>
      </c>
      <c r="H269" s="17" t="s">
        <v>17</v>
      </c>
      <c r="I269" s="18">
        <v>4380</v>
      </c>
      <c r="J269" s="18"/>
      <c r="K269" s="18">
        <v>198506.87</v>
      </c>
    </row>
    <row r="270" spans="1:11" x14ac:dyDescent="0.15">
      <c r="A270" s="15">
        <v>43690</v>
      </c>
      <c r="B270" s="16">
        <v>71</v>
      </c>
      <c r="C270" s="17" t="s">
        <v>906</v>
      </c>
      <c r="D270" s="17" t="s">
        <v>907</v>
      </c>
      <c r="E270" s="17" t="s">
        <v>738</v>
      </c>
      <c r="F270" s="17" t="s">
        <v>908</v>
      </c>
      <c r="G270" s="17" t="s">
        <v>17</v>
      </c>
      <c r="H270" s="17" t="s">
        <v>17</v>
      </c>
      <c r="I270" s="18">
        <v>1025</v>
      </c>
      <c r="J270" s="18"/>
      <c r="K270" s="18">
        <v>199531.87</v>
      </c>
    </row>
    <row r="271" spans="1:11" x14ac:dyDescent="0.15">
      <c r="A271" s="15">
        <v>43690</v>
      </c>
      <c r="B271" s="16">
        <v>71</v>
      </c>
      <c r="C271" s="17" t="s">
        <v>906</v>
      </c>
      <c r="D271" s="17" t="s">
        <v>907</v>
      </c>
      <c r="E271" s="17" t="s">
        <v>738</v>
      </c>
      <c r="F271" s="17" t="s">
        <v>909</v>
      </c>
      <c r="G271" s="17" t="s">
        <v>17</v>
      </c>
      <c r="H271" s="17" t="s">
        <v>17</v>
      </c>
      <c r="I271" s="18">
        <v>34.5</v>
      </c>
      <c r="J271" s="18"/>
      <c r="K271" s="18">
        <v>199566.37</v>
      </c>
    </row>
    <row r="272" spans="1:11" x14ac:dyDescent="0.15">
      <c r="A272" s="15">
        <v>43690</v>
      </c>
      <c r="B272" s="16">
        <v>71</v>
      </c>
      <c r="C272" s="17" t="s">
        <v>906</v>
      </c>
      <c r="D272" s="17" t="s">
        <v>907</v>
      </c>
      <c r="E272" s="17" t="s">
        <v>738</v>
      </c>
      <c r="F272" s="17" t="s">
        <v>910</v>
      </c>
      <c r="G272" s="17" t="s">
        <v>17</v>
      </c>
      <c r="H272" s="17" t="s">
        <v>17</v>
      </c>
      <c r="I272" s="18">
        <v>261.39999999999998</v>
      </c>
      <c r="J272" s="18"/>
      <c r="K272" s="18">
        <v>199827.77</v>
      </c>
    </row>
    <row r="273" spans="1:11" x14ac:dyDescent="0.15">
      <c r="A273" s="15">
        <v>43690</v>
      </c>
      <c r="B273" s="16">
        <v>71</v>
      </c>
      <c r="C273" s="17" t="s">
        <v>906</v>
      </c>
      <c r="D273" s="17" t="s">
        <v>907</v>
      </c>
      <c r="E273" s="17" t="s">
        <v>738</v>
      </c>
      <c r="F273" s="17" t="s">
        <v>911</v>
      </c>
      <c r="G273" s="17" t="s">
        <v>17</v>
      </c>
      <c r="H273" s="17" t="s">
        <v>17</v>
      </c>
      <c r="I273" s="18">
        <v>1150</v>
      </c>
      <c r="J273" s="18"/>
      <c r="K273" s="18">
        <v>200977.77</v>
      </c>
    </row>
    <row r="274" spans="1:11" x14ac:dyDescent="0.15">
      <c r="A274" s="15">
        <v>43690</v>
      </c>
      <c r="B274" s="16">
        <v>71</v>
      </c>
      <c r="C274" s="17" t="s">
        <v>906</v>
      </c>
      <c r="D274" s="17" t="s">
        <v>907</v>
      </c>
      <c r="E274" s="17" t="s">
        <v>738</v>
      </c>
      <c r="F274" s="17" t="s">
        <v>912</v>
      </c>
      <c r="G274" s="17" t="s">
        <v>17</v>
      </c>
      <c r="H274" s="17" t="s">
        <v>17</v>
      </c>
      <c r="I274" s="18">
        <v>48</v>
      </c>
      <c r="J274" s="18"/>
      <c r="K274" s="18">
        <v>201025.77</v>
      </c>
    </row>
    <row r="275" spans="1:11" x14ac:dyDescent="0.15">
      <c r="A275" s="15">
        <v>43690</v>
      </c>
      <c r="B275" s="16">
        <v>71</v>
      </c>
      <c r="C275" s="17" t="s">
        <v>913</v>
      </c>
      <c r="D275" s="17" t="s">
        <v>914</v>
      </c>
      <c r="E275" s="17" t="s">
        <v>238</v>
      </c>
      <c r="F275" s="17" t="s">
        <v>915</v>
      </c>
      <c r="G275" s="17" t="s">
        <v>17</v>
      </c>
      <c r="H275" s="17" t="s">
        <v>17</v>
      </c>
      <c r="I275" s="18">
        <v>1050</v>
      </c>
      <c r="J275" s="18"/>
      <c r="K275" s="18">
        <v>202075.77</v>
      </c>
    </row>
    <row r="276" spans="1:11" x14ac:dyDescent="0.15">
      <c r="A276" s="15">
        <v>43690</v>
      </c>
      <c r="B276" s="16">
        <v>71</v>
      </c>
      <c r="C276" s="17" t="s">
        <v>913</v>
      </c>
      <c r="D276" s="17" t="s">
        <v>914</v>
      </c>
      <c r="E276" s="17" t="s">
        <v>238</v>
      </c>
      <c r="F276" s="17" t="s">
        <v>912</v>
      </c>
      <c r="G276" s="17" t="s">
        <v>17</v>
      </c>
      <c r="H276" s="17" t="s">
        <v>17</v>
      </c>
      <c r="I276" s="18">
        <v>63</v>
      </c>
      <c r="J276" s="18"/>
      <c r="K276" s="18">
        <v>202138.77</v>
      </c>
    </row>
    <row r="277" spans="1:11" x14ac:dyDescent="0.15">
      <c r="A277" s="15">
        <v>43690</v>
      </c>
      <c r="B277" s="16">
        <v>71</v>
      </c>
      <c r="C277" s="17" t="s">
        <v>916</v>
      </c>
      <c r="D277" s="17" t="s">
        <v>917</v>
      </c>
      <c r="E277" s="17" t="s">
        <v>918</v>
      </c>
      <c r="F277" s="17" t="s">
        <v>919</v>
      </c>
      <c r="G277" s="17" t="s">
        <v>17</v>
      </c>
      <c r="H277" s="17" t="s">
        <v>17</v>
      </c>
      <c r="I277" s="18">
        <v>1163.79</v>
      </c>
      <c r="J277" s="18"/>
      <c r="K277" s="18">
        <v>203302.56</v>
      </c>
    </row>
    <row r="278" spans="1:11" x14ac:dyDescent="0.15">
      <c r="A278" s="15">
        <v>43690</v>
      </c>
      <c r="B278" s="16">
        <v>71</v>
      </c>
      <c r="C278" s="17" t="s">
        <v>916</v>
      </c>
      <c r="D278" s="17" t="s">
        <v>917</v>
      </c>
      <c r="E278" s="17" t="s">
        <v>918</v>
      </c>
      <c r="F278" s="17" t="s">
        <v>920</v>
      </c>
      <c r="G278" s="17" t="s">
        <v>17</v>
      </c>
      <c r="H278" s="17" t="s">
        <v>17</v>
      </c>
      <c r="I278" s="18">
        <v>69.83</v>
      </c>
      <c r="J278" s="18"/>
      <c r="K278" s="18">
        <v>203372.39</v>
      </c>
    </row>
    <row r="279" spans="1:11" x14ac:dyDescent="0.15">
      <c r="A279" s="15">
        <v>43690</v>
      </c>
      <c r="B279" s="16">
        <v>71</v>
      </c>
      <c r="C279" s="17" t="s">
        <v>916</v>
      </c>
      <c r="D279" s="17" t="s">
        <v>917</v>
      </c>
      <c r="E279" s="17" t="s">
        <v>918</v>
      </c>
      <c r="F279" s="17" t="s">
        <v>921</v>
      </c>
      <c r="G279" s="17" t="s">
        <v>17</v>
      </c>
      <c r="H279" s="17" t="s">
        <v>17</v>
      </c>
      <c r="I279" s="18">
        <v>116.38</v>
      </c>
      <c r="J279" s="18"/>
      <c r="K279" s="18">
        <v>203488.77</v>
      </c>
    </row>
    <row r="280" spans="1:11" x14ac:dyDescent="0.15">
      <c r="A280" s="15">
        <v>43690</v>
      </c>
      <c r="B280" s="16">
        <v>71</v>
      </c>
      <c r="C280" s="17" t="s">
        <v>922</v>
      </c>
      <c r="D280" s="17" t="s">
        <v>923</v>
      </c>
      <c r="E280" s="17" t="s">
        <v>29</v>
      </c>
      <c r="F280" s="17" t="s">
        <v>924</v>
      </c>
      <c r="G280" s="17" t="s">
        <v>17</v>
      </c>
      <c r="H280" s="17" t="s">
        <v>17</v>
      </c>
      <c r="I280" s="18">
        <v>352</v>
      </c>
      <c r="J280" s="18"/>
      <c r="K280" s="18">
        <v>203840.77</v>
      </c>
    </row>
    <row r="281" spans="1:11" x14ac:dyDescent="0.15">
      <c r="A281" s="15">
        <v>43690</v>
      </c>
      <c r="B281" s="16">
        <v>71</v>
      </c>
      <c r="C281" s="17" t="s">
        <v>922</v>
      </c>
      <c r="D281" s="17" t="s">
        <v>923</v>
      </c>
      <c r="E281" s="17" t="s">
        <v>29</v>
      </c>
      <c r="F281" s="17" t="s">
        <v>925</v>
      </c>
      <c r="G281" s="17" t="s">
        <v>17</v>
      </c>
      <c r="H281" s="17" t="s">
        <v>17</v>
      </c>
      <c r="I281" s="18">
        <v>623.52</v>
      </c>
      <c r="J281" s="18"/>
      <c r="K281" s="18">
        <v>204464.29</v>
      </c>
    </row>
    <row r="282" spans="1:11" x14ac:dyDescent="0.15">
      <c r="A282" s="15">
        <v>43700</v>
      </c>
      <c r="B282" s="16">
        <v>71</v>
      </c>
      <c r="C282" s="17" t="s">
        <v>926</v>
      </c>
      <c r="D282" s="17" t="s">
        <v>927</v>
      </c>
      <c r="E282" s="17" t="s">
        <v>928</v>
      </c>
      <c r="F282" s="17" t="s">
        <v>929</v>
      </c>
      <c r="G282" s="17" t="s">
        <v>17</v>
      </c>
      <c r="H282" s="17" t="s">
        <v>17</v>
      </c>
      <c r="I282" s="18">
        <v>3760</v>
      </c>
      <c r="J282" s="18"/>
      <c r="K282" s="18">
        <v>208224.29</v>
      </c>
    </row>
    <row r="283" spans="1:11" x14ac:dyDescent="0.15">
      <c r="A283" s="15">
        <v>43700</v>
      </c>
      <c r="B283" s="16">
        <v>71</v>
      </c>
      <c r="C283" s="17" t="s">
        <v>926</v>
      </c>
      <c r="D283" s="17" t="s">
        <v>927</v>
      </c>
      <c r="E283" s="17" t="s">
        <v>928</v>
      </c>
      <c r="F283" s="17" t="s">
        <v>930</v>
      </c>
      <c r="G283" s="17" t="s">
        <v>17</v>
      </c>
      <c r="H283" s="17" t="s">
        <v>17</v>
      </c>
      <c r="I283" s="18">
        <v>880.65</v>
      </c>
      <c r="J283" s="18"/>
      <c r="K283" s="18">
        <v>209104.94</v>
      </c>
    </row>
    <row r="284" spans="1:11" x14ac:dyDescent="0.15">
      <c r="A284" s="15">
        <v>43704</v>
      </c>
      <c r="B284" s="16">
        <v>71</v>
      </c>
      <c r="C284" s="17" t="s">
        <v>931</v>
      </c>
      <c r="D284" s="17" t="s">
        <v>932</v>
      </c>
      <c r="E284" s="17" t="s">
        <v>723</v>
      </c>
      <c r="F284" s="17" t="s">
        <v>933</v>
      </c>
      <c r="G284" s="17" t="s">
        <v>17</v>
      </c>
      <c r="H284" s="17" t="s">
        <v>17</v>
      </c>
      <c r="I284" s="18">
        <v>200</v>
      </c>
      <c r="J284" s="18"/>
      <c r="K284" s="18">
        <v>209304.94</v>
      </c>
    </row>
    <row r="285" spans="1:11" x14ac:dyDescent="0.15">
      <c r="A285" s="15">
        <v>43704</v>
      </c>
      <c r="B285" s="16">
        <v>71</v>
      </c>
      <c r="C285" s="17" t="s">
        <v>931</v>
      </c>
      <c r="D285" s="17" t="s">
        <v>932</v>
      </c>
      <c r="E285" s="17" t="s">
        <v>723</v>
      </c>
      <c r="F285" s="17" t="s">
        <v>934</v>
      </c>
      <c r="G285" s="17" t="s">
        <v>17</v>
      </c>
      <c r="H285" s="17" t="s">
        <v>17</v>
      </c>
      <c r="I285" s="18">
        <v>60</v>
      </c>
      <c r="J285" s="18"/>
      <c r="K285" s="18">
        <v>209364.94</v>
      </c>
    </row>
    <row r="286" spans="1:11" x14ac:dyDescent="0.15">
      <c r="A286" s="15">
        <v>43704</v>
      </c>
      <c r="B286" s="16">
        <v>71</v>
      </c>
      <c r="C286" s="17" t="s">
        <v>935</v>
      </c>
      <c r="D286" s="17" t="s">
        <v>936</v>
      </c>
      <c r="E286" s="17" t="s">
        <v>937</v>
      </c>
      <c r="F286" s="17" t="s">
        <v>938</v>
      </c>
      <c r="G286" s="17" t="s">
        <v>17</v>
      </c>
      <c r="H286" s="17" t="s">
        <v>17</v>
      </c>
      <c r="I286" s="18">
        <v>60</v>
      </c>
      <c r="J286" s="18"/>
      <c r="K286" s="18">
        <v>209424.94</v>
      </c>
    </row>
    <row r="287" spans="1:11" x14ac:dyDescent="0.15">
      <c r="A287" s="15">
        <v>43713</v>
      </c>
      <c r="B287" s="16">
        <v>81</v>
      </c>
      <c r="C287" s="17" t="s">
        <v>939</v>
      </c>
      <c r="D287" s="17" t="s">
        <v>32</v>
      </c>
      <c r="E287" s="17" t="s">
        <v>940</v>
      </c>
      <c r="F287" s="17" t="s">
        <v>941</v>
      </c>
      <c r="G287" s="17" t="s">
        <v>17</v>
      </c>
      <c r="H287" s="17" t="s">
        <v>17</v>
      </c>
      <c r="I287" s="18">
        <v>4000</v>
      </c>
      <c r="J287" s="18"/>
      <c r="K287" s="18">
        <v>213424.94</v>
      </c>
    </row>
    <row r="288" spans="1:11" x14ac:dyDescent="0.15">
      <c r="A288" s="15">
        <v>43713</v>
      </c>
      <c r="B288" s="16">
        <v>81</v>
      </c>
      <c r="C288" s="17" t="s">
        <v>939</v>
      </c>
      <c r="D288" s="17" t="s">
        <v>32</v>
      </c>
      <c r="E288" s="17" t="s">
        <v>940</v>
      </c>
      <c r="F288" s="17" t="s">
        <v>942</v>
      </c>
      <c r="G288" s="17" t="s">
        <v>17</v>
      </c>
      <c r="H288" s="17" t="s">
        <v>17</v>
      </c>
      <c r="I288" s="18">
        <v>30</v>
      </c>
      <c r="J288" s="18"/>
      <c r="K288" s="18">
        <v>213454.94</v>
      </c>
    </row>
    <row r="289" spans="1:11" x14ac:dyDescent="0.15">
      <c r="A289" s="15">
        <v>43713</v>
      </c>
      <c r="B289" s="16">
        <v>81</v>
      </c>
      <c r="C289" s="17" t="s">
        <v>939</v>
      </c>
      <c r="D289" s="17" t="s">
        <v>32</v>
      </c>
      <c r="E289" s="17" t="s">
        <v>940</v>
      </c>
      <c r="F289" s="17" t="s">
        <v>943</v>
      </c>
      <c r="G289" s="17" t="s">
        <v>17</v>
      </c>
      <c r="H289" s="17" t="s">
        <v>17</v>
      </c>
      <c r="I289" s="18">
        <v>0.01</v>
      </c>
      <c r="J289" s="18"/>
      <c r="K289" s="18">
        <v>213454.95</v>
      </c>
    </row>
    <row r="290" spans="1:11" x14ac:dyDescent="0.15">
      <c r="A290" s="15">
        <v>43720</v>
      </c>
      <c r="B290" s="16">
        <v>81</v>
      </c>
      <c r="C290" s="17" t="s">
        <v>944</v>
      </c>
      <c r="D290" s="17" t="s">
        <v>945</v>
      </c>
      <c r="E290" s="17" t="s">
        <v>946</v>
      </c>
      <c r="F290" s="17" t="s">
        <v>947</v>
      </c>
      <c r="G290" s="17" t="s">
        <v>17</v>
      </c>
      <c r="H290" s="17" t="s">
        <v>17</v>
      </c>
      <c r="I290" s="18">
        <v>500</v>
      </c>
      <c r="J290" s="18"/>
      <c r="K290" s="18">
        <v>213954.95</v>
      </c>
    </row>
    <row r="291" spans="1:11" x14ac:dyDescent="0.15">
      <c r="A291" s="15">
        <v>43720</v>
      </c>
      <c r="B291" s="16">
        <v>81</v>
      </c>
      <c r="C291" s="17" t="s">
        <v>948</v>
      </c>
      <c r="D291" s="17" t="s">
        <v>949</v>
      </c>
      <c r="E291" s="17" t="s">
        <v>161</v>
      </c>
      <c r="F291" s="17" t="s">
        <v>950</v>
      </c>
      <c r="G291" s="17" t="s">
        <v>17</v>
      </c>
      <c r="H291" s="17" t="s">
        <v>17</v>
      </c>
      <c r="I291" s="18">
        <v>3977.12</v>
      </c>
      <c r="J291" s="18"/>
      <c r="K291" s="18">
        <v>217932.07</v>
      </c>
    </row>
    <row r="292" spans="1:11" x14ac:dyDescent="0.15">
      <c r="A292" s="15">
        <v>43720</v>
      </c>
      <c r="B292" s="16">
        <v>81</v>
      </c>
      <c r="C292" s="17" t="s">
        <v>948</v>
      </c>
      <c r="D292" s="17" t="s">
        <v>949</v>
      </c>
      <c r="E292" s="17" t="s">
        <v>161</v>
      </c>
      <c r="F292" s="17" t="s">
        <v>951</v>
      </c>
      <c r="G292" s="17" t="s">
        <v>17</v>
      </c>
      <c r="H292" s="17" t="s">
        <v>17</v>
      </c>
      <c r="I292" s="18">
        <v>42</v>
      </c>
      <c r="J292" s="18"/>
      <c r="K292" s="18">
        <v>217974.07</v>
      </c>
    </row>
    <row r="293" spans="1:11" x14ac:dyDescent="0.15">
      <c r="A293" s="15">
        <v>43720</v>
      </c>
      <c r="B293" s="16">
        <v>81</v>
      </c>
      <c r="C293" s="17" t="s">
        <v>948</v>
      </c>
      <c r="D293" s="17" t="s">
        <v>949</v>
      </c>
      <c r="E293" s="17" t="s">
        <v>161</v>
      </c>
      <c r="F293" s="17" t="s">
        <v>952</v>
      </c>
      <c r="G293" s="17" t="s">
        <v>17</v>
      </c>
      <c r="H293" s="17" t="s">
        <v>17</v>
      </c>
      <c r="I293" s="18">
        <v>140</v>
      </c>
      <c r="J293" s="18"/>
      <c r="K293" s="18">
        <v>218114.07</v>
      </c>
    </row>
    <row r="294" spans="1:11" x14ac:dyDescent="0.15">
      <c r="A294" s="15">
        <v>43720</v>
      </c>
      <c r="B294" s="16">
        <v>81</v>
      </c>
      <c r="C294" s="17" t="s">
        <v>948</v>
      </c>
      <c r="D294" s="17" t="s">
        <v>949</v>
      </c>
      <c r="E294" s="17" t="s">
        <v>161</v>
      </c>
      <c r="F294" s="17" t="s">
        <v>953</v>
      </c>
      <c r="G294" s="17" t="s">
        <v>17</v>
      </c>
      <c r="H294" s="17" t="s">
        <v>17</v>
      </c>
      <c r="I294" s="18">
        <v>1760</v>
      </c>
      <c r="J294" s="18"/>
      <c r="K294" s="18">
        <v>219874.07</v>
      </c>
    </row>
    <row r="295" spans="1:11" x14ac:dyDescent="0.15">
      <c r="A295" s="15">
        <v>43720</v>
      </c>
      <c r="B295" s="16">
        <v>81</v>
      </c>
      <c r="C295" s="17" t="s">
        <v>948</v>
      </c>
      <c r="D295" s="17" t="s">
        <v>949</v>
      </c>
      <c r="E295" s="17" t="s">
        <v>161</v>
      </c>
      <c r="F295" s="17" t="s">
        <v>954</v>
      </c>
      <c r="G295" s="17" t="s">
        <v>17</v>
      </c>
      <c r="H295" s="17" t="s">
        <v>17</v>
      </c>
      <c r="I295" s="18">
        <v>356</v>
      </c>
      <c r="J295" s="18"/>
      <c r="K295" s="18">
        <v>220230.07</v>
      </c>
    </row>
    <row r="296" spans="1:11" x14ac:dyDescent="0.15">
      <c r="A296" s="15">
        <v>43720</v>
      </c>
      <c r="B296" s="16">
        <v>81</v>
      </c>
      <c r="C296" s="17" t="s">
        <v>948</v>
      </c>
      <c r="D296" s="17" t="s">
        <v>949</v>
      </c>
      <c r="E296" s="17" t="s">
        <v>161</v>
      </c>
      <c r="F296" s="17" t="s">
        <v>955</v>
      </c>
      <c r="G296" s="17" t="s">
        <v>17</v>
      </c>
      <c r="H296" s="17" t="s">
        <v>17</v>
      </c>
      <c r="I296" s="18">
        <v>126.96</v>
      </c>
      <c r="J296" s="18"/>
      <c r="K296" s="18">
        <v>220357.03</v>
      </c>
    </row>
    <row r="297" spans="1:11" x14ac:dyDescent="0.15">
      <c r="A297" s="15">
        <v>43720</v>
      </c>
      <c r="B297" s="16">
        <v>81</v>
      </c>
      <c r="C297" s="17" t="s">
        <v>956</v>
      </c>
      <c r="D297" s="17" t="s">
        <v>957</v>
      </c>
      <c r="E297" s="17" t="s">
        <v>958</v>
      </c>
      <c r="F297" s="17" t="s">
        <v>959</v>
      </c>
      <c r="G297" s="17" t="s">
        <v>17</v>
      </c>
      <c r="H297" s="17" t="s">
        <v>17</v>
      </c>
      <c r="I297" s="18">
        <v>198.56</v>
      </c>
      <c r="J297" s="18"/>
      <c r="K297" s="18">
        <v>220555.59</v>
      </c>
    </row>
    <row r="298" spans="1:11" x14ac:dyDescent="0.15">
      <c r="A298" s="15">
        <v>43720</v>
      </c>
      <c r="B298" s="16">
        <v>81</v>
      </c>
      <c r="C298" s="17" t="s">
        <v>956</v>
      </c>
      <c r="D298" s="17" t="s">
        <v>957</v>
      </c>
      <c r="E298" s="17" t="s">
        <v>958</v>
      </c>
      <c r="F298" s="17" t="s">
        <v>959</v>
      </c>
      <c r="G298" s="17" t="s">
        <v>17</v>
      </c>
      <c r="H298" s="17" t="s">
        <v>17</v>
      </c>
      <c r="I298" s="18">
        <v>198.56</v>
      </c>
      <c r="J298" s="18"/>
      <c r="K298" s="18">
        <v>220754.15</v>
      </c>
    </row>
    <row r="299" spans="1:11" x14ac:dyDescent="0.15">
      <c r="A299" s="15">
        <v>43720</v>
      </c>
      <c r="B299" s="16">
        <v>81</v>
      </c>
      <c r="C299" s="17" t="s">
        <v>956</v>
      </c>
      <c r="D299" s="17" t="s">
        <v>957</v>
      </c>
      <c r="E299" s="17" t="s">
        <v>958</v>
      </c>
      <c r="F299" s="17" t="s">
        <v>959</v>
      </c>
      <c r="G299" s="17" t="s">
        <v>17</v>
      </c>
      <c r="H299" s="17" t="s">
        <v>17</v>
      </c>
      <c r="I299" s="18">
        <v>181.6</v>
      </c>
      <c r="J299" s="18"/>
      <c r="K299" s="18">
        <v>220935.75</v>
      </c>
    </row>
    <row r="300" spans="1:11" x14ac:dyDescent="0.15">
      <c r="A300" s="15">
        <v>43720</v>
      </c>
      <c r="B300" s="16">
        <v>81</v>
      </c>
      <c r="C300" s="17" t="s">
        <v>956</v>
      </c>
      <c r="D300" s="17" t="s">
        <v>957</v>
      </c>
      <c r="E300" s="17" t="s">
        <v>958</v>
      </c>
      <c r="F300" s="17" t="s">
        <v>959</v>
      </c>
      <c r="G300" s="17" t="s">
        <v>17</v>
      </c>
      <c r="H300" s="17" t="s">
        <v>17</v>
      </c>
      <c r="I300" s="18">
        <v>198.56</v>
      </c>
      <c r="J300" s="18"/>
      <c r="K300" s="18">
        <v>221134.31</v>
      </c>
    </row>
    <row r="301" spans="1:11" x14ac:dyDescent="0.15">
      <c r="A301" s="15">
        <v>43720</v>
      </c>
      <c r="B301" s="16">
        <v>81</v>
      </c>
      <c r="C301" s="17" t="s">
        <v>956</v>
      </c>
      <c r="D301" s="17" t="s">
        <v>957</v>
      </c>
      <c r="E301" s="17" t="s">
        <v>958</v>
      </c>
      <c r="F301" s="17" t="s">
        <v>959</v>
      </c>
      <c r="G301" s="17" t="s">
        <v>17</v>
      </c>
      <c r="H301" s="17" t="s">
        <v>17</v>
      </c>
      <c r="I301" s="18">
        <v>198.56</v>
      </c>
      <c r="J301" s="18"/>
      <c r="K301" s="18">
        <v>221332.87</v>
      </c>
    </row>
    <row r="302" spans="1:11" x14ac:dyDescent="0.15">
      <c r="A302" s="15">
        <v>43720</v>
      </c>
      <c r="B302" s="16">
        <v>81</v>
      </c>
      <c r="C302" s="17" t="s">
        <v>956</v>
      </c>
      <c r="D302" s="17" t="s">
        <v>957</v>
      </c>
      <c r="E302" s="17" t="s">
        <v>958</v>
      </c>
      <c r="F302" s="17" t="s">
        <v>959</v>
      </c>
      <c r="G302" s="17" t="s">
        <v>17</v>
      </c>
      <c r="H302" s="17" t="s">
        <v>17</v>
      </c>
      <c r="I302" s="18">
        <v>198.56</v>
      </c>
      <c r="J302" s="18"/>
      <c r="K302" s="18">
        <v>221531.43</v>
      </c>
    </row>
    <row r="303" spans="1:11" x14ac:dyDescent="0.15">
      <c r="A303" s="15">
        <v>43720</v>
      </c>
      <c r="B303" s="16">
        <v>81</v>
      </c>
      <c r="C303" s="17" t="s">
        <v>956</v>
      </c>
      <c r="D303" s="17" t="s">
        <v>957</v>
      </c>
      <c r="E303" s="17" t="s">
        <v>958</v>
      </c>
      <c r="F303" s="17" t="s">
        <v>959</v>
      </c>
      <c r="G303" s="17" t="s">
        <v>17</v>
      </c>
      <c r="H303" s="17" t="s">
        <v>17</v>
      </c>
      <c r="I303" s="18">
        <v>198.56</v>
      </c>
      <c r="J303" s="18"/>
      <c r="K303" s="18">
        <v>221729.99</v>
      </c>
    </row>
    <row r="304" spans="1:11" x14ac:dyDescent="0.15">
      <c r="A304" s="15">
        <v>43720</v>
      </c>
      <c r="B304" s="16">
        <v>81</v>
      </c>
      <c r="C304" s="17" t="s">
        <v>956</v>
      </c>
      <c r="D304" s="17" t="s">
        <v>957</v>
      </c>
      <c r="E304" s="17" t="s">
        <v>958</v>
      </c>
      <c r="F304" s="17" t="s">
        <v>959</v>
      </c>
      <c r="G304" s="17" t="s">
        <v>17</v>
      </c>
      <c r="H304" s="17" t="s">
        <v>17</v>
      </c>
      <c r="I304" s="18">
        <v>198.56</v>
      </c>
      <c r="J304" s="18"/>
      <c r="K304" s="18">
        <v>221928.55</v>
      </c>
    </row>
    <row r="305" spans="1:11" x14ac:dyDescent="0.15">
      <c r="A305" s="15">
        <v>43720</v>
      </c>
      <c r="B305" s="16">
        <v>81</v>
      </c>
      <c r="C305" s="17" t="s">
        <v>956</v>
      </c>
      <c r="D305" s="17" t="s">
        <v>957</v>
      </c>
      <c r="E305" s="17" t="s">
        <v>958</v>
      </c>
      <c r="F305" s="17" t="s">
        <v>959</v>
      </c>
      <c r="G305" s="17" t="s">
        <v>17</v>
      </c>
      <c r="H305" s="17" t="s">
        <v>17</v>
      </c>
      <c r="I305" s="18">
        <v>198.56</v>
      </c>
      <c r="J305" s="18"/>
      <c r="K305" s="18">
        <v>222127.11</v>
      </c>
    </row>
    <row r="306" spans="1:11" x14ac:dyDescent="0.15">
      <c r="A306" s="15">
        <v>43720</v>
      </c>
      <c r="B306" s="16">
        <v>81</v>
      </c>
      <c r="C306" s="17" t="s">
        <v>960</v>
      </c>
      <c r="D306" s="17" t="s">
        <v>961</v>
      </c>
      <c r="E306" s="17" t="s">
        <v>733</v>
      </c>
      <c r="F306" s="17" t="s">
        <v>962</v>
      </c>
      <c r="G306" s="17" t="s">
        <v>17</v>
      </c>
      <c r="H306" s="17" t="s">
        <v>17</v>
      </c>
      <c r="I306" s="18">
        <v>1630</v>
      </c>
      <c r="J306" s="18"/>
      <c r="K306" s="18">
        <v>223757.11</v>
      </c>
    </row>
    <row r="307" spans="1:11" x14ac:dyDescent="0.15">
      <c r="A307" s="15">
        <v>43720</v>
      </c>
      <c r="B307" s="16">
        <v>81</v>
      </c>
      <c r="C307" s="17" t="s">
        <v>960</v>
      </c>
      <c r="D307" s="17" t="s">
        <v>961</v>
      </c>
      <c r="E307" s="17" t="s">
        <v>733</v>
      </c>
      <c r="F307" s="17" t="s">
        <v>963</v>
      </c>
      <c r="G307" s="17" t="s">
        <v>17</v>
      </c>
      <c r="H307" s="17" t="s">
        <v>17</v>
      </c>
      <c r="I307" s="18">
        <v>480</v>
      </c>
      <c r="J307" s="18"/>
      <c r="K307" s="18">
        <v>224237.11</v>
      </c>
    </row>
    <row r="308" spans="1:11" x14ac:dyDescent="0.15">
      <c r="A308" s="15">
        <v>43720</v>
      </c>
      <c r="B308" s="16">
        <v>81</v>
      </c>
      <c r="C308" s="17" t="s">
        <v>964</v>
      </c>
      <c r="D308" s="17" t="s">
        <v>965</v>
      </c>
      <c r="E308" s="17" t="s">
        <v>937</v>
      </c>
      <c r="F308" s="17" t="s">
        <v>966</v>
      </c>
      <c r="G308" s="17" t="s">
        <v>17</v>
      </c>
      <c r="H308" s="17" t="s">
        <v>17</v>
      </c>
      <c r="I308" s="18">
        <v>168</v>
      </c>
      <c r="J308" s="18"/>
      <c r="K308" s="18">
        <v>224405.11</v>
      </c>
    </row>
    <row r="309" spans="1:11" x14ac:dyDescent="0.15">
      <c r="A309" s="15">
        <v>43728</v>
      </c>
      <c r="B309" s="16">
        <v>81</v>
      </c>
      <c r="C309" s="17" t="s">
        <v>967</v>
      </c>
      <c r="D309" s="17" t="s">
        <v>968</v>
      </c>
      <c r="E309" s="17" t="s">
        <v>738</v>
      </c>
      <c r="F309" s="17" t="s">
        <v>969</v>
      </c>
      <c r="G309" s="17" t="s">
        <v>17</v>
      </c>
      <c r="H309" s="17" t="s">
        <v>17</v>
      </c>
      <c r="I309" s="18">
        <v>6400</v>
      </c>
      <c r="J309" s="18"/>
      <c r="K309" s="18">
        <v>230805.11</v>
      </c>
    </row>
    <row r="310" spans="1:11" x14ac:dyDescent="0.15">
      <c r="A310" s="15">
        <v>43728</v>
      </c>
      <c r="B310" s="16">
        <v>81</v>
      </c>
      <c r="C310" s="17" t="s">
        <v>967</v>
      </c>
      <c r="D310" s="17" t="s">
        <v>968</v>
      </c>
      <c r="E310" s="17" t="s">
        <v>738</v>
      </c>
      <c r="F310" s="17" t="s">
        <v>970</v>
      </c>
      <c r="G310" s="17" t="s">
        <v>17</v>
      </c>
      <c r="H310" s="17" t="s">
        <v>17</v>
      </c>
      <c r="I310" s="18">
        <v>720</v>
      </c>
      <c r="J310" s="18"/>
      <c r="K310" s="18">
        <v>231525.11</v>
      </c>
    </row>
    <row r="311" spans="1:11" x14ac:dyDescent="0.15">
      <c r="A311" s="15">
        <v>43728</v>
      </c>
      <c r="B311" s="16">
        <v>81</v>
      </c>
      <c r="C311" s="17" t="s">
        <v>967</v>
      </c>
      <c r="D311" s="17" t="s">
        <v>968</v>
      </c>
      <c r="E311" s="17" t="s">
        <v>738</v>
      </c>
      <c r="F311" s="17" t="s">
        <v>971</v>
      </c>
      <c r="G311" s="17" t="s">
        <v>17</v>
      </c>
      <c r="H311" s="17" t="s">
        <v>17</v>
      </c>
      <c r="I311" s="18">
        <v>240</v>
      </c>
      <c r="J311" s="18"/>
      <c r="K311" s="18">
        <v>231765.11</v>
      </c>
    </row>
    <row r="312" spans="1:11" x14ac:dyDescent="0.15">
      <c r="A312" s="15">
        <v>43728</v>
      </c>
      <c r="B312" s="16">
        <v>81</v>
      </c>
      <c r="C312" s="17" t="s">
        <v>967</v>
      </c>
      <c r="D312" s="17" t="s">
        <v>968</v>
      </c>
      <c r="E312" s="17" t="s">
        <v>738</v>
      </c>
      <c r="F312" s="17" t="s">
        <v>972</v>
      </c>
      <c r="G312" s="17" t="s">
        <v>17</v>
      </c>
      <c r="H312" s="17" t="s">
        <v>17</v>
      </c>
      <c r="I312" s="18">
        <v>1815</v>
      </c>
      <c r="J312" s="18"/>
      <c r="K312" s="18">
        <v>233580.11</v>
      </c>
    </row>
    <row r="313" spans="1:11" x14ac:dyDescent="0.15">
      <c r="A313" s="15">
        <v>43728</v>
      </c>
      <c r="B313" s="16">
        <v>81</v>
      </c>
      <c r="C313" s="17" t="s">
        <v>967</v>
      </c>
      <c r="D313" s="17" t="s">
        <v>968</v>
      </c>
      <c r="E313" s="17" t="s">
        <v>738</v>
      </c>
      <c r="F313" s="17" t="s">
        <v>973</v>
      </c>
      <c r="G313" s="17" t="s">
        <v>17</v>
      </c>
      <c r="H313" s="17" t="s">
        <v>17</v>
      </c>
      <c r="I313" s="18">
        <v>1299</v>
      </c>
      <c r="J313" s="18"/>
      <c r="K313" s="18">
        <v>234879.11</v>
      </c>
    </row>
    <row r="314" spans="1:11" x14ac:dyDescent="0.15">
      <c r="A314" s="15">
        <v>43728</v>
      </c>
      <c r="B314" s="16">
        <v>81</v>
      </c>
      <c r="C314" s="17" t="s">
        <v>967</v>
      </c>
      <c r="D314" s="17" t="s">
        <v>968</v>
      </c>
      <c r="E314" s="17" t="s">
        <v>738</v>
      </c>
      <c r="F314" s="17" t="s">
        <v>974</v>
      </c>
      <c r="G314" s="17" t="s">
        <v>17</v>
      </c>
      <c r="H314" s="17" t="s">
        <v>17</v>
      </c>
      <c r="I314" s="18">
        <v>75.599999999999994</v>
      </c>
      <c r="J314" s="18"/>
      <c r="K314" s="18">
        <v>234954.71</v>
      </c>
    </row>
    <row r="315" spans="1:11" x14ac:dyDescent="0.15">
      <c r="A315" s="15">
        <v>43728</v>
      </c>
      <c r="B315" s="16">
        <v>81</v>
      </c>
      <c r="C315" s="17" t="s">
        <v>975</v>
      </c>
      <c r="D315" s="17" t="s">
        <v>976</v>
      </c>
      <c r="E315" s="17" t="s">
        <v>977</v>
      </c>
      <c r="F315" s="17" t="s">
        <v>978</v>
      </c>
      <c r="G315" s="17" t="s">
        <v>17</v>
      </c>
      <c r="H315" s="17" t="s">
        <v>17</v>
      </c>
      <c r="I315" s="18">
        <v>5850</v>
      </c>
      <c r="J315" s="18"/>
      <c r="K315" s="18">
        <v>240804.71</v>
      </c>
    </row>
    <row r="316" spans="1:11" x14ac:dyDescent="0.15">
      <c r="A316" s="15">
        <v>43728</v>
      </c>
      <c r="B316" s="16">
        <v>81</v>
      </c>
      <c r="C316" s="17" t="s">
        <v>975</v>
      </c>
      <c r="D316" s="17" t="s">
        <v>976</v>
      </c>
      <c r="E316" s="17" t="s">
        <v>977</v>
      </c>
      <c r="F316" s="17" t="s">
        <v>979</v>
      </c>
      <c r="G316" s="17" t="s">
        <v>17</v>
      </c>
      <c r="H316" s="17" t="s">
        <v>17</v>
      </c>
      <c r="I316" s="18">
        <v>3000</v>
      </c>
      <c r="J316" s="18"/>
      <c r="K316" s="18">
        <v>243804.71</v>
      </c>
    </row>
    <row r="317" spans="1:11" x14ac:dyDescent="0.15">
      <c r="A317" s="15">
        <v>43728</v>
      </c>
      <c r="B317" s="16">
        <v>81</v>
      </c>
      <c r="C317" s="17" t="s">
        <v>980</v>
      </c>
      <c r="D317" s="17" t="s">
        <v>981</v>
      </c>
      <c r="E317" s="17" t="s">
        <v>982</v>
      </c>
      <c r="F317" s="17" t="s">
        <v>983</v>
      </c>
      <c r="G317" s="17" t="s">
        <v>17</v>
      </c>
      <c r="H317" s="17" t="s">
        <v>17</v>
      </c>
      <c r="I317" s="18">
        <v>1124.58</v>
      </c>
      <c r="J317" s="18"/>
      <c r="K317" s="18">
        <v>244929.29</v>
      </c>
    </row>
    <row r="318" spans="1:11" x14ac:dyDescent="0.15">
      <c r="A318" s="15">
        <v>43728</v>
      </c>
      <c r="B318" s="16">
        <v>81</v>
      </c>
      <c r="C318" s="17" t="s">
        <v>980</v>
      </c>
      <c r="D318" s="17" t="s">
        <v>981</v>
      </c>
      <c r="E318" s="17" t="s">
        <v>982</v>
      </c>
      <c r="F318" s="17" t="s">
        <v>984</v>
      </c>
      <c r="G318" s="17" t="s">
        <v>17</v>
      </c>
      <c r="H318" s="17" t="s">
        <v>17</v>
      </c>
      <c r="I318" s="18">
        <v>112.46</v>
      </c>
      <c r="J318" s="18"/>
      <c r="K318" s="18">
        <v>245041.75</v>
      </c>
    </row>
    <row r="319" spans="1:11" x14ac:dyDescent="0.15">
      <c r="A319" s="15">
        <v>43728</v>
      </c>
      <c r="B319" s="16">
        <v>81</v>
      </c>
      <c r="C319" s="17" t="s">
        <v>980</v>
      </c>
      <c r="D319" s="17" t="s">
        <v>981</v>
      </c>
      <c r="E319" s="17" t="s">
        <v>982</v>
      </c>
      <c r="F319" s="17" t="s">
        <v>985</v>
      </c>
      <c r="G319" s="17" t="s">
        <v>17</v>
      </c>
      <c r="H319" s="17" t="s">
        <v>17</v>
      </c>
      <c r="I319" s="18">
        <v>70.47</v>
      </c>
      <c r="J319" s="18"/>
      <c r="K319" s="18">
        <v>245112.22</v>
      </c>
    </row>
    <row r="320" spans="1:11" x14ac:dyDescent="0.15">
      <c r="A320" s="15">
        <v>43728</v>
      </c>
      <c r="B320" s="16">
        <v>81</v>
      </c>
      <c r="C320" s="17" t="s">
        <v>980</v>
      </c>
      <c r="D320" s="17" t="s">
        <v>981</v>
      </c>
      <c r="E320" s="17" t="s">
        <v>982</v>
      </c>
      <c r="F320" s="17" t="s">
        <v>986</v>
      </c>
      <c r="G320" s="17" t="s">
        <v>17</v>
      </c>
      <c r="H320" s="17" t="s">
        <v>17</v>
      </c>
      <c r="I320" s="18">
        <v>30</v>
      </c>
      <c r="J320" s="18"/>
      <c r="K320" s="18">
        <v>245142.22</v>
      </c>
    </row>
    <row r="321" spans="1:11" x14ac:dyDescent="0.15">
      <c r="A321" s="15">
        <v>43728</v>
      </c>
      <c r="B321" s="16">
        <v>81</v>
      </c>
      <c r="C321" s="17" t="s">
        <v>980</v>
      </c>
      <c r="D321" s="17" t="s">
        <v>981</v>
      </c>
      <c r="E321" s="17" t="s">
        <v>982</v>
      </c>
      <c r="F321" s="17" t="s">
        <v>987</v>
      </c>
      <c r="G321" s="17" t="s">
        <v>17</v>
      </c>
      <c r="H321" s="17" t="s">
        <v>17</v>
      </c>
      <c r="I321" s="18"/>
      <c r="J321" s="18">
        <v>0.01</v>
      </c>
      <c r="K321" s="18">
        <v>245142.21</v>
      </c>
    </row>
    <row r="322" spans="1:11" x14ac:dyDescent="0.15">
      <c r="A322" s="15">
        <v>43732</v>
      </c>
      <c r="B322" s="16">
        <v>81</v>
      </c>
      <c r="C322" s="17" t="s">
        <v>988</v>
      </c>
      <c r="D322" s="17" t="s">
        <v>989</v>
      </c>
      <c r="E322" s="17" t="s">
        <v>179</v>
      </c>
      <c r="F322" s="17" t="s">
        <v>990</v>
      </c>
      <c r="G322" s="17" t="s">
        <v>17</v>
      </c>
      <c r="H322" s="17" t="s">
        <v>17</v>
      </c>
      <c r="I322" s="18">
        <v>2122.64</v>
      </c>
      <c r="J322" s="18"/>
      <c r="K322" s="18">
        <v>247264.85</v>
      </c>
    </row>
    <row r="323" spans="1:11" x14ac:dyDescent="0.15">
      <c r="A323" s="15">
        <v>43732</v>
      </c>
      <c r="B323" s="16">
        <v>81</v>
      </c>
      <c r="C323" s="17" t="s">
        <v>988</v>
      </c>
      <c r="D323" s="17" t="s">
        <v>989</v>
      </c>
      <c r="E323" s="17" t="s">
        <v>179</v>
      </c>
      <c r="F323" s="17" t="s">
        <v>991</v>
      </c>
      <c r="G323" s="17" t="s">
        <v>17</v>
      </c>
      <c r="H323" s="17" t="s">
        <v>17</v>
      </c>
      <c r="I323" s="18">
        <v>30</v>
      </c>
      <c r="J323" s="18"/>
      <c r="K323" s="18">
        <v>247294.85</v>
      </c>
    </row>
    <row r="324" spans="1:11" x14ac:dyDescent="0.15">
      <c r="A324" s="15">
        <v>43732</v>
      </c>
      <c r="B324" s="16">
        <v>81</v>
      </c>
      <c r="C324" s="17" t="s">
        <v>988</v>
      </c>
      <c r="D324" s="17" t="s">
        <v>989</v>
      </c>
      <c r="E324" s="17" t="s">
        <v>179</v>
      </c>
      <c r="F324" s="17" t="s">
        <v>992</v>
      </c>
      <c r="G324" s="17" t="s">
        <v>17</v>
      </c>
      <c r="H324" s="17" t="s">
        <v>17</v>
      </c>
      <c r="I324" s="18">
        <v>100</v>
      </c>
      <c r="J324" s="18"/>
      <c r="K324" s="18">
        <v>247394.85</v>
      </c>
    </row>
    <row r="325" spans="1:11" x14ac:dyDescent="0.15">
      <c r="A325" s="19">
        <v>43732</v>
      </c>
      <c r="B325" s="21">
        <v>81</v>
      </c>
      <c r="C325" s="22" t="s">
        <v>988</v>
      </c>
      <c r="D325" s="22" t="s">
        <v>989</v>
      </c>
      <c r="E325" s="22" t="s">
        <v>179</v>
      </c>
      <c r="F325" s="22" t="s">
        <v>993</v>
      </c>
      <c r="G325" s="22" t="s">
        <v>17</v>
      </c>
      <c r="H325" s="22" t="s">
        <v>17</v>
      </c>
      <c r="I325" s="24">
        <v>127.36</v>
      </c>
      <c r="J325" s="24"/>
      <c r="K325" s="24">
        <v>247522.21</v>
      </c>
    </row>
    <row r="326" spans="1:11" ht="12" thickBot="1" x14ac:dyDescent="0.2">
      <c r="A326" s="20"/>
      <c r="B326" s="13"/>
      <c r="C326" s="13"/>
      <c r="D326" s="13"/>
      <c r="E326" s="13"/>
      <c r="F326" s="13"/>
      <c r="G326" s="13"/>
      <c r="H326" s="13"/>
      <c r="I326" s="23">
        <v>248862.61999999991</v>
      </c>
      <c r="J326" s="23">
        <v>1340.41</v>
      </c>
      <c r="K326" s="13"/>
    </row>
    <row r="327" spans="1:11" ht="12" thickTop="1" x14ac:dyDescent="0.1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</row>
    <row r="328" spans="1:11" ht="12" thickBot="1" x14ac:dyDescent="0.2">
      <c r="A328" s="14" t="s">
        <v>3</v>
      </c>
      <c r="B328" s="14" t="s">
        <v>4</v>
      </c>
      <c r="C328" s="14" t="s">
        <v>5</v>
      </c>
      <c r="D328" s="14" t="s">
        <v>6</v>
      </c>
      <c r="E328" s="14" t="s">
        <v>7</v>
      </c>
      <c r="F328" s="14" t="s">
        <v>8</v>
      </c>
      <c r="G328" s="14" t="s">
        <v>9</v>
      </c>
      <c r="H328" s="14" t="s">
        <v>10</v>
      </c>
      <c r="I328" s="14" t="s">
        <v>11</v>
      </c>
      <c r="J328" s="14" t="s">
        <v>12</v>
      </c>
      <c r="K328" s="14" t="s">
        <v>13</v>
      </c>
    </row>
    <row r="329" spans="1:11" ht="12" thickTop="1" x14ac:dyDescent="0.15">
      <c r="A329" s="63" t="s">
        <v>994</v>
      </c>
      <c r="B329" s="63"/>
      <c r="C329" s="63"/>
      <c r="D329" s="63"/>
      <c r="E329" s="63"/>
      <c r="F329" s="63"/>
      <c r="G329" s="63"/>
      <c r="H329" s="63"/>
      <c r="I329" s="63"/>
      <c r="J329" s="63"/>
      <c r="K329" s="63"/>
    </row>
    <row r="330" spans="1:11" x14ac:dyDescent="0.15">
      <c r="A330" s="15"/>
      <c r="B330" s="16"/>
      <c r="C330" s="17"/>
      <c r="D330" s="17"/>
      <c r="E330" s="17" t="s">
        <v>15</v>
      </c>
      <c r="F330" s="17"/>
      <c r="G330" s="17"/>
      <c r="H330" s="17"/>
      <c r="I330" s="18"/>
      <c r="J330" s="18"/>
      <c r="K330" s="18"/>
    </row>
    <row r="331" spans="1:11" x14ac:dyDescent="0.15">
      <c r="A331" s="15">
        <v>43479</v>
      </c>
      <c r="B331" s="16">
        <v>1</v>
      </c>
      <c r="C331" s="17" t="s">
        <v>995</v>
      </c>
      <c r="D331" s="17" t="s">
        <v>996</v>
      </c>
      <c r="E331" s="17" t="s">
        <v>192</v>
      </c>
      <c r="F331" s="17" t="s">
        <v>997</v>
      </c>
      <c r="G331" s="17" t="s">
        <v>17</v>
      </c>
      <c r="H331" s="17" t="s">
        <v>17</v>
      </c>
      <c r="I331" s="18">
        <v>1600</v>
      </c>
      <c r="J331" s="18"/>
      <c r="K331" s="18">
        <v>1600</v>
      </c>
    </row>
    <row r="332" spans="1:11" x14ac:dyDescent="0.15">
      <c r="A332" s="15">
        <v>43495</v>
      </c>
      <c r="B332" s="16">
        <v>1</v>
      </c>
      <c r="C332" s="17" t="s">
        <v>998</v>
      </c>
      <c r="D332" s="17" t="s">
        <v>999</v>
      </c>
      <c r="E332" s="17" t="s">
        <v>1000</v>
      </c>
      <c r="F332" s="17" t="s">
        <v>1001</v>
      </c>
      <c r="G332" s="17" t="s">
        <v>17</v>
      </c>
      <c r="H332" s="17" t="s">
        <v>17</v>
      </c>
      <c r="I332" s="18">
        <v>1000</v>
      </c>
      <c r="J332" s="18"/>
      <c r="K332" s="18">
        <v>2600</v>
      </c>
    </row>
    <row r="333" spans="1:11" x14ac:dyDescent="0.15">
      <c r="A333" s="15">
        <v>43495</v>
      </c>
      <c r="B333" s="16">
        <v>1</v>
      </c>
      <c r="C333" s="17" t="s">
        <v>998</v>
      </c>
      <c r="D333" s="17" t="s">
        <v>999</v>
      </c>
      <c r="E333" s="17" t="s">
        <v>1000</v>
      </c>
      <c r="F333" s="17" t="s">
        <v>1002</v>
      </c>
      <c r="G333" s="17" t="s">
        <v>17</v>
      </c>
      <c r="H333" s="17" t="s">
        <v>17</v>
      </c>
      <c r="I333" s="18">
        <v>1000</v>
      </c>
      <c r="J333" s="18"/>
      <c r="K333" s="18">
        <v>3600</v>
      </c>
    </row>
    <row r="334" spans="1:11" x14ac:dyDescent="0.15">
      <c r="A334" s="15">
        <v>43495</v>
      </c>
      <c r="B334" s="16">
        <v>1</v>
      </c>
      <c r="C334" s="17" t="s">
        <v>998</v>
      </c>
      <c r="D334" s="17" t="s">
        <v>999</v>
      </c>
      <c r="E334" s="17" t="s">
        <v>1000</v>
      </c>
      <c r="F334" s="17" t="s">
        <v>1003</v>
      </c>
      <c r="G334" s="17" t="s">
        <v>17</v>
      </c>
      <c r="H334" s="17" t="s">
        <v>17</v>
      </c>
      <c r="I334" s="18">
        <v>1000</v>
      </c>
      <c r="J334" s="18"/>
      <c r="K334" s="18">
        <v>4600</v>
      </c>
    </row>
    <row r="335" spans="1:11" x14ac:dyDescent="0.15">
      <c r="A335" s="15">
        <v>43495</v>
      </c>
      <c r="B335" s="16">
        <v>1</v>
      </c>
      <c r="C335" s="17" t="s">
        <v>1004</v>
      </c>
      <c r="D335" s="17" t="s">
        <v>1005</v>
      </c>
      <c r="E335" s="17" t="s">
        <v>192</v>
      </c>
      <c r="F335" s="17" t="s">
        <v>1006</v>
      </c>
      <c r="G335" s="17" t="s">
        <v>17</v>
      </c>
      <c r="H335" s="17" t="s">
        <v>17</v>
      </c>
      <c r="I335" s="18">
        <v>1600</v>
      </c>
      <c r="J335" s="18"/>
      <c r="K335" s="18">
        <v>6200</v>
      </c>
    </row>
    <row r="336" spans="1:11" x14ac:dyDescent="0.15">
      <c r="A336" s="15">
        <v>43504</v>
      </c>
      <c r="B336" s="16">
        <v>12</v>
      </c>
      <c r="C336" s="17" t="s">
        <v>1007</v>
      </c>
      <c r="D336" s="17" t="s">
        <v>52</v>
      </c>
      <c r="E336" s="17" t="s">
        <v>1008</v>
      </c>
      <c r="F336" s="17" t="s">
        <v>1009</v>
      </c>
      <c r="G336" s="17" t="s">
        <v>17</v>
      </c>
      <c r="H336" s="17" t="s">
        <v>17</v>
      </c>
      <c r="I336" s="18"/>
      <c r="J336" s="18">
        <v>100</v>
      </c>
      <c r="K336" s="18">
        <v>6100</v>
      </c>
    </row>
    <row r="337" spans="1:11" x14ac:dyDescent="0.15">
      <c r="A337" s="15">
        <v>43509</v>
      </c>
      <c r="B337" s="16">
        <v>11</v>
      </c>
      <c r="C337" s="17" t="s">
        <v>1010</v>
      </c>
      <c r="D337" s="17" t="s">
        <v>1011</v>
      </c>
      <c r="E337" s="17" t="s">
        <v>1012</v>
      </c>
      <c r="F337" s="17" t="s">
        <v>1013</v>
      </c>
      <c r="G337" s="17" t="s">
        <v>17</v>
      </c>
      <c r="H337" s="17" t="s">
        <v>17</v>
      </c>
      <c r="I337" s="18">
        <v>1000</v>
      </c>
      <c r="J337" s="18"/>
      <c r="K337" s="18">
        <v>7100</v>
      </c>
    </row>
    <row r="338" spans="1:11" x14ac:dyDescent="0.15">
      <c r="A338" s="15">
        <v>43509</v>
      </c>
      <c r="B338" s="16">
        <v>11</v>
      </c>
      <c r="C338" s="17" t="s">
        <v>1010</v>
      </c>
      <c r="D338" s="17" t="s">
        <v>1011</v>
      </c>
      <c r="E338" s="17" t="s">
        <v>1012</v>
      </c>
      <c r="F338" s="17" t="s">
        <v>1014</v>
      </c>
      <c r="G338" s="17" t="s">
        <v>17</v>
      </c>
      <c r="H338" s="17" t="s">
        <v>17</v>
      </c>
      <c r="I338" s="18">
        <v>1000</v>
      </c>
      <c r="J338" s="18"/>
      <c r="K338" s="18">
        <v>8100</v>
      </c>
    </row>
    <row r="339" spans="1:11" x14ac:dyDescent="0.15">
      <c r="A339" s="15">
        <v>43509</v>
      </c>
      <c r="B339" s="16">
        <v>11</v>
      </c>
      <c r="C339" s="17" t="s">
        <v>1010</v>
      </c>
      <c r="D339" s="17" t="s">
        <v>1011</v>
      </c>
      <c r="E339" s="17" t="s">
        <v>1012</v>
      </c>
      <c r="F339" s="17" t="s">
        <v>1015</v>
      </c>
      <c r="G339" s="17" t="s">
        <v>17</v>
      </c>
      <c r="H339" s="17" t="s">
        <v>17</v>
      </c>
      <c r="I339" s="18">
        <v>1000</v>
      </c>
      <c r="J339" s="18"/>
      <c r="K339" s="18">
        <v>9100</v>
      </c>
    </row>
    <row r="340" spans="1:11" x14ac:dyDescent="0.15">
      <c r="A340" s="15">
        <v>43509</v>
      </c>
      <c r="B340" s="16">
        <v>11</v>
      </c>
      <c r="C340" s="17" t="s">
        <v>1010</v>
      </c>
      <c r="D340" s="17" t="s">
        <v>1011</v>
      </c>
      <c r="E340" s="17" t="s">
        <v>1012</v>
      </c>
      <c r="F340" s="17" t="s">
        <v>1016</v>
      </c>
      <c r="G340" s="17" t="s">
        <v>17</v>
      </c>
      <c r="H340" s="17" t="s">
        <v>17</v>
      </c>
      <c r="I340" s="18">
        <v>1000</v>
      </c>
      <c r="J340" s="18"/>
      <c r="K340" s="18">
        <v>10100</v>
      </c>
    </row>
    <row r="341" spans="1:11" x14ac:dyDescent="0.15">
      <c r="A341" s="15">
        <v>43509</v>
      </c>
      <c r="B341" s="16">
        <v>11</v>
      </c>
      <c r="C341" s="17" t="s">
        <v>1010</v>
      </c>
      <c r="D341" s="17" t="s">
        <v>1011</v>
      </c>
      <c r="E341" s="17" t="s">
        <v>1012</v>
      </c>
      <c r="F341" s="17" t="s">
        <v>1017</v>
      </c>
      <c r="G341" s="17" t="s">
        <v>17</v>
      </c>
      <c r="H341" s="17" t="s">
        <v>17</v>
      </c>
      <c r="I341" s="18">
        <v>1000</v>
      </c>
      <c r="J341" s="18"/>
      <c r="K341" s="18">
        <v>11100</v>
      </c>
    </row>
    <row r="342" spans="1:11" x14ac:dyDescent="0.15">
      <c r="A342" s="15">
        <v>43509</v>
      </c>
      <c r="B342" s="16">
        <v>11</v>
      </c>
      <c r="C342" s="17" t="s">
        <v>1010</v>
      </c>
      <c r="D342" s="17" t="s">
        <v>1011</v>
      </c>
      <c r="E342" s="17" t="s">
        <v>1012</v>
      </c>
      <c r="F342" s="17" t="s">
        <v>1018</v>
      </c>
      <c r="G342" s="17" t="s">
        <v>17</v>
      </c>
      <c r="H342" s="17" t="s">
        <v>17</v>
      </c>
      <c r="I342" s="18">
        <v>1000</v>
      </c>
      <c r="J342" s="18"/>
      <c r="K342" s="18">
        <v>12100</v>
      </c>
    </row>
    <row r="343" spans="1:11" x14ac:dyDescent="0.15">
      <c r="A343" s="15">
        <v>43509</v>
      </c>
      <c r="B343" s="16">
        <v>11</v>
      </c>
      <c r="C343" s="17" t="s">
        <v>1010</v>
      </c>
      <c r="D343" s="17" t="s">
        <v>1011</v>
      </c>
      <c r="E343" s="17" t="s">
        <v>1012</v>
      </c>
      <c r="F343" s="17" t="s">
        <v>1019</v>
      </c>
      <c r="G343" s="17" t="s">
        <v>17</v>
      </c>
      <c r="H343" s="17" t="s">
        <v>17</v>
      </c>
      <c r="I343" s="18">
        <v>1000</v>
      </c>
      <c r="J343" s="18"/>
      <c r="K343" s="18">
        <v>13100</v>
      </c>
    </row>
    <row r="344" spans="1:11" x14ac:dyDescent="0.15">
      <c r="A344" s="15">
        <v>43509</v>
      </c>
      <c r="B344" s="16">
        <v>11</v>
      </c>
      <c r="C344" s="17" t="s">
        <v>1010</v>
      </c>
      <c r="D344" s="17" t="s">
        <v>1011</v>
      </c>
      <c r="E344" s="17" t="s">
        <v>1012</v>
      </c>
      <c r="F344" s="17" t="s">
        <v>1020</v>
      </c>
      <c r="G344" s="17" t="s">
        <v>17</v>
      </c>
      <c r="H344" s="17" t="s">
        <v>17</v>
      </c>
      <c r="I344" s="18">
        <v>1000</v>
      </c>
      <c r="J344" s="18"/>
      <c r="K344" s="18">
        <v>14100</v>
      </c>
    </row>
    <row r="345" spans="1:11" x14ac:dyDescent="0.15">
      <c r="A345" s="15">
        <v>43509</v>
      </c>
      <c r="B345" s="16">
        <v>11</v>
      </c>
      <c r="C345" s="17" t="s">
        <v>1021</v>
      </c>
      <c r="D345" s="17" t="s">
        <v>1022</v>
      </c>
      <c r="E345" s="17" t="s">
        <v>246</v>
      </c>
      <c r="F345" s="17" t="s">
        <v>1023</v>
      </c>
      <c r="G345" s="17" t="s">
        <v>17</v>
      </c>
      <c r="H345" s="17" t="s">
        <v>17</v>
      </c>
      <c r="I345" s="18">
        <v>120</v>
      </c>
      <c r="J345" s="18"/>
      <c r="K345" s="18">
        <v>14220</v>
      </c>
    </row>
    <row r="346" spans="1:11" x14ac:dyDescent="0.15">
      <c r="A346" s="15">
        <v>43509</v>
      </c>
      <c r="B346" s="16">
        <v>11</v>
      </c>
      <c r="C346" s="17" t="s">
        <v>1021</v>
      </c>
      <c r="D346" s="17" t="s">
        <v>1022</v>
      </c>
      <c r="E346" s="17" t="s">
        <v>246</v>
      </c>
      <c r="F346" s="17" t="s">
        <v>1024</v>
      </c>
      <c r="G346" s="17" t="s">
        <v>17</v>
      </c>
      <c r="H346" s="17" t="s">
        <v>17</v>
      </c>
      <c r="I346" s="18">
        <v>150</v>
      </c>
      <c r="J346" s="18"/>
      <c r="K346" s="18">
        <v>14370</v>
      </c>
    </row>
    <row r="347" spans="1:11" x14ac:dyDescent="0.15">
      <c r="A347" s="15">
        <v>43509</v>
      </c>
      <c r="B347" s="16">
        <v>11</v>
      </c>
      <c r="C347" s="17" t="s">
        <v>1021</v>
      </c>
      <c r="D347" s="17" t="s">
        <v>1022</v>
      </c>
      <c r="E347" s="17" t="s">
        <v>246</v>
      </c>
      <c r="F347" s="17" t="s">
        <v>1025</v>
      </c>
      <c r="G347" s="17" t="s">
        <v>17</v>
      </c>
      <c r="H347" s="17" t="s">
        <v>17</v>
      </c>
      <c r="I347" s="18">
        <v>100</v>
      </c>
      <c r="J347" s="18"/>
      <c r="K347" s="18">
        <v>14470</v>
      </c>
    </row>
    <row r="348" spans="1:11" x14ac:dyDescent="0.15">
      <c r="A348" s="15">
        <v>43509</v>
      </c>
      <c r="B348" s="16">
        <v>11</v>
      </c>
      <c r="C348" s="17" t="s">
        <v>1021</v>
      </c>
      <c r="D348" s="17" t="s">
        <v>1022</v>
      </c>
      <c r="E348" s="17" t="s">
        <v>246</v>
      </c>
      <c r="F348" s="17" t="s">
        <v>1026</v>
      </c>
      <c r="G348" s="17" t="s">
        <v>17</v>
      </c>
      <c r="H348" s="17" t="s">
        <v>17</v>
      </c>
      <c r="I348" s="18">
        <v>30</v>
      </c>
      <c r="J348" s="18"/>
      <c r="K348" s="18">
        <v>14500</v>
      </c>
    </row>
    <row r="349" spans="1:11" x14ac:dyDescent="0.15">
      <c r="A349" s="15">
        <v>43510</v>
      </c>
      <c r="B349" s="16">
        <v>11</v>
      </c>
      <c r="C349" s="17" t="s">
        <v>1027</v>
      </c>
      <c r="D349" s="17" t="s">
        <v>1028</v>
      </c>
      <c r="E349" s="17" t="s">
        <v>524</v>
      </c>
      <c r="F349" s="17" t="s">
        <v>1029</v>
      </c>
      <c r="G349" s="17" t="s">
        <v>17</v>
      </c>
      <c r="H349" s="17" t="s">
        <v>17</v>
      </c>
      <c r="I349" s="18">
        <v>120</v>
      </c>
      <c r="J349" s="18"/>
      <c r="K349" s="18">
        <v>14620</v>
      </c>
    </row>
    <row r="350" spans="1:11" x14ac:dyDescent="0.15">
      <c r="A350" s="15">
        <v>43510</v>
      </c>
      <c r="B350" s="16">
        <v>11</v>
      </c>
      <c r="C350" s="17" t="s">
        <v>1027</v>
      </c>
      <c r="D350" s="17" t="s">
        <v>1028</v>
      </c>
      <c r="E350" s="17" t="s">
        <v>524</v>
      </c>
      <c r="F350" s="17" t="s">
        <v>1030</v>
      </c>
      <c r="G350" s="17" t="s">
        <v>17</v>
      </c>
      <c r="H350" s="17" t="s">
        <v>17</v>
      </c>
      <c r="I350" s="18">
        <v>120</v>
      </c>
      <c r="J350" s="18"/>
      <c r="K350" s="18">
        <v>14740</v>
      </c>
    </row>
    <row r="351" spans="1:11" x14ac:dyDescent="0.15">
      <c r="A351" s="15">
        <v>43510</v>
      </c>
      <c r="B351" s="16">
        <v>11</v>
      </c>
      <c r="C351" s="17" t="s">
        <v>1027</v>
      </c>
      <c r="D351" s="17" t="s">
        <v>1028</v>
      </c>
      <c r="E351" s="17" t="s">
        <v>524</v>
      </c>
      <c r="F351" s="17" t="s">
        <v>1031</v>
      </c>
      <c r="G351" s="17" t="s">
        <v>17</v>
      </c>
      <c r="H351" s="17" t="s">
        <v>17</v>
      </c>
      <c r="I351" s="18">
        <v>120</v>
      </c>
      <c r="J351" s="18"/>
      <c r="K351" s="18">
        <v>14860</v>
      </c>
    </row>
    <row r="352" spans="1:11" x14ac:dyDescent="0.15">
      <c r="A352" s="15">
        <v>43510</v>
      </c>
      <c r="B352" s="16">
        <v>11</v>
      </c>
      <c r="C352" s="17" t="s">
        <v>1027</v>
      </c>
      <c r="D352" s="17" t="s">
        <v>1028</v>
      </c>
      <c r="E352" s="17" t="s">
        <v>524</v>
      </c>
      <c r="F352" s="17" t="s">
        <v>1032</v>
      </c>
      <c r="G352" s="17" t="s">
        <v>17</v>
      </c>
      <c r="H352" s="17" t="s">
        <v>17</v>
      </c>
      <c r="I352" s="18">
        <v>120</v>
      </c>
      <c r="J352" s="18"/>
      <c r="K352" s="18">
        <v>14980</v>
      </c>
    </row>
    <row r="353" spans="1:11" x14ac:dyDescent="0.15">
      <c r="A353" s="15">
        <v>43510</v>
      </c>
      <c r="B353" s="16">
        <v>11</v>
      </c>
      <c r="C353" s="17" t="s">
        <v>1027</v>
      </c>
      <c r="D353" s="17" t="s">
        <v>1028</v>
      </c>
      <c r="E353" s="17" t="s">
        <v>524</v>
      </c>
      <c r="F353" s="17" t="s">
        <v>1033</v>
      </c>
      <c r="G353" s="17" t="s">
        <v>17</v>
      </c>
      <c r="H353" s="17" t="s">
        <v>17</v>
      </c>
      <c r="I353" s="18">
        <v>120</v>
      </c>
      <c r="J353" s="18"/>
      <c r="K353" s="18">
        <v>15100</v>
      </c>
    </row>
    <row r="354" spans="1:11" x14ac:dyDescent="0.15">
      <c r="A354" s="15">
        <v>43510</v>
      </c>
      <c r="B354" s="16">
        <v>11</v>
      </c>
      <c r="C354" s="17" t="s">
        <v>1027</v>
      </c>
      <c r="D354" s="17" t="s">
        <v>1028</v>
      </c>
      <c r="E354" s="17" t="s">
        <v>524</v>
      </c>
      <c r="F354" s="17" t="s">
        <v>1034</v>
      </c>
      <c r="G354" s="17" t="s">
        <v>17</v>
      </c>
      <c r="H354" s="17" t="s">
        <v>17</v>
      </c>
      <c r="I354" s="18">
        <v>120</v>
      </c>
      <c r="J354" s="18"/>
      <c r="K354" s="18">
        <v>15220</v>
      </c>
    </row>
    <row r="355" spans="1:11" x14ac:dyDescent="0.15">
      <c r="A355" s="15">
        <v>43515</v>
      </c>
      <c r="B355" s="16">
        <v>11</v>
      </c>
      <c r="C355" s="17" t="s">
        <v>1035</v>
      </c>
      <c r="D355" s="17" t="s">
        <v>1036</v>
      </c>
      <c r="E355" s="17" t="s">
        <v>1012</v>
      </c>
      <c r="F355" s="17" t="s">
        <v>1037</v>
      </c>
      <c r="G355" s="17" t="s">
        <v>17</v>
      </c>
      <c r="H355" s="17" t="s">
        <v>17</v>
      </c>
      <c r="I355" s="18">
        <v>1200</v>
      </c>
      <c r="J355" s="18"/>
      <c r="K355" s="18">
        <v>16420</v>
      </c>
    </row>
    <row r="356" spans="1:11" x14ac:dyDescent="0.15">
      <c r="A356" s="15">
        <v>43515</v>
      </c>
      <c r="B356" s="16">
        <v>11</v>
      </c>
      <c r="C356" s="17" t="s">
        <v>1035</v>
      </c>
      <c r="D356" s="17" t="s">
        <v>1036</v>
      </c>
      <c r="E356" s="17" t="s">
        <v>1012</v>
      </c>
      <c r="F356" s="17" t="s">
        <v>1038</v>
      </c>
      <c r="G356" s="17" t="s">
        <v>17</v>
      </c>
      <c r="H356" s="17" t="s">
        <v>17</v>
      </c>
      <c r="I356" s="18"/>
      <c r="J356" s="18">
        <v>1000</v>
      </c>
      <c r="K356" s="18">
        <v>15420</v>
      </c>
    </row>
    <row r="357" spans="1:11" x14ac:dyDescent="0.15">
      <c r="A357" s="15">
        <v>43524</v>
      </c>
      <c r="B357" s="16">
        <v>15</v>
      </c>
      <c r="C357" s="17" t="s">
        <v>745</v>
      </c>
      <c r="D357" s="17" t="s">
        <v>355</v>
      </c>
      <c r="E357" s="17" t="s">
        <v>1039</v>
      </c>
      <c r="F357" s="17" t="s">
        <v>1040</v>
      </c>
      <c r="G357" s="17" t="s">
        <v>17</v>
      </c>
      <c r="H357" s="17" t="s">
        <v>17</v>
      </c>
      <c r="I357" s="18">
        <v>96</v>
      </c>
      <c r="J357" s="18"/>
      <c r="K357" s="18">
        <v>15516</v>
      </c>
    </row>
    <row r="358" spans="1:11" x14ac:dyDescent="0.15">
      <c r="A358" s="15">
        <v>43525</v>
      </c>
      <c r="B358" s="16">
        <v>21</v>
      </c>
      <c r="C358" s="17" t="s">
        <v>1041</v>
      </c>
      <c r="D358" s="17" t="s">
        <v>1042</v>
      </c>
      <c r="E358" s="17" t="s">
        <v>192</v>
      </c>
      <c r="F358" s="17" t="s">
        <v>1043</v>
      </c>
      <c r="G358" s="17" t="s">
        <v>17</v>
      </c>
      <c r="H358" s="17" t="s">
        <v>17</v>
      </c>
      <c r="I358" s="18">
        <v>1600</v>
      </c>
      <c r="J358" s="18"/>
      <c r="K358" s="18">
        <v>17116</v>
      </c>
    </row>
    <row r="359" spans="1:11" x14ac:dyDescent="0.15">
      <c r="A359" s="15">
        <v>43525</v>
      </c>
      <c r="B359" s="16">
        <v>21</v>
      </c>
      <c r="C359" s="17" t="s">
        <v>1044</v>
      </c>
      <c r="D359" s="17" t="s">
        <v>1045</v>
      </c>
      <c r="E359" s="17" t="s">
        <v>1012</v>
      </c>
      <c r="F359" s="17" t="s">
        <v>1046</v>
      </c>
      <c r="G359" s="17" t="s">
        <v>17</v>
      </c>
      <c r="H359" s="17" t="s">
        <v>17</v>
      </c>
      <c r="I359" s="18">
        <v>1000</v>
      </c>
      <c r="J359" s="18"/>
      <c r="K359" s="18">
        <v>18116</v>
      </c>
    </row>
    <row r="360" spans="1:11" x14ac:dyDescent="0.15">
      <c r="A360" s="15">
        <v>43525</v>
      </c>
      <c r="B360" s="16">
        <v>21</v>
      </c>
      <c r="C360" s="17" t="s">
        <v>1044</v>
      </c>
      <c r="D360" s="17" t="s">
        <v>1045</v>
      </c>
      <c r="E360" s="17" t="s">
        <v>1012</v>
      </c>
      <c r="F360" s="17" t="s">
        <v>1047</v>
      </c>
      <c r="G360" s="17" t="s">
        <v>17</v>
      </c>
      <c r="H360" s="17" t="s">
        <v>17</v>
      </c>
      <c r="I360" s="18">
        <v>1000</v>
      </c>
      <c r="J360" s="18"/>
      <c r="K360" s="18">
        <v>19116</v>
      </c>
    </row>
    <row r="361" spans="1:11" x14ac:dyDescent="0.15">
      <c r="A361" s="15">
        <v>43525</v>
      </c>
      <c r="B361" s="16">
        <v>21</v>
      </c>
      <c r="C361" s="17" t="s">
        <v>1044</v>
      </c>
      <c r="D361" s="17" t="s">
        <v>1045</v>
      </c>
      <c r="E361" s="17" t="s">
        <v>1012</v>
      </c>
      <c r="F361" s="17" t="s">
        <v>1048</v>
      </c>
      <c r="G361" s="17" t="s">
        <v>17</v>
      </c>
      <c r="H361" s="17" t="s">
        <v>17</v>
      </c>
      <c r="I361" s="18">
        <v>1000</v>
      </c>
      <c r="J361" s="18"/>
      <c r="K361" s="18">
        <v>20116</v>
      </c>
    </row>
    <row r="362" spans="1:11" x14ac:dyDescent="0.15">
      <c r="A362" s="15">
        <v>43525</v>
      </c>
      <c r="B362" s="16">
        <v>21</v>
      </c>
      <c r="C362" s="17" t="s">
        <v>1044</v>
      </c>
      <c r="D362" s="17" t="s">
        <v>1045</v>
      </c>
      <c r="E362" s="17" t="s">
        <v>1012</v>
      </c>
      <c r="F362" s="17" t="s">
        <v>1049</v>
      </c>
      <c r="G362" s="17" t="s">
        <v>17</v>
      </c>
      <c r="H362" s="17" t="s">
        <v>17</v>
      </c>
      <c r="I362" s="18">
        <v>1000</v>
      </c>
      <c r="J362" s="18"/>
      <c r="K362" s="18">
        <v>21116</v>
      </c>
    </row>
    <row r="363" spans="1:11" x14ac:dyDescent="0.15">
      <c r="A363" s="15">
        <v>43525</v>
      </c>
      <c r="B363" s="16">
        <v>21</v>
      </c>
      <c r="C363" s="17" t="s">
        <v>1044</v>
      </c>
      <c r="D363" s="17" t="s">
        <v>1045</v>
      </c>
      <c r="E363" s="17" t="s">
        <v>1012</v>
      </c>
      <c r="F363" s="17" t="s">
        <v>1050</v>
      </c>
      <c r="G363" s="17" t="s">
        <v>17</v>
      </c>
      <c r="H363" s="17" t="s">
        <v>17</v>
      </c>
      <c r="I363" s="18">
        <v>1000</v>
      </c>
      <c r="J363" s="18"/>
      <c r="K363" s="18">
        <v>22116</v>
      </c>
    </row>
    <row r="364" spans="1:11" x14ac:dyDescent="0.15">
      <c r="A364" s="15">
        <v>43525</v>
      </c>
      <c r="B364" s="16">
        <v>21</v>
      </c>
      <c r="C364" s="17" t="s">
        <v>1044</v>
      </c>
      <c r="D364" s="17" t="s">
        <v>1045</v>
      </c>
      <c r="E364" s="17" t="s">
        <v>1012</v>
      </c>
      <c r="F364" s="17" t="s">
        <v>1051</v>
      </c>
      <c r="G364" s="17" t="s">
        <v>17</v>
      </c>
      <c r="H364" s="17" t="s">
        <v>17</v>
      </c>
      <c r="I364" s="18">
        <v>1000</v>
      </c>
      <c r="J364" s="18"/>
      <c r="K364" s="18">
        <v>23116</v>
      </c>
    </row>
    <row r="365" spans="1:11" x14ac:dyDescent="0.15">
      <c r="A365" s="15">
        <v>43525</v>
      </c>
      <c r="B365" s="16">
        <v>21</v>
      </c>
      <c r="C365" s="17" t="s">
        <v>1044</v>
      </c>
      <c r="D365" s="17" t="s">
        <v>1045</v>
      </c>
      <c r="E365" s="17" t="s">
        <v>1012</v>
      </c>
      <c r="F365" s="17" t="s">
        <v>1052</v>
      </c>
      <c r="G365" s="17" t="s">
        <v>17</v>
      </c>
      <c r="H365" s="17" t="s">
        <v>17</v>
      </c>
      <c r="I365" s="18">
        <v>1000</v>
      </c>
      <c r="J365" s="18"/>
      <c r="K365" s="18">
        <v>24116</v>
      </c>
    </row>
    <row r="366" spans="1:11" x14ac:dyDescent="0.15">
      <c r="A366" s="15">
        <v>43525</v>
      </c>
      <c r="B366" s="16">
        <v>21</v>
      </c>
      <c r="C366" s="17" t="s">
        <v>1044</v>
      </c>
      <c r="D366" s="17" t="s">
        <v>1045</v>
      </c>
      <c r="E366" s="17" t="s">
        <v>1012</v>
      </c>
      <c r="F366" s="17" t="s">
        <v>1053</v>
      </c>
      <c r="G366" s="17" t="s">
        <v>17</v>
      </c>
      <c r="H366" s="17" t="s">
        <v>17</v>
      </c>
      <c r="I366" s="18">
        <v>1000</v>
      </c>
      <c r="J366" s="18"/>
      <c r="K366" s="18">
        <v>25116</v>
      </c>
    </row>
    <row r="367" spans="1:11" x14ac:dyDescent="0.15">
      <c r="A367" s="15">
        <v>43525</v>
      </c>
      <c r="B367" s="16">
        <v>21</v>
      </c>
      <c r="C367" s="17" t="s">
        <v>1054</v>
      </c>
      <c r="D367" s="17" t="s">
        <v>1055</v>
      </c>
      <c r="E367" s="17" t="s">
        <v>1056</v>
      </c>
      <c r="F367" s="17" t="s">
        <v>1057</v>
      </c>
      <c r="G367" s="17" t="s">
        <v>17</v>
      </c>
      <c r="H367" s="17" t="s">
        <v>17</v>
      </c>
      <c r="I367" s="18">
        <v>120</v>
      </c>
      <c r="J367" s="18"/>
      <c r="K367" s="18">
        <v>25236</v>
      </c>
    </row>
    <row r="368" spans="1:11" x14ac:dyDescent="0.15">
      <c r="A368" s="15">
        <v>43525</v>
      </c>
      <c r="B368" s="16">
        <v>21</v>
      </c>
      <c r="C368" s="17" t="s">
        <v>1054</v>
      </c>
      <c r="D368" s="17" t="s">
        <v>1055</v>
      </c>
      <c r="E368" s="17" t="s">
        <v>1056</v>
      </c>
      <c r="F368" s="17" t="s">
        <v>1058</v>
      </c>
      <c r="G368" s="17" t="s">
        <v>17</v>
      </c>
      <c r="H368" s="17" t="s">
        <v>17</v>
      </c>
      <c r="I368" s="18">
        <v>120</v>
      </c>
      <c r="J368" s="18"/>
      <c r="K368" s="18">
        <v>25356</v>
      </c>
    </row>
    <row r="369" spans="1:11" x14ac:dyDescent="0.15">
      <c r="A369" s="15">
        <v>43525</v>
      </c>
      <c r="B369" s="16">
        <v>21</v>
      </c>
      <c r="C369" s="17" t="s">
        <v>1054</v>
      </c>
      <c r="D369" s="17" t="s">
        <v>1055</v>
      </c>
      <c r="E369" s="17" t="s">
        <v>1056</v>
      </c>
      <c r="F369" s="17" t="s">
        <v>1059</v>
      </c>
      <c r="G369" s="17" t="s">
        <v>17</v>
      </c>
      <c r="H369" s="17" t="s">
        <v>17</v>
      </c>
      <c r="I369" s="18">
        <v>120</v>
      </c>
      <c r="J369" s="18"/>
      <c r="K369" s="18">
        <v>25476</v>
      </c>
    </row>
    <row r="370" spans="1:11" x14ac:dyDescent="0.15">
      <c r="A370" s="15">
        <v>43525</v>
      </c>
      <c r="B370" s="16">
        <v>21</v>
      </c>
      <c r="C370" s="17" t="s">
        <v>1054</v>
      </c>
      <c r="D370" s="17" t="s">
        <v>1055</v>
      </c>
      <c r="E370" s="17" t="s">
        <v>1056</v>
      </c>
      <c r="F370" s="17" t="s">
        <v>1060</v>
      </c>
      <c r="G370" s="17" t="s">
        <v>17</v>
      </c>
      <c r="H370" s="17" t="s">
        <v>17</v>
      </c>
      <c r="I370" s="18">
        <v>120</v>
      </c>
      <c r="J370" s="18"/>
      <c r="K370" s="18">
        <v>25596</v>
      </c>
    </row>
    <row r="371" spans="1:11" x14ac:dyDescent="0.15">
      <c r="A371" s="15">
        <v>43525</v>
      </c>
      <c r="B371" s="16">
        <v>21</v>
      </c>
      <c r="C371" s="17" t="s">
        <v>1054</v>
      </c>
      <c r="D371" s="17" t="s">
        <v>1055</v>
      </c>
      <c r="E371" s="17" t="s">
        <v>1056</v>
      </c>
      <c r="F371" s="17" t="s">
        <v>1061</v>
      </c>
      <c r="G371" s="17" t="s">
        <v>17</v>
      </c>
      <c r="H371" s="17" t="s">
        <v>17</v>
      </c>
      <c r="I371" s="18">
        <v>120</v>
      </c>
      <c r="J371" s="18"/>
      <c r="K371" s="18">
        <v>25716</v>
      </c>
    </row>
    <row r="372" spans="1:11" x14ac:dyDescent="0.15">
      <c r="A372" s="15">
        <v>43525</v>
      </c>
      <c r="B372" s="16">
        <v>21</v>
      </c>
      <c r="C372" s="17" t="s">
        <v>1062</v>
      </c>
      <c r="D372" s="17" t="s">
        <v>1063</v>
      </c>
      <c r="E372" s="17" t="s">
        <v>1064</v>
      </c>
      <c r="F372" s="17" t="s">
        <v>1065</v>
      </c>
      <c r="G372" s="17" t="s">
        <v>17</v>
      </c>
      <c r="H372" s="17" t="s">
        <v>17</v>
      </c>
      <c r="I372" s="18">
        <v>1000</v>
      </c>
      <c r="J372" s="18"/>
      <c r="K372" s="18">
        <v>26716</v>
      </c>
    </row>
    <row r="373" spans="1:11" x14ac:dyDescent="0.15">
      <c r="A373" s="15">
        <v>43525</v>
      </c>
      <c r="B373" s="16">
        <v>21</v>
      </c>
      <c r="C373" s="17" t="s">
        <v>1062</v>
      </c>
      <c r="D373" s="17" t="s">
        <v>1063</v>
      </c>
      <c r="E373" s="17" t="s">
        <v>1064</v>
      </c>
      <c r="F373" s="17" t="s">
        <v>1066</v>
      </c>
      <c r="G373" s="17" t="s">
        <v>17</v>
      </c>
      <c r="H373" s="17" t="s">
        <v>17</v>
      </c>
      <c r="I373" s="18">
        <v>1000</v>
      </c>
      <c r="J373" s="18"/>
      <c r="K373" s="18">
        <v>27716</v>
      </c>
    </row>
    <row r="374" spans="1:11" x14ac:dyDescent="0.15">
      <c r="A374" s="15">
        <v>43525</v>
      </c>
      <c r="B374" s="16">
        <v>21</v>
      </c>
      <c r="C374" s="17" t="s">
        <v>1067</v>
      </c>
      <c r="D374" s="17" t="s">
        <v>1068</v>
      </c>
      <c r="E374" s="17" t="s">
        <v>1069</v>
      </c>
      <c r="F374" s="17" t="s">
        <v>1070</v>
      </c>
      <c r="G374" s="17" t="s">
        <v>17</v>
      </c>
      <c r="H374" s="17" t="s">
        <v>17</v>
      </c>
      <c r="I374" s="18">
        <v>120</v>
      </c>
      <c r="J374" s="18"/>
      <c r="K374" s="18">
        <v>27836</v>
      </c>
    </row>
    <row r="375" spans="1:11" x14ac:dyDescent="0.15">
      <c r="A375" s="15">
        <v>43525</v>
      </c>
      <c r="B375" s="16">
        <v>21</v>
      </c>
      <c r="C375" s="17" t="s">
        <v>1067</v>
      </c>
      <c r="D375" s="17" t="s">
        <v>1068</v>
      </c>
      <c r="E375" s="17" t="s">
        <v>1069</v>
      </c>
      <c r="F375" s="17" t="s">
        <v>1071</v>
      </c>
      <c r="G375" s="17" t="s">
        <v>17</v>
      </c>
      <c r="H375" s="17" t="s">
        <v>17</v>
      </c>
      <c r="I375" s="18">
        <v>120</v>
      </c>
      <c r="J375" s="18"/>
      <c r="K375" s="18">
        <v>27956</v>
      </c>
    </row>
    <row r="376" spans="1:11" x14ac:dyDescent="0.15">
      <c r="A376" s="15">
        <v>43525</v>
      </c>
      <c r="B376" s="16">
        <v>21</v>
      </c>
      <c r="C376" s="17" t="s">
        <v>1067</v>
      </c>
      <c r="D376" s="17" t="s">
        <v>1068</v>
      </c>
      <c r="E376" s="17" t="s">
        <v>1069</v>
      </c>
      <c r="F376" s="17" t="s">
        <v>1072</v>
      </c>
      <c r="G376" s="17" t="s">
        <v>17</v>
      </c>
      <c r="H376" s="17" t="s">
        <v>17</v>
      </c>
      <c r="I376" s="18">
        <v>120</v>
      </c>
      <c r="J376" s="18"/>
      <c r="K376" s="18">
        <v>28076</v>
      </c>
    </row>
    <row r="377" spans="1:11" x14ac:dyDescent="0.15">
      <c r="A377" s="15">
        <v>43525</v>
      </c>
      <c r="B377" s="16">
        <v>21</v>
      </c>
      <c r="C377" s="17" t="s">
        <v>1067</v>
      </c>
      <c r="D377" s="17" t="s">
        <v>1068</v>
      </c>
      <c r="E377" s="17" t="s">
        <v>1069</v>
      </c>
      <c r="F377" s="17" t="s">
        <v>1073</v>
      </c>
      <c r="G377" s="17" t="s">
        <v>17</v>
      </c>
      <c r="H377" s="17" t="s">
        <v>17</v>
      </c>
      <c r="I377" s="18">
        <v>120</v>
      </c>
      <c r="J377" s="18"/>
      <c r="K377" s="18">
        <v>28196</v>
      </c>
    </row>
    <row r="378" spans="1:11" x14ac:dyDescent="0.15">
      <c r="A378" s="15">
        <v>43525</v>
      </c>
      <c r="B378" s="16">
        <v>21</v>
      </c>
      <c r="C378" s="17" t="s">
        <v>1067</v>
      </c>
      <c r="D378" s="17" t="s">
        <v>1068</v>
      </c>
      <c r="E378" s="17" t="s">
        <v>1069</v>
      </c>
      <c r="F378" s="17" t="s">
        <v>1074</v>
      </c>
      <c r="G378" s="17" t="s">
        <v>17</v>
      </c>
      <c r="H378" s="17" t="s">
        <v>17</v>
      </c>
      <c r="I378" s="18">
        <v>120</v>
      </c>
      <c r="J378" s="18"/>
      <c r="K378" s="18">
        <v>28316</v>
      </c>
    </row>
    <row r="379" spans="1:11" x14ac:dyDescent="0.15">
      <c r="A379" s="15">
        <v>43525</v>
      </c>
      <c r="B379" s="16">
        <v>21</v>
      </c>
      <c r="C379" s="17" t="s">
        <v>1067</v>
      </c>
      <c r="D379" s="17" t="s">
        <v>1068</v>
      </c>
      <c r="E379" s="17" t="s">
        <v>1069</v>
      </c>
      <c r="F379" s="17" t="s">
        <v>1075</v>
      </c>
      <c r="G379" s="17" t="s">
        <v>17</v>
      </c>
      <c r="H379" s="17" t="s">
        <v>17</v>
      </c>
      <c r="I379" s="18">
        <v>120</v>
      </c>
      <c r="J379" s="18"/>
      <c r="K379" s="18">
        <v>28436</v>
      </c>
    </row>
    <row r="380" spans="1:11" x14ac:dyDescent="0.15">
      <c r="A380" s="15">
        <v>43525</v>
      </c>
      <c r="B380" s="16">
        <v>21</v>
      </c>
      <c r="C380" s="17" t="s">
        <v>1067</v>
      </c>
      <c r="D380" s="17" t="s">
        <v>1068</v>
      </c>
      <c r="E380" s="17" t="s">
        <v>1069</v>
      </c>
      <c r="F380" s="17" t="s">
        <v>1076</v>
      </c>
      <c r="G380" s="17" t="s">
        <v>17</v>
      </c>
      <c r="H380" s="17" t="s">
        <v>17</v>
      </c>
      <c r="I380" s="18">
        <v>120</v>
      </c>
      <c r="J380" s="18"/>
      <c r="K380" s="18">
        <v>28556</v>
      </c>
    </row>
    <row r="381" spans="1:11" x14ac:dyDescent="0.15">
      <c r="A381" s="15">
        <v>43525</v>
      </c>
      <c r="B381" s="16">
        <v>21</v>
      </c>
      <c r="C381" s="17" t="s">
        <v>1067</v>
      </c>
      <c r="D381" s="17" t="s">
        <v>1068</v>
      </c>
      <c r="E381" s="17" t="s">
        <v>1069</v>
      </c>
      <c r="F381" s="17" t="s">
        <v>1077</v>
      </c>
      <c r="G381" s="17" t="s">
        <v>17</v>
      </c>
      <c r="H381" s="17" t="s">
        <v>17</v>
      </c>
      <c r="I381" s="18">
        <v>120</v>
      </c>
      <c r="J381" s="18"/>
      <c r="K381" s="18">
        <v>28676</v>
      </c>
    </row>
    <row r="382" spans="1:11" x14ac:dyDescent="0.15">
      <c r="A382" s="15">
        <v>43525</v>
      </c>
      <c r="B382" s="16">
        <v>21</v>
      </c>
      <c r="C382" s="17" t="s">
        <v>1067</v>
      </c>
      <c r="D382" s="17" t="s">
        <v>1068</v>
      </c>
      <c r="E382" s="17" t="s">
        <v>1069</v>
      </c>
      <c r="F382" s="17" t="s">
        <v>1078</v>
      </c>
      <c r="G382" s="17" t="s">
        <v>17</v>
      </c>
      <c r="H382" s="17" t="s">
        <v>17</v>
      </c>
      <c r="I382" s="18">
        <v>120</v>
      </c>
      <c r="J382" s="18"/>
      <c r="K382" s="18">
        <v>28796</v>
      </c>
    </row>
    <row r="383" spans="1:11" x14ac:dyDescent="0.15">
      <c r="A383" s="15">
        <v>43529</v>
      </c>
      <c r="B383" s="16">
        <v>22</v>
      </c>
      <c r="C383" s="17" t="s">
        <v>1079</v>
      </c>
      <c r="D383" s="17" t="s">
        <v>52</v>
      </c>
      <c r="E383" s="17" t="s">
        <v>1080</v>
      </c>
      <c r="F383" s="17" t="s">
        <v>1081</v>
      </c>
      <c r="G383" s="17" t="s">
        <v>17</v>
      </c>
      <c r="H383" s="17" t="s">
        <v>17</v>
      </c>
      <c r="I383" s="18"/>
      <c r="J383" s="18">
        <v>100</v>
      </c>
      <c r="K383" s="18">
        <v>28696</v>
      </c>
    </row>
    <row r="384" spans="1:11" x14ac:dyDescent="0.15">
      <c r="A384" s="15">
        <v>43532</v>
      </c>
      <c r="B384" s="16">
        <v>21</v>
      </c>
      <c r="C384" s="17" t="s">
        <v>1082</v>
      </c>
      <c r="D384" s="17" t="s">
        <v>1083</v>
      </c>
      <c r="E384" s="17" t="s">
        <v>524</v>
      </c>
      <c r="F384" s="17" t="s">
        <v>1084</v>
      </c>
      <c r="G384" s="17" t="s">
        <v>17</v>
      </c>
      <c r="H384" s="17" t="s">
        <v>17</v>
      </c>
      <c r="I384" s="18">
        <v>120</v>
      </c>
      <c r="J384" s="18"/>
      <c r="K384" s="18">
        <v>28816</v>
      </c>
    </row>
    <row r="385" spans="1:11" x14ac:dyDescent="0.15">
      <c r="A385" s="15">
        <v>43532</v>
      </c>
      <c r="B385" s="16">
        <v>21</v>
      </c>
      <c r="C385" s="17" t="s">
        <v>1082</v>
      </c>
      <c r="D385" s="17" t="s">
        <v>1083</v>
      </c>
      <c r="E385" s="17" t="s">
        <v>524</v>
      </c>
      <c r="F385" s="17" t="s">
        <v>1085</v>
      </c>
      <c r="G385" s="17" t="s">
        <v>17</v>
      </c>
      <c r="H385" s="17" t="s">
        <v>17</v>
      </c>
      <c r="I385" s="18">
        <v>120</v>
      </c>
      <c r="J385" s="18"/>
      <c r="K385" s="18">
        <v>28936</v>
      </c>
    </row>
    <row r="386" spans="1:11" x14ac:dyDescent="0.15">
      <c r="A386" s="15">
        <v>43532</v>
      </c>
      <c r="B386" s="16">
        <v>21</v>
      </c>
      <c r="C386" s="17" t="s">
        <v>1082</v>
      </c>
      <c r="D386" s="17" t="s">
        <v>1083</v>
      </c>
      <c r="E386" s="17" t="s">
        <v>524</v>
      </c>
      <c r="F386" s="17" t="s">
        <v>1086</v>
      </c>
      <c r="G386" s="17" t="s">
        <v>17</v>
      </c>
      <c r="H386" s="17" t="s">
        <v>17</v>
      </c>
      <c r="I386" s="18">
        <v>120</v>
      </c>
      <c r="J386" s="18"/>
      <c r="K386" s="18">
        <v>29056</v>
      </c>
    </row>
    <row r="387" spans="1:11" x14ac:dyDescent="0.15">
      <c r="A387" s="15">
        <v>43532</v>
      </c>
      <c r="B387" s="16">
        <v>21</v>
      </c>
      <c r="C387" s="17" t="s">
        <v>1082</v>
      </c>
      <c r="D387" s="17" t="s">
        <v>1083</v>
      </c>
      <c r="E387" s="17" t="s">
        <v>1087</v>
      </c>
      <c r="F387" s="17" t="s">
        <v>1088</v>
      </c>
      <c r="G387" s="17" t="s">
        <v>17</v>
      </c>
      <c r="H387" s="17" t="s">
        <v>17</v>
      </c>
      <c r="I387" s="18">
        <v>120</v>
      </c>
      <c r="J387" s="18"/>
      <c r="K387" s="18">
        <v>29176</v>
      </c>
    </row>
    <row r="388" spans="1:11" x14ac:dyDescent="0.15">
      <c r="A388" s="15">
        <v>43546</v>
      </c>
      <c r="B388" s="16">
        <v>21</v>
      </c>
      <c r="C388" s="17" t="s">
        <v>1089</v>
      </c>
      <c r="D388" s="17" t="s">
        <v>1090</v>
      </c>
      <c r="E388" s="17" t="s">
        <v>1091</v>
      </c>
      <c r="F388" s="17" t="s">
        <v>1092</v>
      </c>
      <c r="G388" s="17" t="s">
        <v>17</v>
      </c>
      <c r="H388" s="17" t="s">
        <v>17</v>
      </c>
      <c r="I388" s="18">
        <v>2000</v>
      </c>
      <c r="J388" s="18"/>
      <c r="K388" s="18">
        <v>31176</v>
      </c>
    </row>
    <row r="389" spans="1:11" x14ac:dyDescent="0.15">
      <c r="A389" s="15">
        <v>43546</v>
      </c>
      <c r="B389" s="16">
        <v>21</v>
      </c>
      <c r="C389" s="17" t="s">
        <v>1093</v>
      </c>
      <c r="D389" s="17" t="s">
        <v>1094</v>
      </c>
      <c r="E389" s="17" t="s">
        <v>1095</v>
      </c>
      <c r="F389" s="17" t="s">
        <v>1096</v>
      </c>
      <c r="G389" s="17" t="s">
        <v>17</v>
      </c>
      <c r="H389" s="17" t="s">
        <v>17</v>
      </c>
      <c r="I389" s="18">
        <v>1000</v>
      </c>
      <c r="J389" s="18"/>
      <c r="K389" s="18">
        <v>32176</v>
      </c>
    </row>
    <row r="390" spans="1:11" x14ac:dyDescent="0.15">
      <c r="A390" s="15">
        <v>43546</v>
      </c>
      <c r="B390" s="16">
        <v>21</v>
      </c>
      <c r="C390" s="17" t="s">
        <v>1093</v>
      </c>
      <c r="D390" s="17" t="s">
        <v>1094</v>
      </c>
      <c r="E390" s="17" t="s">
        <v>1095</v>
      </c>
      <c r="F390" s="17" t="s">
        <v>1097</v>
      </c>
      <c r="G390" s="17" t="s">
        <v>17</v>
      </c>
      <c r="H390" s="17" t="s">
        <v>17</v>
      </c>
      <c r="I390" s="18">
        <v>1000</v>
      </c>
      <c r="J390" s="18"/>
      <c r="K390" s="18">
        <v>33176</v>
      </c>
    </row>
    <row r="391" spans="1:11" x14ac:dyDescent="0.15">
      <c r="A391" s="15">
        <v>43546</v>
      </c>
      <c r="B391" s="16">
        <v>21</v>
      </c>
      <c r="C391" s="17" t="s">
        <v>1093</v>
      </c>
      <c r="D391" s="17" t="s">
        <v>1094</v>
      </c>
      <c r="E391" s="17" t="s">
        <v>1095</v>
      </c>
      <c r="F391" s="17" t="s">
        <v>1098</v>
      </c>
      <c r="G391" s="17" t="s">
        <v>17</v>
      </c>
      <c r="H391" s="17" t="s">
        <v>17</v>
      </c>
      <c r="I391" s="18">
        <v>1000</v>
      </c>
      <c r="J391" s="18"/>
      <c r="K391" s="18">
        <v>34176</v>
      </c>
    </row>
    <row r="392" spans="1:11" x14ac:dyDescent="0.15">
      <c r="A392" s="15">
        <v>43546</v>
      </c>
      <c r="B392" s="16">
        <v>21</v>
      </c>
      <c r="C392" s="17" t="s">
        <v>1093</v>
      </c>
      <c r="D392" s="17" t="s">
        <v>1094</v>
      </c>
      <c r="E392" s="17" t="s">
        <v>1095</v>
      </c>
      <c r="F392" s="17" t="s">
        <v>1099</v>
      </c>
      <c r="G392" s="17" t="s">
        <v>17</v>
      </c>
      <c r="H392" s="17" t="s">
        <v>17</v>
      </c>
      <c r="I392" s="18">
        <v>1000</v>
      </c>
      <c r="J392" s="18"/>
      <c r="K392" s="18">
        <v>35176</v>
      </c>
    </row>
    <row r="393" spans="1:11" x14ac:dyDescent="0.15">
      <c r="A393" s="15">
        <v>43546</v>
      </c>
      <c r="B393" s="16">
        <v>21</v>
      </c>
      <c r="C393" s="17" t="s">
        <v>1093</v>
      </c>
      <c r="D393" s="17" t="s">
        <v>1094</v>
      </c>
      <c r="E393" s="17" t="s">
        <v>1095</v>
      </c>
      <c r="F393" s="17" t="s">
        <v>1100</v>
      </c>
      <c r="G393" s="17" t="s">
        <v>17</v>
      </c>
      <c r="H393" s="17" t="s">
        <v>17</v>
      </c>
      <c r="I393" s="18">
        <v>1000</v>
      </c>
      <c r="J393" s="18"/>
      <c r="K393" s="18">
        <v>36176</v>
      </c>
    </row>
    <row r="394" spans="1:11" x14ac:dyDescent="0.15">
      <c r="A394" s="15">
        <v>43546</v>
      </c>
      <c r="B394" s="16">
        <v>21</v>
      </c>
      <c r="C394" s="17" t="s">
        <v>1093</v>
      </c>
      <c r="D394" s="17" t="s">
        <v>1094</v>
      </c>
      <c r="E394" s="17" t="s">
        <v>1095</v>
      </c>
      <c r="F394" s="17" t="s">
        <v>1101</v>
      </c>
      <c r="G394" s="17" t="s">
        <v>17</v>
      </c>
      <c r="H394" s="17" t="s">
        <v>17</v>
      </c>
      <c r="I394" s="18">
        <v>1000</v>
      </c>
      <c r="J394" s="18"/>
      <c r="K394" s="18">
        <v>37176</v>
      </c>
    </row>
    <row r="395" spans="1:11" x14ac:dyDescent="0.15">
      <c r="A395" s="15">
        <v>43546</v>
      </c>
      <c r="B395" s="16">
        <v>21</v>
      </c>
      <c r="C395" s="17" t="s">
        <v>1102</v>
      </c>
      <c r="D395" s="17" t="s">
        <v>1103</v>
      </c>
      <c r="E395" s="17" t="s">
        <v>1056</v>
      </c>
      <c r="F395" s="17" t="s">
        <v>1104</v>
      </c>
      <c r="G395" s="17" t="s">
        <v>17</v>
      </c>
      <c r="H395" s="17" t="s">
        <v>17</v>
      </c>
      <c r="I395" s="18">
        <v>120</v>
      </c>
      <c r="J395" s="18"/>
      <c r="K395" s="18">
        <v>37296</v>
      </c>
    </row>
    <row r="396" spans="1:11" x14ac:dyDescent="0.15">
      <c r="A396" s="15">
        <v>43546</v>
      </c>
      <c r="B396" s="16">
        <v>21</v>
      </c>
      <c r="C396" s="17" t="s">
        <v>1102</v>
      </c>
      <c r="D396" s="17" t="s">
        <v>1103</v>
      </c>
      <c r="E396" s="17" t="s">
        <v>1056</v>
      </c>
      <c r="F396" s="17" t="s">
        <v>1105</v>
      </c>
      <c r="G396" s="17" t="s">
        <v>17</v>
      </c>
      <c r="H396" s="17" t="s">
        <v>17</v>
      </c>
      <c r="I396" s="18">
        <v>120</v>
      </c>
      <c r="J396" s="18"/>
      <c r="K396" s="18">
        <v>37416</v>
      </c>
    </row>
    <row r="397" spans="1:11" x14ac:dyDescent="0.15">
      <c r="A397" s="15">
        <v>43546</v>
      </c>
      <c r="B397" s="16">
        <v>21</v>
      </c>
      <c r="C397" s="17" t="s">
        <v>1102</v>
      </c>
      <c r="D397" s="17" t="s">
        <v>1103</v>
      </c>
      <c r="E397" s="17" t="s">
        <v>1056</v>
      </c>
      <c r="F397" s="17" t="s">
        <v>1106</v>
      </c>
      <c r="G397" s="17" t="s">
        <v>17</v>
      </c>
      <c r="H397" s="17" t="s">
        <v>17</v>
      </c>
      <c r="I397" s="18">
        <v>120</v>
      </c>
      <c r="J397" s="18"/>
      <c r="K397" s="18">
        <v>37536</v>
      </c>
    </row>
    <row r="398" spans="1:11" x14ac:dyDescent="0.15">
      <c r="A398" s="15">
        <v>43546</v>
      </c>
      <c r="B398" s="16">
        <v>21</v>
      </c>
      <c r="C398" s="17" t="s">
        <v>1102</v>
      </c>
      <c r="D398" s="17" t="s">
        <v>1103</v>
      </c>
      <c r="E398" s="17" t="s">
        <v>1056</v>
      </c>
      <c r="F398" s="17" t="s">
        <v>1106</v>
      </c>
      <c r="G398" s="17" t="s">
        <v>17</v>
      </c>
      <c r="H398" s="17" t="s">
        <v>17</v>
      </c>
      <c r="I398" s="18">
        <v>120</v>
      </c>
      <c r="J398" s="18"/>
      <c r="K398" s="18">
        <v>37656</v>
      </c>
    </row>
    <row r="399" spans="1:11" x14ac:dyDescent="0.15">
      <c r="A399" s="15">
        <v>43546</v>
      </c>
      <c r="B399" s="16">
        <v>21</v>
      </c>
      <c r="C399" s="17" t="s">
        <v>1102</v>
      </c>
      <c r="D399" s="17" t="s">
        <v>1103</v>
      </c>
      <c r="E399" s="17" t="s">
        <v>1056</v>
      </c>
      <c r="F399" s="17" t="s">
        <v>1107</v>
      </c>
      <c r="G399" s="17" t="s">
        <v>17</v>
      </c>
      <c r="H399" s="17" t="s">
        <v>17</v>
      </c>
      <c r="I399" s="18">
        <v>120</v>
      </c>
      <c r="J399" s="18"/>
      <c r="K399" s="18">
        <v>37776</v>
      </c>
    </row>
    <row r="400" spans="1:11" x14ac:dyDescent="0.15">
      <c r="A400" s="15">
        <v>43546</v>
      </c>
      <c r="B400" s="16">
        <v>21</v>
      </c>
      <c r="C400" s="17" t="s">
        <v>1102</v>
      </c>
      <c r="D400" s="17" t="s">
        <v>1103</v>
      </c>
      <c r="E400" s="17" t="s">
        <v>1056</v>
      </c>
      <c r="F400" s="17" t="s">
        <v>1108</v>
      </c>
      <c r="G400" s="17" t="s">
        <v>17</v>
      </c>
      <c r="H400" s="17" t="s">
        <v>17</v>
      </c>
      <c r="I400" s="18">
        <v>120</v>
      </c>
      <c r="J400" s="18"/>
      <c r="K400" s="18">
        <v>37896</v>
      </c>
    </row>
    <row r="401" spans="1:11" x14ac:dyDescent="0.15">
      <c r="A401" s="15">
        <v>43546</v>
      </c>
      <c r="B401" s="16">
        <v>21</v>
      </c>
      <c r="C401" s="17" t="s">
        <v>1102</v>
      </c>
      <c r="D401" s="17" t="s">
        <v>1103</v>
      </c>
      <c r="E401" s="17" t="s">
        <v>1056</v>
      </c>
      <c r="F401" s="17" t="s">
        <v>1109</v>
      </c>
      <c r="G401" s="17" t="s">
        <v>17</v>
      </c>
      <c r="H401" s="17" t="s">
        <v>17</v>
      </c>
      <c r="I401" s="18">
        <v>120</v>
      </c>
      <c r="J401" s="18"/>
      <c r="K401" s="18">
        <v>38016</v>
      </c>
    </row>
    <row r="402" spans="1:11" x14ac:dyDescent="0.15">
      <c r="A402" s="15">
        <v>43546</v>
      </c>
      <c r="B402" s="16">
        <v>21</v>
      </c>
      <c r="C402" s="17" t="s">
        <v>1110</v>
      </c>
      <c r="D402" s="17" t="s">
        <v>1111</v>
      </c>
      <c r="E402" s="17" t="s">
        <v>1112</v>
      </c>
      <c r="F402" s="17" t="s">
        <v>1113</v>
      </c>
      <c r="G402" s="17" t="s">
        <v>17</v>
      </c>
      <c r="H402" s="17" t="s">
        <v>17</v>
      </c>
      <c r="I402" s="18">
        <v>1000</v>
      </c>
      <c r="J402" s="18"/>
      <c r="K402" s="18">
        <v>39016</v>
      </c>
    </row>
    <row r="403" spans="1:11" x14ac:dyDescent="0.15">
      <c r="A403" s="15">
        <v>43546</v>
      </c>
      <c r="B403" s="16">
        <v>21</v>
      </c>
      <c r="C403" s="17" t="s">
        <v>1110</v>
      </c>
      <c r="D403" s="17" t="s">
        <v>1111</v>
      </c>
      <c r="E403" s="17" t="s">
        <v>1112</v>
      </c>
      <c r="F403" s="17" t="s">
        <v>1114</v>
      </c>
      <c r="G403" s="17" t="s">
        <v>17</v>
      </c>
      <c r="H403" s="17" t="s">
        <v>17</v>
      </c>
      <c r="I403" s="18">
        <v>1000</v>
      </c>
      <c r="J403" s="18"/>
      <c r="K403" s="18">
        <v>40016</v>
      </c>
    </row>
    <row r="404" spans="1:11" x14ac:dyDescent="0.15">
      <c r="A404" s="15">
        <v>43551</v>
      </c>
      <c r="B404" s="16">
        <v>21</v>
      </c>
      <c r="C404" s="17" t="s">
        <v>1115</v>
      </c>
      <c r="D404" s="17" t="s">
        <v>1116</v>
      </c>
      <c r="E404" s="17" t="s">
        <v>192</v>
      </c>
      <c r="F404" s="17" t="s">
        <v>1117</v>
      </c>
      <c r="G404" s="17" t="s">
        <v>17</v>
      </c>
      <c r="H404" s="17" t="s">
        <v>17</v>
      </c>
      <c r="I404" s="18">
        <v>700</v>
      </c>
      <c r="J404" s="18"/>
      <c r="K404" s="18">
        <v>40716</v>
      </c>
    </row>
    <row r="405" spans="1:11" x14ac:dyDescent="0.15">
      <c r="A405" s="15">
        <v>43563</v>
      </c>
      <c r="B405" s="16">
        <v>31</v>
      </c>
      <c r="C405" s="17" t="s">
        <v>1118</v>
      </c>
      <c r="D405" s="17" t="s">
        <v>1119</v>
      </c>
      <c r="E405" s="17" t="s">
        <v>1012</v>
      </c>
      <c r="F405" s="17" t="s">
        <v>1120</v>
      </c>
      <c r="G405" s="17" t="s">
        <v>17</v>
      </c>
      <c r="H405" s="17" t="s">
        <v>17</v>
      </c>
      <c r="I405" s="18">
        <v>1200</v>
      </c>
      <c r="J405" s="18"/>
      <c r="K405" s="18">
        <v>41916</v>
      </c>
    </row>
    <row r="406" spans="1:11" x14ac:dyDescent="0.15">
      <c r="A406" s="15">
        <v>43563</v>
      </c>
      <c r="B406" s="16">
        <v>31</v>
      </c>
      <c r="C406" s="17" t="s">
        <v>1118</v>
      </c>
      <c r="D406" s="17" t="s">
        <v>1119</v>
      </c>
      <c r="E406" s="17" t="s">
        <v>1012</v>
      </c>
      <c r="F406" s="17" t="s">
        <v>1121</v>
      </c>
      <c r="G406" s="17" t="s">
        <v>17</v>
      </c>
      <c r="H406" s="17" t="s">
        <v>17</v>
      </c>
      <c r="I406" s="18">
        <v>1000</v>
      </c>
      <c r="J406" s="18"/>
      <c r="K406" s="18">
        <v>42916</v>
      </c>
    </row>
    <row r="407" spans="1:11" x14ac:dyDescent="0.15">
      <c r="A407" s="15">
        <v>43563</v>
      </c>
      <c r="B407" s="16">
        <v>31</v>
      </c>
      <c r="C407" s="17" t="s">
        <v>1118</v>
      </c>
      <c r="D407" s="17" t="s">
        <v>1119</v>
      </c>
      <c r="E407" s="17" t="s">
        <v>1012</v>
      </c>
      <c r="F407" s="17" t="s">
        <v>1122</v>
      </c>
      <c r="G407" s="17" t="s">
        <v>17</v>
      </c>
      <c r="H407" s="17" t="s">
        <v>17</v>
      </c>
      <c r="I407" s="18">
        <v>1000</v>
      </c>
      <c r="J407" s="18"/>
      <c r="K407" s="18">
        <v>43916</v>
      </c>
    </row>
    <row r="408" spans="1:11" x14ac:dyDescent="0.15">
      <c r="A408" s="15">
        <v>43563</v>
      </c>
      <c r="B408" s="16">
        <v>31</v>
      </c>
      <c r="C408" s="17" t="s">
        <v>1118</v>
      </c>
      <c r="D408" s="17" t="s">
        <v>1119</v>
      </c>
      <c r="E408" s="17" t="s">
        <v>1012</v>
      </c>
      <c r="F408" s="17" t="s">
        <v>1123</v>
      </c>
      <c r="G408" s="17" t="s">
        <v>17</v>
      </c>
      <c r="H408" s="17" t="s">
        <v>17</v>
      </c>
      <c r="I408" s="18">
        <v>1000</v>
      </c>
      <c r="J408" s="18"/>
      <c r="K408" s="18">
        <v>44916</v>
      </c>
    </row>
    <row r="409" spans="1:11" x14ac:dyDescent="0.15">
      <c r="A409" s="15">
        <v>43563</v>
      </c>
      <c r="B409" s="16">
        <v>31</v>
      </c>
      <c r="C409" s="17" t="s">
        <v>1118</v>
      </c>
      <c r="D409" s="17" t="s">
        <v>1119</v>
      </c>
      <c r="E409" s="17" t="s">
        <v>1012</v>
      </c>
      <c r="F409" s="17" t="s">
        <v>1124</v>
      </c>
      <c r="G409" s="17" t="s">
        <v>17</v>
      </c>
      <c r="H409" s="17" t="s">
        <v>17</v>
      </c>
      <c r="I409" s="18">
        <v>1000</v>
      </c>
      <c r="J409" s="18"/>
      <c r="K409" s="18">
        <v>45916</v>
      </c>
    </row>
    <row r="410" spans="1:11" x14ac:dyDescent="0.15">
      <c r="A410" s="15">
        <v>43563</v>
      </c>
      <c r="B410" s="16">
        <v>31</v>
      </c>
      <c r="C410" s="17" t="s">
        <v>1118</v>
      </c>
      <c r="D410" s="17" t="s">
        <v>1119</v>
      </c>
      <c r="E410" s="17" t="s">
        <v>1012</v>
      </c>
      <c r="F410" s="17" t="s">
        <v>1125</v>
      </c>
      <c r="G410" s="17" t="s">
        <v>17</v>
      </c>
      <c r="H410" s="17" t="s">
        <v>17</v>
      </c>
      <c r="I410" s="18">
        <v>1000</v>
      </c>
      <c r="J410" s="18"/>
      <c r="K410" s="18">
        <v>46916</v>
      </c>
    </row>
    <row r="411" spans="1:11" x14ac:dyDescent="0.15">
      <c r="A411" s="15">
        <v>43563</v>
      </c>
      <c r="B411" s="16">
        <v>31</v>
      </c>
      <c r="C411" s="17" t="s">
        <v>1118</v>
      </c>
      <c r="D411" s="17" t="s">
        <v>1119</v>
      </c>
      <c r="E411" s="17" t="s">
        <v>1012</v>
      </c>
      <c r="F411" s="17" t="s">
        <v>1126</v>
      </c>
      <c r="G411" s="17" t="s">
        <v>17</v>
      </c>
      <c r="H411" s="17" t="s">
        <v>17</v>
      </c>
      <c r="I411" s="18">
        <v>1000</v>
      </c>
      <c r="J411" s="18"/>
      <c r="K411" s="18">
        <v>47916</v>
      </c>
    </row>
    <row r="412" spans="1:11" x14ac:dyDescent="0.15">
      <c r="A412" s="15">
        <v>43563</v>
      </c>
      <c r="B412" s="16">
        <v>31</v>
      </c>
      <c r="C412" s="17" t="s">
        <v>1118</v>
      </c>
      <c r="D412" s="17" t="s">
        <v>1119</v>
      </c>
      <c r="E412" s="17" t="s">
        <v>1012</v>
      </c>
      <c r="F412" s="17" t="s">
        <v>1127</v>
      </c>
      <c r="G412" s="17" t="s">
        <v>17</v>
      </c>
      <c r="H412" s="17" t="s">
        <v>17</v>
      </c>
      <c r="I412" s="18">
        <v>1000</v>
      </c>
      <c r="J412" s="18"/>
      <c r="K412" s="18">
        <v>48916</v>
      </c>
    </row>
    <row r="413" spans="1:11" x14ac:dyDescent="0.15">
      <c r="A413" s="15">
        <v>43563</v>
      </c>
      <c r="B413" s="16">
        <v>31</v>
      </c>
      <c r="C413" s="17" t="s">
        <v>1118</v>
      </c>
      <c r="D413" s="17" t="s">
        <v>1119</v>
      </c>
      <c r="E413" s="17" t="s">
        <v>1012</v>
      </c>
      <c r="F413" s="17" t="s">
        <v>1128</v>
      </c>
      <c r="G413" s="17" t="s">
        <v>17</v>
      </c>
      <c r="H413" s="17" t="s">
        <v>17</v>
      </c>
      <c r="I413" s="18">
        <v>1000</v>
      </c>
      <c r="J413" s="18"/>
      <c r="K413" s="18">
        <v>49916</v>
      </c>
    </row>
    <row r="414" spans="1:11" x14ac:dyDescent="0.15">
      <c r="A414" s="15">
        <v>43563</v>
      </c>
      <c r="B414" s="16">
        <v>31</v>
      </c>
      <c r="C414" s="17" t="s">
        <v>1129</v>
      </c>
      <c r="D414" s="17" t="s">
        <v>1130</v>
      </c>
      <c r="E414" s="17" t="s">
        <v>246</v>
      </c>
      <c r="F414" s="17" t="s">
        <v>1131</v>
      </c>
      <c r="G414" s="17" t="s">
        <v>17</v>
      </c>
      <c r="H414" s="17" t="s">
        <v>17</v>
      </c>
      <c r="I414" s="18">
        <v>320</v>
      </c>
      <c r="J414" s="18"/>
      <c r="K414" s="18">
        <v>50236</v>
      </c>
    </row>
    <row r="415" spans="1:11" x14ac:dyDescent="0.15">
      <c r="A415" s="15">
        <v>43563</v>
      </c>
      <c r="B415" s="16">
        <v>31</v>
      </c>
      <c r="C415" s="17" t="s">
        <v>1132</v>
      </c>
      <c r="D415" s="17" t="s">
        <v>1133</v>
      </c>
      <c r="E415" s="17" t="s">
        <v>1134</v>
      </c>
      <c r="F415" s="17" t="s">
        <v>1135</v>
      </c>
      <c r="G415" s="17" t="s">
        <v>17</v>
      </c>
      <c r="H415" s="17" t="s">
        <v>17</v>
      </c>
      <c r="I415" s="18">
        <v>1000</v>
      </c>
      <c r="J415" s="18"/>
      <c r="K415" s="18">
        <v>51236</v>
      </c>
    </row>
    <row r="416" spans="1:11" x14ac:dyDescent="0.15">
      <c r="A416" s="15">
        <v>43563</v>
      </c>
      <c r="B416" s="16">
        <v>31</v>
      </c>
      <c r="C416" s="17" t="s">
        <v>556</v>
      </c>
      <c r="D416" s="17" t="s">
        <v>557</v>
      </c>
      <c r="E416" s="17" t="s">
        <v>524</v>
      </c>
      <c r="F416" s="17" t="s">
        <v>1136</v>
      </c>
      <c r="G416" s="17" t="s">
        <v>17</v>
      </c>
      <c r="H416" s="17" t="s">
        <v>17</v>
      </c>
      <c r="I416" s="18">
        <v>120</v>
      </c>
      <c r="J416" s="18"/>
      <c r="K416" s="18">
        <v>51356</v>
      </c>
    </row>
    <row r="417" spans="1:11" x14ac:dyDescent="0.15">
      <c r="A417" s="15">
        <v>43563</v>
      </c>
      <c r="B417" s="16">
        <v>31</v>
      </c>
      <c r="C417" s="17" t="s">
        <v>556</v>
      </c>
      <c r="D417" s="17" t="s">
        <v>557</v>
      </c>
      <c r="E417" s="17" t="s">
        <v>524</v>
      </c>
      <c r="F417" s="17" t="s">
        <v>1137</v>
      </c>
      <c r="G417" s="17" t="s">
        <v>17</v>
      </c>
      <c r="H417" s="17" t="s">
        <v>17</v>
      </c>
      <c r="I417" s="18">
        <v>120</v>
      </c>
      <c r="J417" s="18"/>
      <c r="K417" s="18">
        <v>51476</v>
      </c>
    </row>
    <row r="418" spans="1:11" x14ac:dyDescent="0.15">
      <c r="A418" s="15">
        <v>43563</v>
      </c>
      <c r="B418" s="16">
        <v>31</v>
      </c>
      <c r="C418" s="17" t="s">
        <v>556</v>
      </c>
      <c r="D418" s="17" t="s">
        <v>557</v>
      </c>
      <c r="E418" s="17" t="s">
        <v>524</v>
      </c>
      <c r="F418" s="17" t="s">
        <v>1138</v>
      </c>
      <c r="G418" s="17" t="s">
        <v>17</v>
      </c>
      <c r="H418" s="17" t="s">
        <v>17</v>
      </c>
      <c r="I418" s="18">
        <v>120</v>
      </c>
      <c r="J418" s="18"/>
      <c r="K418" s="18">
        <v>51596</v>
      </c>
    </row>
    <row r="419" spans="1:11" x14ac:dyDescent="0.15">
      <c r="A419" s="15">
        <v>43563</v>
      </c>
      <c r="B419" s="16">
        <v>31</v>
      </c>
      <c r="C419" s="17" t="s">
        <v>1139</v>
      </c>
      <c r="D419" s="17" t="s">
        <v>1140</v>
      </c>
      <c r="E419" s="17" t="s">
        <v>1069</v>
      </c>
      <c r="F419" s="17" t="s">
        <v>1141</v>
      </c>
      <c r="G419" s="17" t="s">
        <v>17</v>
      </c>
      <c r="H419" s="17" t="s">
        <v>17</v>
      </c>
      <c r="I419" s="18">
        <v>120</v>
      </c>
      <c r="J419" s="18"/>
      <c r="K419" s="18">
        <v>51716</v>
      </c>
    </row>
    <row r="420" spans="1:11" x14ac:dyDescent="0.15">
      <c r="A420" s="15">
        <v>43563</v>
      </c>
      <c r="B420" s="16">
        <v>31</v>
      </c>
      <c r="C420" s="17" t="s">
        <v>1139</v>
      </c>
      <c r="D420" s="17" t="s">
        <v>1140</v>
      </c>
      <c r="E420" s="17" t="s">
        <v>1069</v>
      </c>
      <c r="F420" s="17" t="s">
        <v>1142</v>
      </c>
      <c r="G420" s="17" t="s">
        <v>17</v>
      </c>
      <c r="H420" s="17" t="s">
        <v>17</v>
      </c>
      <c r="I420" s="18">
        <v>120</v>
      </c>
      <c r="J420" s="18"/>
      <c r="K420" s="18">
        <v>51836</v>
      </c>
    </row>
    <row r="421" spans="1:11" x14ac:dyDescent="0.15">
      <c r="A421" s="15">
        <v>43563</v>
      </c>
      <c r="B421" s="16">
        <v>31</v>
      </c>
      <c r="C421" s="17" t="s">
        <v>1139</v>
      </c>
      <c r="D421" s="17" t="s">
        <v>1140</v>
      </c>
      <c r="E421" s="17" t="s">
        <v>1069</v>
      </c>
      <c r="F421" s="17" t="s">
        <v>1143</v>
      </c>
      <c r="G421" s="17" t="s">
        <v>17</v>
      </c>
      <c r="H421" s="17" t="s">
        <v>17</v>
      </c>
      <c r="I421" s="18">
        <v>120</v>
      </c>
      <c r="J421" s="18"/>
      <c r="K421" s="18">
        <v>51956</v>
      </c>
    </row>
    <row r="422" spans="1:11" x14ac:dyDescent="0.15">
      <c r="A422" s="15">
        <v>43563</v>
      </c>
      <c r="B422" s="16">
        <v>31</v>
      </c>
      <c r="C422" s="17" t="s">
        <v>1139</v>
      </c>
      <c r="D422" s="17" t="s">
        <v>1140</v>
      </c>
      <c r="E422" s="17" t="s">
        <v>1069</v>
      </c>
      <c r="F422" s="17" t="s">
        <v>1144</v>
      </c>
      <c r="G422" s="17" t="s">
        <v>17</v>
      </c>
      <c r="H422" s="17" t="s">
        <v>17</v>
      </c>
      <c r="I422" s="18">
        <v>120</v>
      </c>
      <c r="J422" s="18"/>
      <c r="K422" s="18">
        <v>52076</v>
      </c>
    </row>
    <row r="423" spans="1:11" x14ac:dyDescent="0.15">
      <c r="A423" s="15">
        <v>43572</v>
      </c>
      <c r="B423" s="16">
        <v>31</v>
      </c>
      <c r="C423" s="17" t="s">
        <v>1145</v>
      </c>
      <c r="D423" s="17" t="s">
        <v>1146</v>
      </c>
      <c r="E423" s="17" t="s">
        <v>1095</v>
      </c>
      <c r="F423" s="17" t="s">
        <v>1147</v>
      </c>
      <c r="G423" s="17" t="s">
        <v>17</v>
      </c>
      <c r="H423" s="17" t="s">
        <v>17</v>
      </c>
      <c r="I423" s="18">
        <v>1000</v>
      </c>
      <c r="J423" s="18"/>
      <c r="K423" s="18">
        <v>53076</v>
      </c>
    </row>
    <row r="424" spans="1:11" x14ac:dyDescent="0.15">
      <c r="A424" s="15">
        <v>43572</v>
      </c>
      <c r="B424" s="16">
        <v>31</v>
      </c>
      <c r="C424" s="17" t="s">
        <v>1145</v>
      </c>
      <c r="D424" s="17" t="s">
        <v>1146</v>
      </c>
      <c r="E424" s="17" t="s">
        <v>1095</v>
      </c>
      <c r="F424" s="17" t="s">
        <v>1148</v>
      </c>
      <c r="G424" s="17" t="s">
        <v>17</v>
      </c>
      <c r="H424" s="17" t="s">
        <v>17</v>
      </c>
      <c r="I424" s="18">
        <v>1000</v>
      </c>
      <c r="J424" s="18"/>
      <c r="K424" s="18">
        <v>54076</v>
      </c>
    </row>
    <row r="425" spans="1:11" x14ac:dyDescent="0.15">
      <c r="A425" s="15">
        <v>43572</v>
      </c>
      <c r="B425" s="16">
        <v>31</v>
      </c>
      <c r="C425" s="17" t="s">
        <v>1145</v>
      </c>
      <c r="D425" s="17" t="s">
        <v>1146</v>
      </c>
      <c r="E425" s="17" t="s">
        <v>1095</v>
      </c>
      <c r="F425" s="17" t="s">
        <v>1149</v>
      </c>
      <c r="G425" s="17" t="s">
        <v>17</v>
      </c>
      <c r="H425" s="17" t="s">
        <v>17</v>
      </c>
      <c r="I425" s="18">
        <v>1000</v>
      </c>
      <c r="J425" s="18"/>
      <c r="K425" s="18">
        <v>55076</v>
      </c>
    </row>
    <row r="426" spans="1:11" x14ac:dyDescent="0.15">
      <c r="A426" s="15">
        <v>43572</v>
      </c>
      <c r="B426" s="16">
        <v>31</v>
      </c>
      <c r="C426" s="17" t="s">
        <v>1145</v>
      </c>
      <c r="D426" s="17" t="s">
        <v>1146</v>
      </c>
      <c r="E426" s="17" t="s">
        <v>1095</v>
      </c>
      <c r="F426" s="17" t="s">
        <v>1150</v>
      </c>
      <c r="G426" s="17" t="s">
        <v>17</v>
      </c>
      <c r="H426" s="17" t="s">
        <v>17</v>
      </c>
      <c r="I426" s="18">
        <v>1000</v>
      </c>
      <c r="J426" s="18"/>
      <c r="K426" s="18">
        <v>56076</v>
      </c>
    </row>
    <row r="427" spans="1:11" x14ac:dyDescent="0.15">
      <c r="A427" s="15">
        <v>43572</v>
      </c>
      <c r="B427" s="16">
        <v>31</v>
      </c>
      <c r="C427" s="17" t="s">
        <v>1145</v>
      </c>
      <c r="D427" s="17" t="s">
        <v>1146</v>
      </c>
      <c r="E427" s="17" t="s">
        <v>1095</v>
      </c>
      <c r="F427" s="17" t="s">
        <v>1151</v>
      </c>
      <c r="G427" s="17" t="s">
        <v>17</v>
      </c>
      <c r="H427" s="17" t="s">
        <v>17</v>
      </c>
      <c r="I427" s="18">
        <v>1000</v>
      </c>
      <c r="J427" s="18"/>
      <c r="K427" s="18">
        <v>57076</v>
      </c>
    </row>
    <row r="428" spans="1:11" x14ac:dyDescent="0.15">
      <c r="A428" s="15">
        <v>43572</v>
      </c>
      <c r="B428" s="16">
        <v>31</v>
      </c>
      <c r="C428" s="17" t="s">
        <v>1145</v>
      </c>
      <c r="D428" s="17" t="s">
        <v>1146</v>
      </c>
      <c r="E428" s="17" t="s">
        <v>1095</v>
      </c>
      <c r="F428" s="17" t="s">
        <v>1152</v>
      </c>
      <c r="G428" s="17" t="s">
        <v>17</v>
      </c>
      <c r="H428" s="17" t="s">
        <v>17</v>
      </c>
      <c r="I428" s="18">
        <v>1000</v>
      </c>
      <c r="J428" s="18"/>
      <c r="K428" s="18">
        <v>58076</v>
      </c>
    </row>
    <row r="429" spans="1:11" x14ac:dyDescent="0.15">
      <c r="A429" s="15">
        <v>43572</v>
      </c>
      <c r="B429" s="16">
        <v>31</v>
      </c>
      <c r="C429" s="17" t="s">
        <v>1145</v>
      </c>
      <c r="D429" s="17" t="s">
        <v>1146</v>
      </c>
      <c r="E429" s="17" t="s">
        <v>1095</v>
      </c>
      <c r="F429" s="17" t="s">
        <v>1153</v>
      </c>
      <c r="G429" s="17" t="s">
        <v>17</v>
      </c>
      <c r="H429" s="17" t="s">
        <v>17</v>
      </c>
      <c r="I429" s="18">
        <v>1000</v>
      </c>
      <c r="J429" s="18"/>
      <c r="K429" s="18">
        <v>59076</v>
      </c>
    </row>
    <row r="430" spans="1:11" x14ac:dyDescent="0.15">
      <c r="A430" s="15">
        <v>43572</v>
      </c>
      <c r="B430" s="16">
        <v>31</v>
      </c>
      <c r="C430" s="17" t="s">
        <v>1154</v>
      </c>
      <c r="D430" s="17" t="s">
        <v>1155</v>
      </c>
      <c r="E430" s="17" t="s">
        <v>246</v>
      </c>
      <c r="F430" s="17" t="s">
        <v>1023</v>
      </c>
      <c r="G430" s="17" t="s">
        <v>17</v>
      </c>
      <c r="H430" s="17" t="s">
        <v>17</v>
      </c>
      <c r="I430" s="18">
        <v>24</v>
      </c>
      <c r="J430" s="18"/>
      <c r="K430" s="18">
        <v>59100</v>
      </c>
    </row>
    <row r="431" spans="1:11" x14ac:dyDescent="0.15">
      <c r="A431" s="15">
        <v>43572</v>
      </c>
      <c r="B431" s="16">
        <v>31</v>
      </c>
      <c r="C431" s="17" t="s">
        <v>1154</v>
      </c>
      <c r="D431" s="17" t="s">
        <v>1155</v>
      </c>
      <c r="E431" s="17" t="s">
        <v>246</v>
      </c>
      <c r="F431" s="17" t="s">
        <v>1156</v>
      </c>
      <c r="G431" s="17" t="s">
        <v>17</v>
      </c>
      <c r="H431" s="17" t="s">
        <v>17</v>
      </c>
      <c r="I431" s="18">
        <v>100</v>
      </c>
      <c r="J431" s="18"/>
      <c r="K431" s="18">
        <v>59200</v>
      </c>
    </row>
    <row r="432" spans="1:11" x14ac:dyDescent="0.15">
      <c r="A432" s="15">
        <v>43572</v>
      </c>
      <c r="B432" s="16">
        <v>31</v>
      </c>
      <c r="C432" s="17" t="s">
        <v>1154</v>
      </c>
      <c r="D432" s="17" t="s">
        <v>1155</v>
      </c>
      <c r="E432" s="17" t="s">
        <v>246</v>
      </c>
      <c r="F432" s="17" t="s">
        <v>1025</v>
      </c>
      <c r="G432" s="17" t="s">
        <v>17</v>
      </c>
      <c r="H432" s="17" t="s">
        <v>17</v>
      </c>
      <c r="I432" s="18">
        <v>100</v>
      </c>
      <c r="J432" s="18"/>
      <c r="K432" s="18">
        <v>59300</v>
      </c>
    </row>
    <row r="433" spans="1:11" x14ac:dyDescent="0.15">
      <c r="A433" s="15">
        <v>43572</v>
      </c>
      <c r="B433" s="16">
        <v>31</v>
      </c>
      <c r="C433" s="17" t="s">
        <v>1154</v>
      </c>
      <c r="D433" s="17" t="s">
        <v>1155</v>
      </c>
      <c r="E433" s="17" t="s">
        <v>246</v>
      </c>
      <c r="F433" s="17" t="s">
        <v>1157</v>
      </c>
      <c r="G433" s="17" t="s">
        <v>17</v>
      </c>
      <c r="H433" s="17" t="s">
        <v>17</v>
      </c>
      <c r="I433" s="18">
        <v>30</v>
      </c>
      <c r="J433" s="18"/>
      <c r="K433" s="18">
        <v>59330</v>
      </c>
    </row>
    <row r="434" spans="1:11" x14ac:dyDescent="0.15">
      <c r="A434" s="15">
        <v>43572</v>
      </c>
      <c r="B434" s="16">
        <v>31</v>
      </c>
      <c r="C434" s="17" t="s">
        <v>1158</v>
      </c>
      <c r="D434" s="17" t="s">
        <v>1159</v>
      </c>
      <c r="E434" s="17" t="s">
        <v>1160</v>
      </c>
      <c r="F434" s="17" t="s">
        <v>1161</v>
      </c>
      <c r="G434" s="17" t="s">
        <v>17</v>
      </c>
      <c r="H434" s="17" t="s">
        <v>17</v>
      </c>
      <c r="I434" s="18">
        <v>120</v>
      </c>
      <c r="J434" s="18"/>
      <c r="K434" s="18">
        <v>59450</v>
      </c>
    </row>
    <row r="435" spans="1:11" x14ac:dyDescent="0.15">
      <c r="A435" s="15">
        <v>43572</v>
      </c>
      <c r="B435" s="16">
        <v>31</v>
      </c>
      <c r="C435" s="17" t="s">
        <v>1158</v>
      </c>
      <c r="D435" s="17" t="s">
        <v>1159</v>
      </c>
      <c r="E435" s="17" t="s">
        <v>1160</v>
      </c>
      <c r="F435" s="17" t="s">
        <v>1162</v>
      </c>
      <c r="G435" s="17" t="s">
        <v>17</v>
      </c>
      <c r="H435" s="17" t="s">
        <v>17</v>
      </c>
      <c r="I435" s="18">
        <v>120</v>
      </c>
      <c r="J435" s="18"/>
      <c r="K435" s="18">
        <v>59570</v>
      </c>
    </row>
    <row r="436" spans="1:11" x14ac:dyDescent="0.15">
      <c r="A436" s="15">
        <v>43572</v>
      </c>
      <c r="B436" s="16">
        <v>31</v>
      </c>
      <c r="C436" s="17" t="s">
        <v>1158</v>
      </c>
      <c r="D436" s="17" t="s">
        <v>1159</v>
      </c>
      <c r="E436" s="17" t="s">
        <v>1160</v>
      </c>
      <c r="F436" s="17" t="s">
        <v>1163</v>
      </c>
      <c r="G436" s="17" t="s">
        <v>17</v>
      </c>
      <c r="H436" s="17" t="s">
        <v>17</v>
      </c>
      <c r="I436" s="18">
        <v>120</v>
      </c>
      <c r="J436" s="18"/>
      <c r="K436" s="18">
        <v>59690</v>
      </c>
    </row>
    <row r="437" spans="1:11" x14ac:dyDescent="0.15">
      <c r="A437" s="15">
        <v>43572</v>
      </c>
      <c r="B437" s="16">
        <v>31</v>
      </c>
      <c r="C437" s="17" t="s">
        <v>1158</v>
      </c>
      <c r="D437" s="17" t="s">
        <v>1159</v>
      </c>
      <c r="E437" s="17" t="s">
        <v>1160</v>
      </c>
      <c r="F437" s="17" t="s">
        <v>1164</v>
      </c>
      <c r="G437" s="17" t="s">
        <v>17</v>
      </c>
      <c r="H437" s="17" t="s">
        <v>17</v>
      </c>
      <c r="I437" s="18">
        <v>120</v>
      </c>
      <c r="J437" s="18"/>
      <c r="K437" s="18">
        <v>59810</v>
      </c>
    </row>
    <row r="438" spans="1:11" x14ac:dyDescent="0.15">
      <c r="A438" s="15">
        <v>43572</v>
      </c>
      <c r="B438" s="16">
        <v>31</v>
      </c>
      <c r="C438" s="17" t="s">
        <v>1158</v>
      </c>
      <c r="D438" s="17" t="s">
        <v>1159</v>
      </c>
      <c r="E438" s="17" t="s">
        <v>1160</v>
      </c>
      <c r="F438" s="17" t="s">
        <v>1165</v>
      </c>
      <c r="G438" s="17" t="s">
        <v>17</v>
      </c>
      <c r="H438" s="17" t="s">
        <v>17</v>
      </c>
      <c r="I438" s="18">
        <v>120</v>
      </c>
      <c r="J438" s="18"/>
      <c r="K438" s="18">
        <v>59930</v>
      </c>
    </row>
    <row r="439" spans="1:11" x14ac:dyDescent="0.15">
      <c r="A439" s="15">
        <v>43572</v>
      </c>
      <c r="B439" s="16">
        <v>31</v>
      </c>
      <c r="C439" s="17" t="s">
        <v>1158</v>
      </c>
      <c r="D439" s="17" t="s">
        <v>1159</v>
      </c>
      <c r="E439" s="17" t="s">
        <v>1160</v>
      </c>
      <c r="F439" s="17" t="s">
        <v>1166</v>
      </c>
      <c r="G439" s="17" t="s">
        <v>17</v>
      </c>
      <c r="H439" s="17" t="s">
        <v>17</v>
      </c>
      <c r="I439" s="18">
        <v>120</v>
      </c>
      <c r="J439" s="18"/>
      <c r="K439" s="18">
        <v>60050</v>
      </c>
    </row>
    <row r="440" spans="1:11" x14ac:dyDescent="0.15">
      <c r="A440" s="15">
        <v>43572</v>
      </c>
      <c r="B440" s="16">
        <v>31</v>
      </c>
      <c r="C440" s="17" t="s">
        <v>1158</v>
      </c>
      <c r="D440" s="17" t="s">
        <v>1159</v>
      </c>
      <c r="E440" s="17" t="s">
        <v>1160</v>
      </c>
      <c r="F440" s="17" t="s">
        <v>1167</v>
      </c>
      <c r="G440" s="17" t="s">
        <v>17</v>
      </c>
      <c r="H440" s="17" t="s">
        <v>17</v>
      </c>
      <c r="I440" s="18">
        <v>120</v>
      </c>
      <c r="J440" s="18"/>
      <c r="K440" s="18">
        <v>60170</v>
      </c>
    </row>
    <row r="441" spans="1:11" x14ac:dyDescent="0.15">
      <c r="A441" s="15">
        <v>43572</v>
      </c>
      <c r="B441" s="16">
        <v>31</v>
      </c>
      <c r="C441" s="17" t="s">
        <v>1158</v>
      </c>
      <c r="D441" s="17" t="s">
        <v>1159</v>
      </c>
      <c r="E441" s="17" t="s">
        <v>1160</v>
      </c>
      <c r="F441" s="17" t="s">
        <v>1168</v>
      </c>
      <c r="G441" s="17" t="s">
        <v>17</v>
      </c>
      <c r="H441" s="17" t="s">
        <v>17</v>
      </c>
      <c r="I441" s="18">
        <v>120</v>
      </c>
      <c r="J441" s="18"/>
      <c r="K441" s="18">
        <v>60290</v>
      </c>
    </row>
    <row r="442" spans="1:11" x14ac:dyDescent="0.15">
      <c r="A442" s="15">
        <v>43580</v>
      </c>
      <c r="B442" s="16">
        <v>31</v>
      </c>
      <c r="C442" s="17" t="s">
        <v>1169</v>
      </c>
      <c r="D442" s="17" t="s">
        <v>1170</v>
      </c>
      <c r="E442" s="17" t="s">
        <v>192</v>
      </c>
      <c r="F442" s="17" t="s">
        <v>1171</v>
      </c>
      <c r="G442" s="17" t="s">
        <v>17</v>
      </c>
      <c r="H442" s="17" t="s">
        <v>17</v>
      </c>
      <c r="I442" s="18">
        <v>1000</v>
      </c>
      <c r="J442" s="18"/>
      <c r="K442" s="18">
        <v>61290</v>
      </c>
    </row>
    <row r="443" spans="1:11" x14ac:dyDescent="0.15">
      <c r="A443" s="15">
        <v>43580</v>
      </c>
      <c r="B443" s="16">
        <v>32</v>
      </c>
      <c r="C443" s="17" t="s">
        <v>1172</v>
      </c>
      <c r="D443" s="17" t="s">
        <v>52</v>
      </c>
      <c r="E443" s="17" t="s">
        <v>1080</v>
      </c>
      <c r="F443" s="17" t="s">
        <v>1173</v>
      </c>
      <c r="G443" s="17" t="s">
        <v>17</v>
      </c>
      <c r="H443" s="17" t="s">
        <v>17</v>
      </c>
      <c r="I443" s="18"/>
      <c r="J443" s="18">
        <v>200</v>
      </c>
      <c r="K443" s="18">
        <v>61090</v>
      </c>
    </row>
    <row r="444" spans="1:11" x14ac:dyDescent="0.15">
      <c r="A444" s="15">
        <v>43584</v>
      </c>
      <c r="B444" s="16">
        <v>31</v>
      </c>
      <c r="C444" s="17" t="s">
        <v>1174</v>
      </c>
      <c r="D444" s="17" t="s">
        <v>1175</v>
      </c>
      <c r="E444" s="17" t="s">
        <v>1012</v>
      </c>
      <c r="F444" s="17" t="s">
        <v>1176</v>
      </c>
      <c r="G444" s="17" t="s">
        <v>17</v>
      </c>
      <c r="H444" s="17" t="s">
        <v>17</v>
      </c>
      <c r="I444" s="18">
        <v>1000</v>
      </c>
      <c r="J444" s="18"/>
      <c r="K444" s="18">
        <v>62090</v>
      </c>
    </row>
    <row r="445" spans="1:11" x14ac:dyDescent="0.15">
      <c r="A445" s="15">
        <v>43584</v>
      </c>
      <c r="B445" s="16">
        <v>31</v>
      </c>
      <c r="C445" s="17" t="s">
        <v>1174</v>
      </c>
      <c r="D445" s="17" t="s">
        <v>1175</v>
      </c>
      <c r="E445" s="17" t="s">
        <v>1012</v>
      </c>
      <c r="F445" s="17" t="s">
        <v>1177</v>
      </c>
      <c r="G445" s="17" t="s">
        <v>17</v>
      </c>
      <c r="H445" s="17" t="s">
        <v>17</v>
      </c>
      <c r="I445" s="18">
        <v>1000</v>
      </c>
      <c r="J445" s="18"/>
      <c r="K445" s="18">
        <v>63090</v>
      </c>
    </row>
    <row r="446" spans="1:11" x14ac:dyDescent="0.15">
      <c r="A446" s="15">
        <v>43584</v>
      </c>
      <c r="B446" s="16">
        <v>31</v>
      </c>
      <c r="C446" s="17" t="s">
        <v>1178</v>
      </c>
      <c r="D446" s="17" t="s">
        <v>1179</v>
      </c>
      <c r="E446" s="17" t="s">
        <v>1056</v>
      </c>
      <c r="F446" s="17" t="s">
        <v>1180</v>
      </c>
      <c r="G446" s="17" t="s">
        <v>17</v>
      </c>
      <c r="H446" s="17" t="s">
        <v>17</v>
      </c>
      <c r="I446" s="18">
        <v>120</v>
      </c>
      <c r="J446" s="18"/>
      <c r="K446" s="18">
        <v>63210</v>
      </c>
    </row>
    <row r="447" spans="1:11" x14ac:dyDescent="0.15">
      <c r="A447" s="15">
        <v>43584</v>
      </c>
      <c r="B447" s="16">
        <v>31</v>
      </c>
      <c r="C447" s="17" t="s">
        <v>1178</v>
      </c>
      <c r="D447" s="17" t="s">
        <v>1179</v>
      </c>
      <c r="E447" s="17" t="s">
        <v>1056</v>
      </c>
      <c r="F447" s="17" t="s">
        <v>1181</v>
      </c>
      <c r="G447" s="17" t="s">
        <v>17</v>
      </c>
      <c r="H447" s="17" t="s">
        <v>17</v>
      </c>
      <c r="I447" s="18">
        <v>120</v>
      </c>
      <c r="J447" s="18"/>
      <c r="K447" s="18">
        <v>63330</v>
      </c>
    </row>
    <row r="448" spans="1:11" x14ac:dyDescent="0.15">
      <c r="A448" s="15">
        <v>43584</v>
      </c>
      <c r="B448" s="16">
        <v>31</v>
      </c>
      <c r="C448" s="17" t="s">
        <v>1182</v>
      </c>
      <c r="D448" s="17" t="s">
        <v>1183</v>
      </c>
      <c r="E448" s="17" t="s">
        <v>246</v>
      </c>
      <c r="F448" s="17" t="s">
        <v>1184</v>
      </c>
      <c r="G448" s="17" t="s">
        <v>17</v>
      </c>
      <c r="H448" s="17" t="s">
        <v>17</v>
      </c>
      <c r="I448" s="18">
        <v>78</v>
      </c>
      <c r="J448" s="18"/>
      <c r="K448" s="18">
        <v>63408</v>
      </c>
    </row>
    <row r="449" spans="1:11" x14ac:dyDescent="0.15">
      <c r="A449" s="15">
        <v>43584</v>
      </c>
      <c r="B449" s="16">
        <v>31</v>
      </c>
      <c r="C449" s="17" t="s">
        <v>1185</v>
      </c>
      <c r="D449" s="17" t="s">
        <v>574</v>
      </c>
      <c r="E449" s="17" t="s">
        <v>1160</v>
      </c>
      <c r="F449" s="17" t="s">
        <v>1186</v>
      </c>
      <c r="G449" s="17" t="s">
        <v>17</v>
      </c>
      <c r="H449" s="17" t="s">
        <v>17</v>
      </c>
      <c r="I449" s="18">
        <v>120</v>
      </c>
      <c r="J449" s="18"/>
      <c r="K449" s="18">
        <v>63528</v>
      </c>
    </row>
    <row r="450" spans="1:11" x14ac:dyDescent="0.15">
      <c r="A450" s="15">
        <v>43584</v>
      </c>
      <c r="B450" s="16">
        <v>31</v>
      </c>
      <c r="C450" s="17" t="s">
        <v>1185</v>
      </c>
      <c r="D450" s="17" t="s">
        <v>574</v>
      </c>
      <c r="E450" s="17" t="s">
        <v>1160</v>
      </c>
      <c r="F450" s="17" t="s">
        <v>1187</v>
      </c>
      <c r="G450" s="17" t="s">
        <v>17</v>
      </c>
      <c r="H450" s="17" t="s">
        <v>17</v>
      </c>
      <c r="I450" s="18">
        <v>120</v>
      </c>
      <c r="J450" s="18"/>
      <c r="K450" s="18">
        <v>63648</v>
      </c>
    </row>
    <row r="451" spans="1:11" x14ac:dyDescent="0.15">
      <c r="A451" s="15">
        <v>43584</v>
      </c>
      <c r="B451" s="16">
        <v>31</v>
      </c>
      <c r="C451" s="17" t="s">
        <v>1185</v>
      </c>
      <c r="D451" s="17" t="s">
        <v>574</v>
      </c>
      <c r="E451" s="17" t="s">
        <v>1160</v>
      </c>
      <c r="F451" s="17" t="s">
        <v>1188</v>
      </c>
      <c r="G451" s="17" t="s">
        <v>17</v>
      </c>
      <c r="H451" s="17" t="s">
        <v>17</v>
      </c>
      <c r="I451" s="18">
        <v>120</v>
      </c>
      <c r="J451" s="18"/>
      <c r="K451" s="18">
        <v>63768</v>
      </c>
    </row>
    <row r="452" spans="1:11" x14ac:dyDescent="0.15">
      <c r="A452" s="15">
        <v>43584</v>
      </c>
      <c r="B452" s="16">
        <v>31</v>
      </c>
      <c r="C452" s="17" t="s">
        <v>1189</v>
      </c>
      <c r="D452" s="17" t="s">
        <v>1190</v>
      </c>
      <c r="E452" s="17" t="s">
        <v>524</v>
      </c>
      <c r="F452" s="17" t="s">
        <v>1191</v>
      </c>
      <c r="G452" s="17" t="s">
        <v>17</v>
      </c>
      <c r="H452" s="17" t="s">
        <v>17</v>
      </c>
      <c r="I452" s="18">
        <v>120</v>
      </c>
      <c r="J452" s="18"/>
      <c r="K452" s="18">
        <v>63888</v>
      </c>
    </row>
    <row r="453" spans="1:11" x14ac:dyDescent="0.15">
      <c r="A453" s="15">
        <v>43584</v>
      </c>
      <c r="B453" s="16">
        <v>31</v>
      </c>
      <c r="C453" s="17" t="s">
        <v>1192</v>
      </c>
      <c r="D453" s="17" t="s">
        <v>1193</v>
      </c>
      <c r="E453" s="17" t="s">
        <v>1069</v>
      </c>
      <c r="F453" s="17" t="s">
        <v>1194</v>
      </c>
      <c r="G453" s="17" t="s">
        <v>17</v>
      </c>
      <c r="H453" s="17" t="s">
        <v>17</v>
      </c>
      <c r="I453" s="18">
        <v>120</v>
      </c>
      <c r="J453" s="18"/>
      <c r="K453" s="18">
        <v>64008</v>
      </c>
    </row>
    <row r="454" spans="1:11" x14ac:dyDescent="0.15">
      <c r="A454" s="15">
        <v>43612</v>
      </c>
      <c r="B454" s="16">
        <v>41</v>
      </c>
      <c r="C454" s="17" t="s">
        <v>1195</v>
      </c>
      <c r="D454" s="17" t="s">
        <v>1196</v>
      </c>
      <c r="E454" s="17" t="s">
        <v>1197</v>
      </c>
      <c r="F454" s="17" t="s">
        <v>1198</v>
      </c>
      <c r="G454" s="17" t="s">
        <v>17</v>
      </c>
      <c r="H454" s="17" t="s">
        <v>17</v>
      </c>
      <c r="I454" s="18">
        <v>1200</v>
      </c>
      <c r="J454" s="18"/>
      <c r="K454" s="18">
        <v>65208</v>
      </c>
    </row>
    <row r="455" spans="1:11" x14ac:dyDescent="0.15">
      <c r="A455" s="15">
        <v>43612</v>
      </c>
      <c r="B455" s="16">
        <v>41</v>
      </c>
      <c r="C455" s="17" t="s">
        <v>1199</v>
      </c>
      <c r="D455" s="17" t="s">
        <v>1200</v>
      </c>
      <c r="E455" s="17" t="s">
        <v>246</v>
      </c>
      <c r="F455" s="17" t="s">
        <v>1201</v>
      </c>
      <c r="G455" s="17" t="s">
        <v>17</v>
      </c>
      <c r="H455" s="17" t="s">
        <v>17</v>
      </c>
      <c r="I455" s="18">
        <v>300</v>
      </c>
      <c r="J455" s="18"/>
      <c r="K455" s="18">
        <v>65508</v>
      </c>
    </row>
    <row r="456" spans="1:11" x14ac:dyDescent="0.15">
      <c r="A456" s="15">
        <v>43615</v>
      </c>
      <c r="B456" s="16">
        <v>41</v>
      </c>
      <c r="C456" s="17" t="s">
        <v>1202</v>
      </c>
      <c r="D456" s="17" t="s">
        <v>1203</v>
      </c>
      <c r="E456" s="17" t="s">
        <v>1056</v>
      </c>
      <c r="F456" s="17" t="s">
        <v>1204</v>
      </c>
      <c r="G456" s="17" t="s">
        <v>17</v>
      </c>
      <c r="H456" s="17" t="s">
        <v>17</v>
      </c>
      <c r="I456" s="18">
        <v>120</v>
      </c>
      <c r="J456" s="18"/>
      <c r="K456" s="18">
        <v>65628</v>
      </c>
    </row>
    <row r="457" spans="1:11" x14ac:dyDescent="0.15">
      <c r="A457" s="15">
        <v>43615</v>
      </c>
      <c r="B457" s="16">
        <v>41</v>
      </c>
      <c r="C457" s="17" t="s">
        <v>1202</v>
      </c>
      <c r="D457" s="17" t="s">
        <v>1203</v>
      </c>
      <c r="E457" s="17" t="s">
        <v>1056</v>
      </c>
      <c r="F457" s="17" t="s">
        <v>615</v>
      </c>
      <c r="G457" s="17" t="s">
        <v>17</v>
      </c>
      <c r="H457" s="17" t="s">
        <v>17</v>
      </c>
      <c r="I457" s="18">
        <v>120</v>
      </c>
      <c r="J457" s="18"/>
      <c r="K457" s="18">
        <v>65748</v>
      </c>
    </row>
    <row r="458" spans="1:11" x14ac:dyDescent="0.15">
      <c r="A458" s="15">
        <v>43615</v>
      </c>
      <c r="B458" s="16">
        <v>41</v>
      </c>
      <c r="C458" s="17" t="s">
        <v>1202</v>
      </c>
      <c r="D458" s="17" t="s">
        <v>1203</v>
      </c>
      <c r="E458" s="17" t="s">
        <v>1056</v>
      </c>
      <c r="F458" s="17" t="s">
        <v>609</v>
      </c>
      <c r="G458" s="17" t="s">
        <v>17</v>
      </c>
      <c r="H458" s="17" t="s">
        <v>17</v>
      </c>
      <c r="I458" s="18">
        <v>120</v>
      </c>
      <c r="J458" s="18"/>
      <c r="K458" s="18">
        <v>65868</v>
      </c>
    </row>
    <row r="459" spans="1:11" x14ac:dyDescent="0.15">
      <c r="A459" s="15">
        <v>43615</v>
      </c>
      <c r="B459" s="16">
        <v>41</v>
      </c>
      <c r="C459" s="17" t="s">
        <v>1205</v>
      </c>
      <c r="D459" s="17" t="s">
        <v>1206</v>
      </c>
      <c r="E459" s="17" t="s">
        <v>1000</v>
      </c>
      <c r="F459" s="17" t="s">
        <v>1207</v>
      </c>
      <c r="G459" s="17" t="s">
        <v>17</v>
      </c>
      <c r="H459" s="17" t="s">
        <v>17</v>
      </c>
      <c r="I459" s="18">
        <v>1000</v>
      </c>
      <c r="J459" s="18"/>
      <c r="K459" s="18">
        <v>66868</v>
      </c>
    </row>
    <row r="460" spans="1:11" x14ac:dyDescent="0.15">
      <c r="A460" s="15">
        <v>43615</v>
      </c>
      <c r="B460" s="16">
        <v>41</v>
      </c>
      <c r="C460" s="17" t="s">
        <v>1205</v>
      </c>
      <c r="D460" s="17" t="s">
        <v>1206</v>
      </c>
      <c r="E460" s="17" t="s">
        <v>1000</v>
      </c>
      <c r="F460" s="17" t="s">
        <v>1208</v>
      </c>
      <c r="G460" s="17" t="s">
        <v>17</v>
      </c>
      <c r="H460" s="17" t="s">
        <v>17</v>
      </c>
      <c r="I460" s="18">
        <v>1000</v>
      </c>
      <c r="J460" s="18"/>
      <c r="K460" s="18">
        <v>67868</v>
      </c>
    </row>
    <row r="461" spans="1:11" x14ac:dyDescent="0.15">
      <c r="A461" s="15">
        <v>43615</v>
      </c>
      <c r="B461" s="16">
        <v>41</v>
      </c>
      <c r="C461" s="17" t="s">
        <v>1205</v>
      </c>
      <c r="D461" s="17" t="s">
        <v>1206</v>
      </c>
      <c r="E461" s="17" t="s">
        <v>1000</v>
      </c>
      <c r="F461" s="17" t="s">
        <v>1209</v>
      </c>
      <c r="G461" s="17" t="s">
        <v>17</v>
      </c>
      <c r="H461" s="17" t="s">
        <v>17</v>
      </c>
      <c r="I461" s="18">
        <v>1000</v>
      </c>
      <c r="J461" s="18"/>
      <c r="K461" s="18">
        <v>68868</v>
      </c>
    </row>
    <row r="462" spans="1:11" x14ac:dyDescent="0.15">
      <c r="A462" s="15">
        <v>43615</v>
      </c>
      <c r="B462" s="16">
        <v>41</v>
      </c>
      <c r="C462" s="17" t="s">
        <v>1205</v>
      </c>
      <c r="D462" s="17" t="s">
        <v>1206</v>
      </c>
      <c r="E462" s="17" t="s">
        <v>1000</v>
      </c>
      <c r="F462" s="17" t="s">
        <v>1210</v>
      </c>
      <c r="G462" s="17" t="s">
        <v>17</v>
      </c>
      <c r="H462" s="17" t="s">
        <v>17</v>
      </c>
      <c r="I462" s="18">
        <v>1000</v>
      </c>
      <c r="J462" s="18"/>
      <c r="K462" s="18">
        <v>69868</v>
      </c>
    </row>
    <row r="463" spans="1:11" x14ac:dyDescent="0.15">
      <c r="A463" s="15">
        <v>43615</v>
      </c>
      <c r="B463" s="16">
        <v>41</v>
      </c>
      <c r="C463" s="17" t="s">
        <v>1211</v>
      </c>
      <c r="D463" s="17" t="s">
        <v>1212</v>
      </c>
      <c r="E463" s="17" t="s">
        <v>1160</v>
      </c>
      <c r="F463" s="17" t="s">
        <v>1213</v>
      </c>
      <c r="G463" s="17" t="s">
        <v>17</v>
      </c>
      <c r="H463" s="17" t="s">
        <v>17</v>
      </c>
      <c r="I463" s="18">
        <v>120</v>
      </c>
      <c r="J463" s="18"/>
      <c r="K463" s="18">
        <v>69988</v>
      </c>
    </row>
    <row r="464" spans="1:11" x14ac:dyDescent="0.15">
      <c r="A464" s="15">
        <v>43615</v>
      </c>
      <c r="B464" s="16">
        <v>41</v>
      </c>
      <c r="C464" s="17" t="s">
        <v>1211</v>
      </c>
      <c r="D464" s="17" t="s">
        <v>1212</v>
      </c>
      <c r="E464" s="17" t="s">
        <v>1160</v>
      </c>
      <c r="F464" s="17" t="s">
        <v>1214</v>
      </c>
      <c r="G464" s="17" t="s">
        <v>17</v>
      </c>
      <c r="H464" s="17" t="s">
        <v>17</v>
      </c>
      <c r="I464" s="18">
        <v>120</v>
      </c>
      <c r="J464" s="18"/>
      <c r="K464" s="18">
        <v>70108</v>
      </c>
    </row>
    <row r="465" spans="1:11" x14ac:dyDescent="0.15">
      <c r="A465" s="15">
        <v>43615</v>
      </c>
      <c r="B465" s="16">
        <v>41</v>
      </c>
      <c r="C465" s="17" t="s">
        <v>1215</v>
      </c>
      <c r="D465" s="17" t="s">
        <v>1216</v>
      </c>
      <c r="E465" s="17" t="s">
        <v>1069</v>
      </c>
      <c r="F465" s="17" t="s">
        <v>1217</v>
      </c>
      <c r="G465" s="17" t="s">
        <v>17</v>
      </c>
      <c r="H465" s="17" t="s">
        <v>17</v>
      </c>
      <c r="I465" s="18">
        <v>120</v>
      </c>
      <c r="J465" s="18"/>
      <c r="K465" s="18">
        <v>70228</v>
      </c>
    </row>
    <row r="466" spans="1:11" x14ac:dyDescent="0.15">
      <c r="A466" s="15">
        <v>43615</v>
      </c>
      <c r="B466" s="16">
        <v>41</v>
      </c>
      <c r="C466" s="17" t="s">
        <v>1215</v>
      </c>
      <c r="D466" s="17" t="s">
        <v>1216</v>
      </c>
      <c r="E466" s="17" t="s">
        <v>1069</v>
      </c>
      <c r="F466" s="17" t="s">
        <v>1218</v>
      </c>
      <c r="G466" s="17" t="s">
        <v>17</v>
      </c>
      <c r="H466" s="17" t="s">
        <v>17</v>
      </c>
      <c r="I466" s="18">
        <v>120</v>
      </c>
      <c r="J466" s="18"/>
      <c r="K466" s="18">
        <v>70348</v>
      </c>
    </row>
    <row r="467" spans="1:11" x14ac:dyDescent="0.15">
      <c r="A467" s="15">
        <v>43627</v>
      </c>
      <c r="B467" s="16">
        <v>51</v>
      </c>
      <c r="C467" s="17" t="s">
        <v>1219</v>
      </c>
      <c r="D467" s="17" t="s">
        <v>1220</v>
      </c>
      <c r="E467" s="17" t="s">
        <v>1095</v>
      </c>
      <c r="F467" s="17" t="s">
        <v>1221</v>
      </c>
      <c r="G467" s="17" t="s">
        <v>17</v>
      </c>
      <c r="H467" s="17" t="s">
        <v>17</v>
      </c>
      <c r="I467" s="18">
        <v>1000</v>
      </c>
      <c r="J467" s="18"/>
      <c r="K467" s="18">
        <v>71348</v>
      </c>
    </row>
    <row r="468" spans="1:11" x14ac:dyDescent="0.15">
      <c r="A468" s="15">
        <v>43627</v>
      </c>
      <c r="B468" s="16">
        <v>51</v>
      </c>
      <c r="C468" s="17" t="s">
        <v>1219</v>
      </c>
      <c r="D468" s="17" t="s">
        <v>1220</v>
      </c>
      <c r="E468" s="17" t="s">
        <v>1095</v>
      </c>
      <c r="F468" s="17" t="s">
        <v>1222</v>
      </c>
      <c r="G468" s="17" t="s">
        <v>17</v>
      </c>
      <c r="H468" s="17" t="s">
        <v>17</v>
      </c>
      <c r="I468" s="18">
        <v>1000</v>
      </c>
      <c r="J468" s="18"/>
      <c r="K468" s="18">
        <v>72348</v>
      </c>
    </row>
    <row r="469" spans="1:11" x14ac:dyDescent="0.15">
      <c r="A469" s="15">
        <v>43627</v>
      </c>
      <c r="B469" s="16">
        <v>51</v>
      </c>
      <c r="C469" s="17" t="s">
        <v>1223</v>
      </c>
      <c r="D469" s="17" t="s">
        <v>1224</v>
      </c>
      <c r="E469" s="17" t="s">
        <v>1012</v>
      </c>
      <c r="F469" s="17" t="s">
        <v>1225</v>
      </c>
      <c r="G469" s="17" t="s">
        <v>17</v>
      </c>
      <c r="H469" s="17" t="s">
        <v>17</v>
      </c>
      <c r="I469" s="18">
        <v>1000</v>
      </c>
      <c r="J469" s="18"/>
      <c r="K469" s="18">
        <v>73348</v>
      </c>
    </row>
    <row r="470" spans="1:11" x14ac:dyDescent="0.15">
      <c r="A470" s="15">
        <v>43627</v>
      </c>
      <c r="B470" s="16">
        <v>51</v>
      </c>
      <c r="C470" s="17" t="s">
        <v>1223</v>
      </c>
      <c r="D470" s="17" t="s">
        <v>1224</v>
      </c>
      <c r="E470" s="17" t="s">
        <v>1012</v>
      </c>
      <c r="F470" s="17" t="s">
        <v>1226</v>
      </c>
      <c r="G470" s="17" t="s">
        <v>17</v>
      </c>
      <c r="H470" s="17" t="s">
        <v>17</v>
      </c>
      <c r="I470" s="18">
        <v>1000</v>
      </c>
      <c r="J470" s="18"/>
      <c r="K470" s="18">
        <v>74348</v>
      </c>
    </row>
    <row r="471" spans="1:11" x14ac:dyDescent="0.15">
      <c r="A471" s="15">
        <v>43627</v>
      </c>
      <c r="B471" s="16">
        <v>51</v>
      </c>
      <c r="C471" s="17" t="s">
        <v>1223</v>
      </c>
      <c r="D471" s="17" t="s">
        <v>1224</v>
      </c>
      <c r="E471" s="17" t="s">
        <v>1012</v>
      </c>
      <c r="F471" s="17" t="s">
        <v>1227</v>
      </c>
      <c r="G471" s="17" t="s">
        <v>17</v>
      </c>
      <c r="H471" s="17" t="s">
        <v>17</v>
      </c>
      <c r="I471" s="18">
        <v>1000</v>
      </c>
      <c r="J471" s="18"/>
      <c r="K471" s="18">
        <v>75348</v>
      </c>
    </row>
    <row r="472" spans="1:11" x14ac:dyDescent="0.15">
      <c r="A472" s="15">
        <v>43627</v>
      </c>
      <c r="B472" s="16">
        <v>51</v>
      </c>
      <c r="C472" s="17" t="s">
        <v>1223</v>
      </c>
      <c r="D472" s="17" t="s">
        <v>1224</v>
      </c>
      <c r="E472" s="17" t="s">
        <v>1012</v>
      </c>
      <c r="F472" s="17" t="s">
        <v>1228</v>
      </c>
      <c r="G472" s="17" t="s">
        <v>17</v>
      </c>
      <c r="H472" s="17" t="s">
        <v>17</v>
      </c>
      <c r="I472" s="18">
        <v>1000</v>
      </c>
      <c r="J472" s="18"/>
      <c r="K472" s="18">
        <v>76348</v>
      </c>
    </row>
    <row r="473" spans="1:11" x14ac:dyDescent="0.15">
      <c r="A473" s="15">
        <v>43627</v>
      </c>
      <c r="B473" s="16">
        <v>51</v>
      </c>
      <c r="C473" s="17" t="s">
        <v>1229</v>
      </c>
      <c r="D473" s="17" t="s">
        <v>1230</v>
      </c>
      <c r="E473" s="17" t="s">
        <v>246</v>
      </c>
      <c r="F473" s="17" t="s">
        <v>1231</v>
      </c>
      <c r="G473" s="17" t="s">
        <v>17</v>
      </c>
      <c r="H473" s="17" t="s">
        <v>17</v>
      </c>
      <c r="I473" s="18">
        <v>320</v>
      </c>
      <c r="J473" s="18"/>
      <c r="K473" s="18">
        <v>76668</v>
      </c>
    </row>
    <row r="474" spans="1:11" x14ac:dyDescent="0.15">
      <c r="A474" s="15">
        <v>43627</v>
      </c>
      <c r="B474" s="16">
        <v>51</v>
      </c>
      <c r="C474" s="17" t="s">
        <v>1232</v>
      </c>
      <c r="D474" s="17" t="s">
        <v>1233</v>
      </c>
      <c r="E474" s="17" t="s">
        <v>524</v>
      </c>
      <c r="F474" s="17" t="s">
        <v>1234</v>
      </c>
      <c r="G474" s="17" t="s">
        <v>17</v>
      </c>
      <c r="H474" s="17" t="s">
        <v>17</v>
      </c>
      <c r="I474" s="18">
        <v>120</v>
      </c>
      <c r="J474" s="18"/>
      <c r="K474" s="18">
        <v>76788</v>
      </c>
    </row>
    <row r="475" spans="1:11" x14ac:dyDescent="0.15">
      <c r="A475" s="15">
        <v>43627</v>
      </c>
      <c r="B475" s="16">
        <v>51</v>
      </c>
      <c r="C475" s="17" t="s">
        <v>1232</v>
      </c>
      <c r="D475" s="17" t="s">
        <v>1233</v>
      </c>
      <c r="E475" s="17" t="s">
        <v>524</v>
      </c>
      <c r="F475" s="17" t="s">
        <v>1235</v>
      </c>
      <c r="G475" s="17" t="s">
        <v>17</v>
      </c>
      <c r="H475" s="17" t="s">
        <v>17</v>
      </c>
      <c r="I475" s="18">
        <v>120</v>
      </c>
      <c r="J475" s="18"/>
      <c r="K475" s="18">
        <v>76908</v>
      </c>
    </row>
    <row r="476" spans="1:11" x14ac:dyDescent="0.15">
      <c r="A476" s="15">
        <v>43627</v>
      </c>
      <c r="B476" s="16">
        <v>51</v>
      </c>
      <c r="C476" s="17" t="s">
        <v>1232</v>
      </c>
      <c r="D476" s="17" t="s">
        <v>1233</v>
      </c>
      <c r="E476" s="17" t="s">
        <v>524</v>
      </c>
      <c r="F476" s="17" t="s">
        <v>1236</v>
      </c>
      <c r="G476" s="17" t="s">
        <v>17</v>
      </c>
      <c r="H476" s="17" t="s">
        <v>17</v>
      </c>
      <c r="I476" s="18">
        <v>120</v>
      </c>
      <c r="J476" s="18"/>
      <c r="K476" s="18">
        <v>77028</v>
      </c>
    </row>
    <row r="477" spans="1:11" x14ac:dyDescent="0.15">
      <c r="A477" s="15">
        <v>43629</v>
      </c>
      <c r="B477" s="16">
        <v>51</v>
      </c>
      <c r="C477" s="17" t="s">
        <v>1237</v>
      </c>
      <c r="D477" s="17" t="s">
        <v>1238</v>
      </c>
      <c r="E477" s="17" t="s">
        <v>192</v>
      </c>
      <c r="F477" s="17" t="s">
        <v>1239</v>
      </c>
      <c r="G477" s="17" t="s">
        <v>17</v>
      </c>
      <c r="H477" s="17" t="s">
        <v>17</v>
      </c>
      <c r="I477" s="18">
        <v>1100</v>
      </c>
      <c r="J477" s="18"/>
      <c r="K477" s="18">
        <v>78128</v>
      </c>
    </row>
    <row r="478" spans="1:11" x14ac:dyDescent="0.15">
      <c r="A478" s="15">
        <v>43633</v>
      </c>
      <c r="B478" s="16">
        <v>51</v>
      </c>
      <c r="C478" s="17" t="s">
        <v>1240</v>
      </c>
      <c r="D478" s="17" t="s">
        <v>1241</v>
      </c>
      <c r="E478" s="17" t="s">
        <v>1000</v>
      </c>
      <c r="F478" s="17" t="s">
        <v>1242</v>
      </c>
      <c r="G478" s="17" t="s">
        <v>17</v>
      </c>
      <c r="H478" s="17" t="s">
        <v>17</v>
      </c>
      <c r="I478" s="18">
        <v>1000</v>
      </c>
      <c r="J478" s="18"/>
      <c r="K478" s="18">
        <v>79128</v>
      </c>
    </row>
    <row r="479" spans="1:11" x14ac:dyDescent="0.15">
      <c r="A479" s="15">
        <v>43633</v>
      </c>
      <c r="B479" s="16">
        <v>51</v>
      </c>
      <c r="C479" s="17" t="s">
        <v>1240</v>
      </c>
      <c r="D479" s="17" t="s">
        <v>1241</v>
      </c>
      <c r="E479" s="17" t="s">
        <v>1000</v>
      </c>
      <c r="F479" s="17" t="s">
        <v>1243</v>
      </c>
      <c r="G479" s="17" t="s">
        <v>17</v>
      </c>
      <c r="H479" s="17" t="s">
        <v>17</v>
      </c>
      <c r="I479" s="18">
        <v>1000</v>
      </c>
      <c r="J479" s="18"/>
      <c r="K479" s="18">
        <v>80128</v>
      </c>
    </row>
    <row r="480" spans="1:11" x14ac:dyDescent="0.15">
      <c r="A480" s="15">
        <v>43633</v>
      </c>
      <c r="B480" s="16">
        <v>51</v>
      </c>
      <c r="C480" s="17" t="s">
        <v>1240</v>
      </c>
      <c r="D480" s="17" t="s">
        <v>1241</v>
      </c>
      <c r="E480" s="17" t="s">
        <v>1000</v>
      </c>
      <c r="F480" s="17" t="s">
        <v>1244</v>
      </c>
      <c r="G480" s="17" t="s">
        <v>17</v>
      </c>
      <c r="H480" s="17" t="s">
        <v>17</v>
      </c>
      <c r="I480" s="18">
        <v>1000</v>
      </c>
      <c r="J480" s="18"/>
      <c r="K480" s="18">
        <v>81128</v>
      </c>
    </row>
    <row r="481" spans="1:11" x14ac:dyDescent="0.15">
      <c r="A481" s="15">
        <v>43640</v>
      </c>
      <c r="B481" s="16">
        <v>51</v>
      </c>
      <c r="C481" s="17" t="s">
        <v>1245</v>
      </c>
      <c r="D481" s="17" t="s">
        <v>1246</v>
      </c>
      <c r="E481" s="17" t="s">
        <v>1095</v>
      </c>
      <c r="F481" s="17" t="s">
        <v>1247</v>
      </c>
      <c r="G481" s="17" t="s">
        <v>17</v>
      </c>
      <c r="H481" s="17" t="s">
        <v>17</v>
      </c>
      <c r="I481" s="18">
        <v>1000</v>
      </c>
      <c r="J481" s="18"/>
      <c r="K481" s="18">
        <v>82128</v>
      </c>
    </row>
    <row r="482" spans="1:11" x14ac:dyDescent="0.15">
      <c r="A482" s="15">
        <v>43640</v>
      </c>
      <c r="B482" s="16">
        <v>51</v>
      </c>
      <c r="C482" s="17" t="s">
        <v>1245</v>
      </c>
      <c r="D482" s="17" t="s">
        <v>1246</v>
      </c>
      <c r="E482" s="17" t="s">
        <v>1095</v>
      </c>
      <c r="F482" s="17" t="s">
        <v>1248</v>
      </c>
      <c r="G482" s="17" t="s">
        <v>17</v>
      </c>
      <c r="H482" s="17" t="s">
        <v>17</v>
      </c>
      <c r="I482" s="18">
        <v>1000</v>
      </c>
      <c r="J482" s="18"/>
      <c r="K482" s="18">
        <v>83128</v>
      </c>
    </row>
    <row r="483" spans="1:11" x14ac:dyDescent="0.15">
      <c r="A483" s="15">
        <v>43640</v>
      </c>
      <c r="B483" s="16">
        <v>51</v>
      </c>
      <c r="C483" s="17" t="s">
        <v>1245</v>
      </c>
      <c r="D483" s="17" t="s">
        <v>1246</v>
      </c>
      <c r="E483" s="17" t="s">
        <v>1095</v>
      </c>
      <c r="F483" s="17" t="s">
        <v>1249</v>
      </c>
      <c r="G483" s="17" t="s">
        <v>17</v>
      </c>
      <c r="H483" s="17" t="s">
        <v>17</v>
      </c>
      <c r="I483" s="18">
        <v>1000</v>
      </c>
      <c r="J483" s="18"/>
      <c r="K483" s="18">
        <v>84128</v>
      </c>
    </row>
    <row r="484" spans="1:11" x14ac:dyDescent="0.15">
      <c r="A484" s="15">
        <v>43640</v>
      </c>
      <c r="B484" s="16">
        <v>51</v>
      </c>
      <c r="C484" s="17" t="s">
        <v>1245</v>
      </c>
      <c r="D484" s="17" t="s">
        <v>1246</v>
      </c>
      <c r="E484" s="17" t="s">
        <v>1095</v>
      </c>
      <c r="F484" s="17" t="s">
        <v>1250</v>
      </c>
      <c r="G484" s="17" t="s">
        <v>17</v>
      </c>
      <c r="H484" s="17" t="s">
        <v>17</v>
      </c>
      <c r="I484" s="18">
        <v>1000</v>
      </c>
      <c r="J484" s="18"/>
      <c r="K484" s="18">
        <v>85128</v>
      </c>
    </row>
    <row r="485" spans="1:11" x14ac:dyDescent="0.15">
      <c r="A485" s="15">
        <v>43640</v>
      </c>
      <c r="B485" s="16">
        <v>51</v>
      </c>
      <c r="C485" s="17" t="s">
        <v>1245</v>
      </c>
      <c r="D485" s="17" t="s">
        <v>1246</v>
      </c>
      <c r="E485" s="17" t="s">
        <v>1095</v>
      </c>
      <c r="F485" s="17" t="s">
        <v>1251</v>
      </c>
      <c r="G485" s="17" t="s">
        <v>17</v>
      </c>
      <c r="H485" s="17" t="s">
        <v>17</v>
      </c>
      <c r="I485" s="18">
        <v>1000</v>
      </c>
      <c r="J485" s="18"/>
      <c r="K485" s="18">
        <v>86128</v>
      </c>
    </row>
    <row r="486" spans="1:11" x14ac:dyDescent="0.15">
      <c r="A486" s="15">
        <v>43640</v>
      </c>
      <c r="B486" s="16">
        <v>51</v>
      </c>
      <c r="C486" s="17" t="s">
        <v>1252</v>
      </c>
      <c r="D486" s="17" t="s">
        <v>1253</v>
      </c>
      <c r="E486" s="17" t="s">
        <v>246</v>
      </c>
      <c r="F486" s="17" t="s">
        <v>1254</v>
      </c>
      <c r="G486" s="17" t="s">
        <v>17</v>
      </c>
      <c r="H486" s="17" t="s">
        <v>17</v>
      </c>
      <c r="I486" s="18">
        <v>96</v>
      </c>
      <c r="J486" s="18"/>
      <c r="K486" s="18">
        <v>86224</v>
      </c>
    </row>
    <row r="487" spans="1:11" x14ac:dyDescent="0.15">
      <c r="A487" s="15">
        <v>43640</v>
      </c>
      <c r="B487" s="16">
        <v>51</v>
      </c>
      <c r="C487" s="17" t="s">
        <v>1252</v>
      </c>
      <c r="D487" s="17" t="s">
        <v>1253</v>
      </c>
      <c r="E487" s="17" t="s">
        <v>246</v>
      </c>
      <c r="F487" s="17" t="s">
        <v>1255</v>
      </c>
      <c r="G487" s="17" t="s">
        <v>17</v>
      </c>
      <c r="H487" s="17" t="s">
        <v>17</v>
      </c>
      <c r="I487" s="18">
        <v>100</v>
      </c>
      <c r="J487" s="18"/>
      <c r="K487" s="18">
        <v>86324</v>
      </c>
    </row>
    <row r="488" spans="1:11" x14ac:dyDescent="0.15">
      <c r="A488" s="15">
        <v>43640</v>
      </c>
      <c r="B488" s="16">
        <v>51</v>
      </c>
      <c r="C488" s="17" t="s">
        <v>1252</v>
      </c>
      <c r="D488" s="17" t="s">
        <v>1253</v>
      </c>
      <c r="E488" s="17" t="s">
        <v>246</v>
      </c>
      <c r="F488" s="17" t="s">
        <v>1256</v>
      </c>
      <c r="G488" s="17" t="s">
        <v>17</v>
      </c>
      <c r="H488" s="17" t="s">
        <v>17</v>
      </c>
      <c r="I488" s="18">
        <v>50</v>
      </c>
      <c r="J488" s="18"/>
      <c r="K488" s="18">
        <v>86374</v>
      </c>
    </row>
    <row r="489" spans="1:11" x14ac:dyDescent="0.15">
      <c r="A489" s="15">
        <v>43640</v>
      </c>
      <c r="B489" s="16">
        <v>51</v>
      </c>
      <c r="C489" s="17" t="s">
        <v>1252</v>
      </c>
      <c r="D489" s="17" t="s">
        <v>1253</v>
      </c>
      <c r="E489" s="17" t="s">
        <v>246</v>
      </c>
      <c r="F489" s="17" t="s">
        <v>1257</v>
      </c>
      <c r="G489" s="17" t="s">
        <v>17</v>
      </c>
      <c r="H489" s="17" t="s">
        <v>17</v>
      </c>
      <c r="I489" s="18">
        <v>30</v>
      </c>
      <c r="J489" s="18"/>
      <c r="K489" s="18">
        <v>86404</v>
      </c>
    </row>
    <row r="490" spans="1:11" x14ac:dyDescent="0.15">
      <c r="A490" s="15">
        <v>43646</v>
      </c>
      <c r="B490" s="16">
        <v>56</v>
      </c>
      <c r="C490" s="17" t="s">
        <v>1258</v>
      </c>
      <c r="D490" s="17" t="s">
        <v>17</v>
      </c>
      <c r="E490" s="17" t="s">
        <v>1259</v>
      </c>
      <c r="F490" s="17" t="s">
        <v>1260</v>
      </c>
      <c r="G490" s="17" t="s">
        <v>17</v>
      </c>
      <c r="H490" s="17" t="s">
        <v>17</v>
      </c>
      <c r="I490" s="18"/>
      <c r="J490" s="18">
        <v>240</v>
      </c>
      <c r="K490" s="18">
        <v>86164</v>
      </c>
    </row>
    <row r="491" spans="1:11" x14ac:dyDescent="0.15">
      <c r="A491" s="15">
        <v>43647</v>
      </c>
      <c r="B491" s="16">
        <v>61</v>
      </c>
      <c r="C491" s="17" t="s">
        <v>1261</v>
      </c>
      <c r="D491" s="17" t="s">
        <v>1262</v>
      </c>
      <c r="E491" s="17" t="s">
        <v>1012</v>
      </c>
      <c r="F491" s="17" t="s">
        <v>1263</v>
      </c>
      <c r="G491" s="17" t="s">
        <v>17</v>
      </c>
      <c r="H491" s="17" t="s">
        <v>17</v>
      </c>
      <c r="I491" s="18">
        <v>1000</v>
      </c>
      <c r="J491" s="18"/>
      <c r="K491" s="18">
        <v>87164</v>
      </c>
    </row>
    <row r="492" spans="1:11" x14ac:dyDescent="0.15">
      <c r="A492" s="15">
        <v>43647</v>
      </c>
      <c r="B492" s="16">
        <v>61</v>
      </c>
      <c r="C492" s="17" t="s">
        <v>1261</v>
      </c>
      <c r="D492" s="17" t="s">
        <v>1262</v>
      </c>
      <c r="E492" s="17" t="s">
        <v>1012</v>
      </c>
      <c r="F492" s="17" t="s">
        <v>1264</v>
      </c>
      <c r="G492" s="17" t="s">
        <v>17</v>
      </c>
      <c r="H492" s="17" t="s">
        <v>17</v>
      </c>
      <c r="I492" s="18">
        <v>1000</v>
      </c>
      <c r="J492" s="18"/>
      <c r="K492" s="18">
        <v>88164</v>
      </c>
    </row>
    <row r="493" spans="1:11" x14ac:dyDescent="0.15">
      <c r="A493" s="15">
        <v>43647</v>
      </c>
      <c r="B493" s="16">
        <v>61</v>
      </c>
      <c r="C493" s="17" t="s">
        <v>1261</v>
      </c>
      <c r="D493" s="17" t="s">
        <v>1262</v>
      </c>
      <c r="E493" s="17" t="s">
        <v>1012</v>
      </c>
      <c r="F493" s="17" t="s">
        <v>1265</v>
      </c>
      <c r="G493" s="17" t="s">
        <v>17</v>
      </c>
      <c r="H493" s="17" t="s">
        <v>17</v>
      </c>
      <c r="I493" s="18">
        <v>1000</v>
      </c>
      <c r="J493" s="18"/>
      <c r="K493" s="18">
        <v>89164</v>
      </c>
    </row>
    <row r="494" spans="1:11" x14ac:dyDescent="0.15">
      <c r="A494" s="15">
        <v>43647</v>
      </c>
      <c r="B494" s="16">
        <v>61</v>
      </c>
      <c r="C494" s="17" t="s">
        <v>1261</v>
      </c>
      <c r="D494" s="17" t="s">
        <v>1262</v>
      </c>
      <c r="E494" s="17" t="s">
        <v>1012</v>
      </c>
      <c r="F494" s="17" t="s">
        <v>1266</v>
      </c>
      <c r="G494" s="17" t="s">
        <v>17</v>
      </c>
      <c r="H494" s="17" t="s">
        <v>17</v>
      </c>
      <c r="I494" s="18">
        <v>1000</v>
      </c>
      <c r="J494" s="18"/>
      <c r="K494" s="18">
        <v>90164</v>
      </c>
    </row>
    <row r="495" spans="1:11" x14ac:dyDescent="0.15">
      <c r="A495" s="15">
        <v>43647</v>
      </c>
      <c r="B495" s="16">
        <v>61</v>
      </c>
      <c r="C495" s="17" t="s">
        <v>1267</v>
      </c>
      <c r="D495" s="17" t="s">
        <v>1268</v>
      </c>
      <c r="E495" s="17" t="s">
        <v>1056</v>
      </c>
      <c r="F495" s="17" t="s">
        <v>1269</v>
      </c>
      <c r="G495" s="17" t="s">
        <v>17</v>
      </c>
      <c r="H495" s="17" t="s">
        <v>17</v>
      </c>
      <c r="I495" s="18">
        <v>120</v>
      </c>
      <c r="J495" s="18"/>
      <c r="K495" s="18">
        <v>90284</v>
      </c>
    </row>
    <row r="496" spans="1:11" x14ac:dyDescent="0.15">
      <c r="A496" s="15">
        <v>43647</v>
      </c>
      <c r="B496" s="16">
        <v>61</v>
      </c>
      <c r="C496" s="17" t="s">
        <v>1267</v>
      </c>
      <c r="D496" s="17" t="s">
        <v>1268</v>
      </c>
      <c r="E496" s="17" t="s">
        <v>1056</v>
      </c>
      <c r="F496" s="17" t="s">
        <v>634</v>
      </c>
      <c r="G496" s="17" t="s">
        <v>17</v>
      </c>
      <c r="H496" s="17" t="s">
        <v>17</v>
      </c>
      <c r="I496" s="18">
        <v>120</v>
      </c>
      <c r="J496" s="18"/>
      <c r="K496" s="18">
        <v>90404</v>
      </c>
    </row>
    <row r="497" spans="1:11" x14ac:dyDescent="0.15">
      <c r="A497" s="15">
        <v>43647</v>
      </c>
      <c r="B497" s="16">
        <v>61</v>
      </c>
      <c r="C497" s="17" t="s">
        <v>1270</v>
      </c>
      <c r="D497" s="17" t="s">
        <v>1271</v>
      </c>
      <c r="E497" s="17" t="s">
        <v>1160</v>
      </c>
      <c r="F497" s="17" t="s">
        <v>1272</v>
      </c>
      <c r="G497" s="17" t="s">
        <v>17</v>
      </c>
      <c r="H497" s="17" t="s">
        <v>17</v>
      </c>
      <c r="I497" s="18">
        <v>120</v>
      </c>
      <c r="J497" s="18"/>
      <c r="K497" s="18">
        <v>90524</v>
      </c>
    </row>
    <row r="498" spans="1:11" x14ac:dyDescent="0.15">
      <c r="A498" s="15">
        <v>43647</v>
      </c>
      <c r="B498" s="16">
        <v>61</v>
      </c>
      <c r="C498" s="17" t="s">
        <v>1270</v>
      </c>
      <c r="D498" s="17" t="s">
        <v>1271</v>
      </c>
      <c r="E498" s="17" t="s">
        <v>1160</v>
      </c>
      <c r="F498" s="17" t="s">
        <v>1273</v>
      </c>
      <c r="G498" s="17" t="s">
        <v>17</v>
      </c>
      <c r="H498" s="17" t="s">
        <v>17</v>
      </c>
      <c r="I498" s="18">
        <v>120</v>
      </c>
      <c r="J498" s="18"/>
      <c r="K498" s="18">
        <v>90644</v>
      </c>
    </row>
    <row r="499" spans="1:11" x14ac:dyDescent="0.15">
      <c r="A499" s="15">
        <v>43647</v>
      </c>
      <c r="B499" s="16">
        <v>61</v>
      </c>
      <c r="C499" s="17" t="s">
        <v>1270</v>
      </c>
      <c r="D499" s="17" t="s">
        <v>1271</v>
      </c>
      <c r="E499" s="17" t="s">
        <v>1160</v>
      </c>
      <c r="F499" s="17" t="s">
        <v>1274</v>
      </c>
      <c r="G499" s="17" t="s">
        <v>17</v>
      </c>
      <c r="H499" s="17" t="s">
        <v>17</v>
      </c>
      <c r="I499" s="18">
        <v>120</v>
      </c>
      <c r="J499" s="18"/>
      <c r="K499" s="18">
        <v>90764</v>
      </c>
    </row>
    <row r="500" spans="1:11" x14ac:dyDescent="0.15">
      <c r="A500" s="15">
        <v>43647</v>
      </c>
      <c r="B500" s="16">
        <v>61</v>
      </c>
      <c r="C500" s="17" t="s">
        <v>1270</v>
      </c>
      <c r="D500" s="17" t="s">
        <v>1271</v>
      </c>
      <c r="E500" s="17" t="s">
        <v>1160</v>
      </c>
      <c r="F500" s="17" t="s">
        <v>1275</v>
      </c>
      <c r="G500" s="17" t="s">
        <v>17</v>
      </c>
      <c r="H500" s="17" t="s">
        <v>17</v>
      </c>
      <c r="I500" s="18">
        <v>120</v>
      </c>
      <c r="J500" s="18"/>
      <c r="K500" s="18">
        <v>90884</v>
      </c>
    </row>
    <row r="501" spans="1:11" x14ac:dyDescent="0.15">
      <c r="A501" s="15">
        <v>43647</v>
      </c>
      <c r="B501" s="16">
        <v>61</v>
      </c>
      <c r="C501" s="17" t="s">
        <v>1276</v>
      </c>
      <c r="D501" s="17" t="s">
        <v>1277</v>
      </c>
      <c r="E501" s="17" t="s">
        <v>524</v>
      </c>
      <c r="F501" s="17" t="s">
        <v>612</v>
      </c>
      <c r="G501" s="17" t="s">
        <v>17</v>
      </c>
      <c r="H501" s="17" t="s">
        <v>17</v>
      </c>
      <c r="I501" s="18">
        <v>120</v>
      </c>
      <c r="J501" s="18"/>
      <c r="K501" s="18">
        <v>91004</v>
      </c>
    </row>
    <row r="502" spans="1:11" x14ac:dyDescent="0.15">
      <c r="A502" s="15">
        <v>43647</v>
      </c>
      <c r="B502" s="16">
        <v>61</v>
      </c>
      <c r="C502" s="17" t="s">
        <v>1276</v>
      </c>
      <c r="D502" s="17" t="s">
        <v>1277</v>
      </c>
      <c r="E502" s="17" t="s">
        <v>524</v>
      </c>
      <c r="F502" s="17" t="s">
        <v>1278</v>
      </c>
      <c r="G502" s="17" t="s">
        <v>17</v>
      </c>
      <c r="H502" s="17" t="s">
        <v>17</v>
      </c>
      <c r="I502" s="18">
        <v>120</v>
      </c>
      <c r="J502" s="18"/>
      <c r="K502" s="18">
        <v>91124</v>
      </c>
    </row>
    <row r="503" spans="1:11" x14ac:dyDescent="0.15">
      <c r="A503" s="15">
        <v>43647</v>
      </c>
      <c r="B503" s="16">
        <v>61</v>
      </c>
      <c r="C503" s="17" t="s">
        <v>1276</v>
      </c>
      <c r="D503" s="17" t="s">
        <v>1277</v>
      </c>
      <c r="E503" s="17" t="s">
        <v>524</v>
      </c>
      <c r="F503" s="17" t="s">
        <v>631</v>
      </c>
      <c r="G503" s="17" t="s">
        <v>17</v>
      </c>
      <c r="H503" s="17" t="s">
        <v>17</v>
      </c>
      <c r="I503" s="18">
        <v>120</v>
      </c>
      <c r="J503" s="18"/>
      <c r="K503" s="18">
        <v>91244</v>
      </c>
    </row>
    <row r="504" spans="1:11" x14ac:dyDescent="0.15">
      <c r="A504" s="15">
        <v>43650</v>
      </c>
      <c r="B504" s="16">
        <v>61</v>
      </c>
      <c r="C504" s="17" t="s">
        <v>1279</v>
      </c>
      <c r="D504" s="17" t="s">
        <v>1280</v>
      </c>
      <c r="E504" s="17" t="s">
        <v>192</v>
      </c>
      <c r="F504" s="17" t="s">
        <v>1281</v>
      </c>
      <c r="G504" s="17" t="s">
        <v>17</v>
      </c>
      <c r="H504" s="17" t="s">
        <v>17</v>
      </c>
      <c r="I504" s="18">
        <v>147.52000000000001</v>
      </c>
      <c r="J504" s="18"/>
      <c r="K504" s="18">
        <v>91391.52</v>
      </c>
    </row>
    <row r="505" spans="1:11" x14ac:dyDescent="0.15">
      <c r="A505" s="15">
        <v>43650</v>
      </c>
      <c r="B505" s="16">
        <v>61</v>
      </c>
      <c r="C505" s="17" t="s">
        <v>1279</v>
      </c>
      <c r="D505" s="17" t="s">
        <v>1280</v>
      </c>
      <c r="E505" s="17" t="s">
        <v>192</v>
      </c>
      <c r="F505" s="17" t="s">
        <v>1282</v>
      </c>
      <c r="G505" s="17" t="s">
        <v>17</v>
      </c>
      <c r="H505" s="17" t="s">
        <v>17</v>
      </c>
      <c r="I505" s="18">
        <v>55.41</v>
      </c>
      <c r="J505" s="18"/>
      <c r="K505" s="18">
        <v>91446.93</v>
      </c>
    </row>
    <row r="506" spans="1:11" x14ac:dyDescent="0.15">
      <c r="A506" s="15">
        <v>43655</v>
      </c>
      <c r="B506" s="16">
        <v>61</v>
      </c>
      <c r="C506" s="17" t="s">
        <v>1283</v>
      </c>
      <c r="D506" s="17" t="s">
        <v>1284</v>
      </c>
      <c r="E506" s="17" t="s">
        <v>192</v>
      </c>
      <c r="F506" s="17" t="s">
        <v>1285</v>
      </c>
      <c r="G506" s="17" t="s">
        <v>17</v>
      </c>
      <c r="H506" s="17" t="s">
        <v>17</v>
      </c>
      <c r="I506" s="18">
        <v>300</v>
      </c>
      <c r="J506" s="18"/>
      <c r="K506" s="18">
        <v>91746.93</v>
      </c>
    </row>
    <row r="507" spans="1:11" x14ac:dyDescent="0.15">
      <c r="A507" s="15">
        <v>43655</v>
      </c>
      <c r="B507" s="16">
        <v>61</v>
      </c>
      <c r="C507" s="17" t="s">
        <v>1286</v>
      </c>
      <c r="D507" s="17" t="s">
        <v>1287</v>
      </c>
      <c r="E507" s="17" t="s">
        <v>1288</v>
      </c>
      <c r="F507" s="17" t="s">
        <v>1289</v>
      </c>
      <c r="G507" s="17" t="s">
        <v>17</v>
      </c>
      <c r="H507" s="17" t="s">
        <v>17</v>
      </c>
      <c r="I507" s="18">
        <v>200</v>
      </c>
      <c r="J507" s="18"/>
      <c r="K507" s="18">
        <v>91946.93</v>
      </c>
    </row>
    <row r="508" spans="1:11" x14ac:dyDescent="0.15">
      <c r="A508" s="15">
        <v>43655</v>
      </c>
      <c r="B508" s="16">
        <v>61</v>
      </c>
      <c r="C508" s="17" t="s">
        <v>1290</v>
      </c>
      <c r="D508" s="17" t="s">
        <v>1291</v>
      </c>
      <c r="E508" s="17" t="s">
        <v>1012</v>
      </c>
      <c r="F508" s="17" t="s">
        <v>1292</v>
      </c>
      <c r="G508" s="17" t="s">
        <v>17</v>
      </c>
      <c r="H508" s="17" t="s">
        <v>17</v>
      </c>
      <c r="I508" s="18">
        <v>1000</v>
      </c>
      <c r="J508" s="18"/>
      <c r="K508" s="18">
        <v>92946.93</v>
      </c>
    </row>
    <row r="509" spans="1:11" x14ac:dyDescent="0.15">
      <c r="A509" s="15">
        <v>43655</v>
      </c>
      <c r="B509" s="16">
        <v>61</v>
      </c>
      <c r="C509" s="17" t="s">
        <v>1293</v>
      </c>
      <c r="D509" s="17" t="s">
        <v>1294</v>
      </c>
      <c r="E509" s="17" t="s">
        <v>1069</v>
      </c>
      <c r="F509" s="17" t="s">
        <v>1295</v>
      </c>
      <c r="G509" s="17" t="s">
        <v>17</v>
      </c>
      <c r="H509" s="17" t="s">
        <v>17</v>
      </c>
      <c r="I509" s="18">
        <v>120</v>
      </c>
      <c r="J509" s="18"/>
      <c r="K509" s="18">
        <v>93066.93</v>
      </c>
    </row>
    <row r="510" spans="1:11" x14ac:dyDescent="0.15">
      <c r="A510" s="15">
        <v>43655</v>
      </c>
      <c r="B510" s="16">
        <v>61</v>
      </c>
      <c r="C510" s="17" t="s">
        <v>1293</v>
      </c>
      <c r="D510" s="17" t="s">
        <v>1294</v>
      </c>
      <c r="E510" s="17" t="s">
        <v>1069</v>
      </c>
      <c r="F510" s="17" t="s">
        <v>1296</v>
      </c>
      <c r="G510" s="17" t="s">
        <v>17</v>
      </c>
      <c r="H510" s="17" t="s">
        <v>17</v>
      </c>
      <c r="I510" s="18">
        <v>120</v>
      </c>
      <c r="J510" s="18"/>
      <c r="K510" s="18">
        <v>93186.93</v>
      </c>
    </row>
    <row r="511" spans="1:11" x14ac:dyDescent="0.15">
      <c r="A511" s="15">
        <v>43655</v>
      </c>
      <c r="B511" s="16">
        <v>61</v>
      </c>
      <c r="C511" s="17" t="s">
        <v>1293</v>
      </c>
      <c r="D511" s="17" t="s">
        <v>1294</v>
      </c>
      <c r="E511" s="17" t="s">
        <v>1069</v>
      </c>
      <c r="F511" s="17" t="s">
        <v>1297</v>
      </c>
      <c r="G511" s="17" t="s">
        <v>17</v>
      </c>
      <c r="H511" s="17" t="s">
        <v>17</v>
      </c>
      <c r="I511" s="18">
        <v>120</v>
      </c>
      <c r="J511" s="18"/>
      <c r="K511" s="18">
        <v>93306.93</v>
      </c>
    </row>
    <row r="512" spans="1:11" x14ac:dyDescent="0.15">
      <c r="A512" s="15">
        <v>43655</v>
      </c>
      <c r="B512" s="16">
        <v>61</v>
      </c>
      <c r="C512" s="17" t="s">
        <v>1293</v>
      </c>
      <c r="D512" s="17" t="s">
        <v>1294</v>
      </c>
      <c r="E512" s="17" t="s">
        <v>1069</v>
      </c>
      <c r="F512" s="17" t="s">
        <v>1298</v>
      </c>
      <c r="G512" s="17" t="s">
        <v>17</v>
      </c>
      <c r="H512" s="17" t="s">
        <v>17</v>
      </c>
      <c r="I512" s="18">
        <v>120</v>
      </c>
      <c r="J512" s="18"/>
      <c r="K512" s="18">
        <v>93426.93</v>
      </c>
    </row>
    <row r="513" spans="1:11" x14ac:dyDescent="0.15">
      <c r="A513" s="15">
        <v>43670</v>
      </c>
      <c r="B513" s="16">
        <v>61</v>
      </c>
      <c r="C513" s="17" t="s">
        <v>1299</v>
      </c>
      <c r="D513" s="17" t="s">
        <v>1300</v>
      </c>
      <c r="E513" s="17" t="s">
        <v>1012</v>
      </c>
      <c r="F513" s="17" t="s">
        <v>1301</v>
      </c>
      <c r="G513" s="17" t="s">
        <v>17</v>
      </c>
      <c r="H513" s="17" t="s">
        <v>17</v>
      </c>
      <c r="I513" s="18">
        <v>1200</v>
      </c>
      <c r="J513" s="18"/>
      <c r="K513" s="18">
        <v>94626.93</v>
      </c>
    </row>
    <row r="514" spans="1:11" x14ac:dyDescent="0.15">
      <c r="A514" s="15">
        <v>43678</v>
      </c>
      <c r="B514" s="16">
        <v>71</v>
      </c>
      <c r="C514" s="17" t="s">
        <v>1302</v>
      </c>
      <c r="D514" s="17" t="s">
        <v>1303</v>
      </c>
      <c r="E514" s="17" t="s">
        <v>192</v>
      </c>
      <c r="F514" s="17" t="s">
        <v>1304</v>
      </c>
      <c r="G514" s="17" t="s">
        <v>17</v>
      </c>
      <c r="H514" s="17" t="s">
        <v>17</v>
      </c>
      <c r="I514" s="18">
        <v>300</v>
      </c>
      <c r="J514" s="18"/>
      <c r="K514" s="18">
        <v>94926.93</v>
      </c>
    </row>
    <row r="515" spans="1:11" x14ac:dyDescent="0.15">
      <c r="A515" s="15">
        <v>43678</v>
      </c>
      <c r="B515" s="16">
        <v>72</v>
      </c>
      <c r="C515" s="17" t="s">
        <v>1305</v>
      </c>
      <c r="D515" s="17" t="s">
        <v>52</v>
      </c>
      <c r="E515" s="17" t="s">
        <v>192</v>
      </c>
      <c r="F515" s="17" t="s">
        <v>1306</v>
      </c>
      <c r="G515" s="17" t="s">
        <v>17</v>
      </c>
      <c r="H515" s="17" t="s">
        <v>17</v>
      </c>
      <c r="I515" s="18"/>
      <c r="J515" s="18">
        <v>100</v>
      </c>
      <c r="K515" s="18">
        <v>94826.93</v>
      </c>
    </row>
    <row r="516" spans="1:11" x14ac:dyDescent="0.15">
      <c r="A516" s="15">
        <v>43679</v>
      </c>
      <c r="B516" s="16">
        <v>71</v>
      </c>
      <c r="C516" s="17" t="s">
        <v>1307</v>
      </c>
      <c r="D516" s="17" t="s">
        <v>1308</v>
      </c>
      <c r="E516" s="17" t="s">
        <v>1012</v>
      </c>
      <c r="F516" s="17" t="s">
        <v>1309</v>
      </c>
      <c r="G516" s="17" t="s">
        <v>17</v>
      </c>
      <c r="H516" s="17" t="s">
        <v>17</v>
      </c>
      <c r="I516" s="18">
        <v>1000</v>
      </c>
      <c r="J516" s="18"/>
      <c r="K516" s="18">
        <v>95826.93</v>
      </c>
    </row>
    <row r="517" spans="1:11" x14ac:dyDescent="0.15">
      <c r="A517" s="15">
        <v>43679</v>
      </c>
      <c r="B517" s="16">
        <v>71</v>
      </c>
      <c r="C517" s="17" t="s">
        <v>1307</v>
      </c>
      <c r="D517" s="17" t="s">
        <v>1308</v>
      </c>
      <c r="E517" s="17" t="s">
        <v>1012</v>
      </c>
      <c r="F517" s="17" t="s">
        <v>1310</v>
      </c>
      <c r="G517" s="17" t="s">
        <v>17</v>
      </c>
      <c r="H517" s="17" t="s">
        <v>17</v>
      </c>
      <c r="I517" s="18">
        <v>1000</v>
      </c>
      <c r="J517" s="18"/>
      <c r="K517" s="18">
        <v>96826.93</v>
      </c>
    </row>
    <row r="518" spans="1:11" x14ac:dyDescent="0.15">
      <c r="A518" s="15">
        <v>43679</v>
      </c>
      <c r="B518" s="16">
        <v>71</v>
      </c>
      <c r="C518" s="17" t="s">
        <v>1311</v>
      </c>
      <c r="D518" s="17" t="s">
        <v>1312</v>
      </c>
      <c r="E518" s="17" t="s">
        <v>1056</v>
      </c>
      <c r="F518" s="17" t="s">
        <v>1313</v>
      </c>
      <c r="G518" s="17" t="s">
        <v>17</v>
      </c>
      <c r="H518" s="17" t="s">
        <v>17</v>
      </c>
      <c r="I518" s="18">
        <v>120</v>
      </c>
      <c r="J518" s="18"/>
      <c r="K518" s="18">
        <v>96946.93</v>
      </c>
    </row>
    <row r="519" spans="1:11" x14ac:dyDescent="0.15">
      <c r="A519" s="15">
        <v>43679</v>
      </c>
      <c r="B519" s="16">
        <v>71</v>
      </c>
      <c r="C519" s="17" t="s">
        <v>1314</v>
      </c>
      <c r="D519" s="17" t="s">
        <v>1315</v>
      </c>
      <c r="E519" s="17" t="s">
        <v>1160</v>
      </c>
      <c r="F519" s="17" t="s">
        <v>1316</v>
      </c>
      <c r="G519" s="17" t="s">
        <v>17</v>
      </c>
      <c r="H519" s="17" t="s">
        <v>17</v>
      </c>
      <c r="I519" s="18">
        <v>120</v>
      </c>
      <c r="J519" s="18"/>
      <c r="K519" s="18">
        <v>97066.93</v>
      </c>
    </row>
    <row r="520" spans="1:11" x14ac:dyDescent="0.15">
      <c r="A520" s="15">
        <v>43690</v>
      </c>
      <c r="B520" s="16">
        <v>71</v>
      </c>
      <c r="C520" s="17" t="s">
        <v>1317</v>
      </c>
      <c r="D520" s="17" t="s">
        <v>1318</v>
      </c>
      <c r="E520" s="17" t="s">
        <v>1056</v>
      </c>
      <c r="F520" s="17" t="s">
        <v>1319</v>
      </c>
      <c r="G520" s="17" t="s">
        <v>17</v>
      </c>
      <c r="H520" s="17" t="s">
        <v>17</v>
      </c>
      <c r="I520" s="18">
        <v>120</v>
      </c>
      <c r="J520" s="18"/>
      <c r="K520" s="18">
        <v>97186.93</v>
      </c>
    </row>
    <row r="521" spans="1:11" x14ac:dyDescent="0.15">
      <c r="A521" s="15">
        <v>43712</v>
      </c>
      <c r="B521" s="16">
        <v>81</v>
      </c>
      <c r="C521" s="17" t="s">
        <v>1320</v>
      </c>
      <c r="D521" s="17" t="s">
        <v>1321</v>
      </c>
      <c r="E521" s="17" t="s">
        <v>192</v>
      </c>
      <c r="F521" s="17" t="s">
        <v>1322</v>
      </c>
      <c r="G521" s="17" t="s">
        <v>17</v>
      </c>
      <c r="H521" s="17" t="s">
        <v>17</v>
      </c>
      <c r="I521" s="18">
        <v>300</v>
      </c>
      <c r="J521" s="18"/>
      <c r="K521" s="18">
        <v>97486.93</v>
      </c>
    </row>
    <row r="522" spans="1:11" x14ac:dyDescent="0.15">
      <c r="A522" s="15">
        <v>43720</v>
      </c>
      <c r="B522" s="16">
        <v>81</v>
      </c>
      <c r="C522" s="17" t="s">
        <v>1323</v>
      </c>
      <c r="D522" s="17" t="s">
        <v>1324</v>
      </c>
      <c r="E522" s="17" t="s">
        <v>1325</v>
      </c>
      <c r="F522" s="17" t="s">
        <v>1326</v>
      </c>
      <c r="G522" s="17" t="s">
        <v>17</v>
      </c>
      <c r="H522" s="17" t="s">
        <v>17</v>
      </c>
      <c r="I522" s="18">
        <v>1000</v>
      </c>
      <c r="J522" s="18"/>
      <c r="K522" s="18">
        <v>98486.93</v>
      </c>
    </row>
    <row r="523" spans="1:11" x14ac:dyDescent="0.15">
      <c r="A523" s="15">
        <v>43720</v>
      </c>
      <c r="B523" s="16">
        <v>81</v>
      </c>
      <c r="C523" s="17" t="s">
        <v>1323</v>
      </c>
      <c r="D523" s="17" t="s">
        <v>1324</v>
      </c>
      <c r="E523" s="17" t="s">
        <v>1325</v>
      </c>
      <c r="F523" s="17" t="s">
        <v>1327</v>
      </c>
      <c r="G523" s="17" t="s">
        <v>17</v>
      </c>
      <c r="H523" s="17" t="s">
        <v>17</v>
      </c>
      <c r="I523" s="18">
        <v>1000</v>
      </c>
      <c r="J523" s="18"/>
      <c r="K523" s="18">
        <v>99486.93</v>
      </c>
    </row>
    <row r="524" spans="1:11" x14ac:dyDescent="0.15">
      <c r="A524" s="15">
        <v>43720</v>
      </c>
      <c r="B524" s="16">
        <v>81</v>
      </c>
      <c r="C524" s="17" t="s">
        <v>1323</v>
      </c>
      <c r="D524" s="17" t="s">
        <v>1324</v>
      </c>
      <c r="E524" s="17" t="s">
        <v>1325</v>
      </c>
      <c r="F524" s="17" t="s">
        <v>1328</v>
      </c>
      <c r="G524" s="17" t="s">
        <v>17</v>
      </c>
      <c r="H524" s="17" t="s">
        <v>17</v>
      </c>
      <c r="I524" s="18">
        <v>1000</v>
      </c>
      <c r="J524" s="18"/>
      <c r="K524" s="18">
        <v>100486.93</v>
      </c>
    </row>
    <row r="525" spans="1:11" x14ac:dyDescent="0.15">
      <c r="A525" s="15">
        <v>43720</v>
      </c>
      <c r="B525" s="16">
        <v>81</v>
      </c>
      <c r="C525" s="17" t="s">
        <v>1329</v>
      </c>
      <c r="D525" s="17" t="s">
        <v>1330</v>
      </c>
      <c r="E525" s="17" t="s">
        <v>1056</v>
      </c>
      <c r="F525" s="17" t="s">
        <v>1331</v>
      </c>
      <c r="G525" s="17" t="s">
        <v>17</v>
      </c>
      <c r="H525" s="17" t="s">
        <v>17</v>
      </c>
      <c r="I525" s="18">
        <v>120</v>
      </c>
      <c r="J525" s="18"/>
      <c r="K525" s="18">
        <v>100606.93</v>
      </c>
    </row>
    <row r="526" spans="1:11" x14ac:dyDescent="0.15">
      <c r="A526" s="15">
        <v>43720</v>
      </c>
      <c r="B526" s="16">
        <v>81</v>
      </c>
      <c r="C526" s="17" t="s">
        <v>1332</v>
      </c>
      <c r="D526" s="17" t="s">
        <v>1333</v>
      </c>
      <c r="E526" s="17" t="s">
        <v>1069</v>
      </c>
      <c r="F526" s="17" t="s">
        <v>1334</v>
      </c>
      <c r="G526" s="17" t="s">
        <v>17</v>
      </c>
      <c r="H526" s="17" t="s">
        <v>17</v>
      </c>
      <c r="I526" s="18">
        <v>120</v>
      </c>
      <c r="J526" s="18"/>
      <c r="K526" s="18">
        <v>100726.93</v>
      </c>
    </row>
    <row r="527" spans="1:11" x14ac:dyDescent="0.15">
      <c r="A527" s="19">
        <v>43732</v>
      </c>
      <c r="B527" s="21">
        <v>81</v>
      </c>
      <c r="C527" s="22" t="s">
        <v>1335</v>
      </c>
      <c r="D527" s="22" t="s">
        <v>1336</v>
      </c>
      <c r="E527" s="22" t="s">
        <v>524</v>
      </c>
      <c r="F527" s="22" t="s">
        <v>1337</v>
      </c>
      <c r="G527" s="22" t="s">
        <v>17</v>
      </c>
      <c r="H527" s="22" t="s">
        <v>17</v>
      </c>
      <c r="I527" s="24">
        <v>120</v>
      </c>
      <c r="J527" s="24"/>
      <c r="K527" s="24">
        <v>100846.93</v>
      </c>
    </row>
    <row r="528" spans="1:11" ht="12" thickBot="1" x14ac:dyDescent="0.2">
      <c r="A528" s="20"/>
      <c r="B528" s="13"/>
      <c r="C528" s="13"/>
      <c r="D528" s="13"/>
      <c r="E528" s="13"/>
      <c r="F528" s="13"/>
      <c r="G528" s="13"/>
      <c r="H528" s="13"/>
      <c r="I528" s="23">
        <v>102586.93000000001</v>
      </c>
      <c r="J528" s="23">
        <v>1740</v>
      </c>
      <c r="K528" s="13"/>
    </row>
    <row r="529" spans="1:11" ht="12" thickTop="1" x14ac:dyDescent="0.1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</row>
    <row r="530" spans="1:11" ht="12" thickBot="1" x14ac:dyDescent="0.2">
      <c r="A530" s="14" t="s">
        <v>3</v>
      </c>
      <c r="B530" s="14" t="s">
        <v>4</v>
      </c>
      <c r="C530" s="14" t="s">
        <v>5</v>
      </c>
      <c r="D530" s="14" t="s">
        <v>6</v>
      </c>
      <c r="E530" s="14" t="s">
        <v>7</v>
      </c>
      <c r="F530" s="14" t="s">
        <v>8</v>
      </c>
      <c r="G530" s="14" t="s">
        <v>9</v>
      </c>
      <c r="H530" s="14" t="s">
        <v>10</v>
      </c>
      <c r="I530" s="14" t="s">
        <v>11</v>
      </c>
      <c r="J530" s="14" t="s">
        <v>12</v>
      </c>
      <c r="K530" s="14" t="s">
        <v>13</v>
      </c>
    </row>
    <row r="531" spans="1:11" ht="12" thickTop="1" x14ac:dyDescent="0.15">
      <c r="A531" s="63" t="s">
        <v>1338</v>
      </c>
      <c r="B531" s="63"/>
      <c r="C531" s="63"/>
      <c r="D531" s="63"/>
      <c r="E531" s="63"/>
      <c r="F531" s="63"/>
      <c r="G531" s="63"/>
      <c r="H531" s="63"/>
      <c r="I531" s="63"/>
      <c r="J531" s="63"/>
      <c r="K531" s="63"/>
    </row>
    <row r="532" spans="1:11" x14ac:dyDescent="0.15">
      <c r="A532" s="15"/>
      <c r="B532" s="16"/>
      <c r="C532" s="17"/>
      <c r="D532" s="17"/>
      <c r="E532" s="17" t="s">
        <v>15</v>
      </c>
      <c r="F532" s="17"/>
      <c r="G532" s="17"/>
      <c r="H532" s="17"/>
      <c r="I532" s="18"/>
      <c r="J532" s="18"/>
      <c r="K532" s="18"/>
    </row>
    <row r="533" spans="1:11" x14ac:dyDescent="0.15">
      <c r="A533" s="15">
        <v>43616</v>
      </c>
      <c r="B533" s="16">
        <v>45</v>
      </c>
      <c r="C533" s="17" t="s">
        <v>415</v>
      </c>
      <c r="D533" s="17" t="s">
        <v>355</v>
      </c>
      <c r="E533" s="17" t="s">
        <v>1339</v>
      </c>
      <c r="F533" s="17" t="s">
        <v>17</v>
      </c>
      <c r="G533" s="17" t="s">
        <v>17</v>
      </c>
      <c r="H533" s="17" t="s">
        <v>17</v>
      </c>
      <c r="I533" s="18">
        <v>15.9</v>
      </c>
      <c r="J533" s="18"/>
      <c r="K533" s="18">
        <v>15.9</v>
      </c>
    </row>
    <row r="534" spans="1:11" x14ac:dyDescent="0.15">
      <c r="A534" s="15">
        <v>43616</v>
      </c>
      <c r="B534" s="16">
        <v>45</v>
      </c>
      <c r="C534" s="17" t="s">
        <v>415</v>
      </c>
      <c r="D534" s="17" t="s">
        <v>355</v>
      </c>
      <c r="E534" s="17" t="s">
        <v>1340</v>
      </c>
      <c r="F534" s="17" t="s">
        <v>17</v>
      </c>
      <c r="G534" s="17" t="s">
        <v>17</v>
      </c>
      <c r="H534" s="17" t="s">
        <v>17</v>
      </c>
      <c r="I534" s="18">
        <v>23</v>
      </c>
      <c r="J534" s="18"/>
      <c r="K534" s="18">
        <v>38.9</v>
      </c>
    </row>
    <row r="535" spans="1:11" x14ac:dyDescent="0.15">
      <c r="A535" s="15">
        <v>43616</v>
      </c>
      <c r="B535" s="16">
        <v>45</v>
      </c>
      <c r="C535" s="17" t="s">
        <v>415</v>
      </c>
      <c r="D535" s="17" t="s">
        <v>355</v>
      </c>
      <c r="E535" s="17" t="s">
        <v>1341</v>
      </c>
      <c r="F535" s="17" t="s">
        <v>17</v>
      </c>
      <c r="G535" s="17" t="s">
        <v>17</v>
      </c>
      <c r="H535" s="17" t="s">
        <v>17</v>
      </c>
      <c r="I535" s="18">
        <v>44</v>
      </c>
      <c r="J535" s="18"/>
      <c r="K535" s="18">
        <v>82.9</v>
      </c>
    </row>
    <row r="536" spans="1:11" x14ac:dyDescent="0.15">
      <c r="A536" s="15">
        <v>43616</v>
      </c>
      <c r="B536" s="16">
        <v>45</v>
      </c>
      <c r="C536" s="17" t="s">
        <v>415</v>
      </c>
      <c r="D536" s="17" t="s">
        <v>355</v>
      </c>
      <c r="E536" s="17" t="s">
        <v>1342</v>
      </c>
      <c r="F536" s="17" t="s">
        <v>1343</v>
      </c>
      <c r="G536" s="17" t="s">
        <v>17</v>
      </c>
      <c r="H536" s="17" t="s">
        <v>17</v>
      </c>
      <c r="I536" s="18">
        <v>304.5</v>
      </c>
      <c r="J536" s="18"/>
      <c r="K536" s="18">
        <v>387.4</v>
      </c>
    </row>
    <row r="537" spans="1:11" x14ac:dyDescent="0.15">
      <c r="A537" s="15">
        <v>43633</v>
      </c>
      <c r="B537" s="16">
        <v>51</v>
      </c>
      <c r="C537" s="17" t="s">
        <v>1344</v>
      </c>
      <c r="D537" s="17" t="s">
        <v>1345</v>
      </c>
      <c r="E537" s="17" t="s">
        <v>55</v>
      </c>
      <c r="F537" s="17" t="s">
        <v>1346</v>
      </c>
      <c r="G537" s="17" t="s">
        <v>17</v>
      </c>
      <c r="H537" s="17" t="s">
        <v>17</v>
      </c>
      <c r="I537" s="18">
        <v>407.05</v>
      </c>
      <c r="J537" s="18"/>
      <c r="K537" s="18">
        <v>794.45</v>
      </c>
    </row>
    <row r="538" spans="1:11" x14ac:dyDescent="0.15">
      <c r="A538" s="15">
        <v>43640</v>
      </c>
      <c r="B538" s="16">
        <v>51</v>
      </c>
      <c r="C538" s="17" t="s">
        <v>1347</v>
      </c>
      <c r="D538" s="17" t="s">
        <v>1348</v>
      </c>
      <c r="E538" s="17" t="s">
        <v>161</v>
      </c>
      <c r="F538" s="17" t="s">
        <v>1349</v>
      </c>
      <c r="G538" s="17" t="s">
        <v>17</v>
      </c>
      <c r="H538" s="17" t="s">
        <v>17</v>
      </c>
      <c r="I538" s="18">
        <v>450</v>
      </c>
      <c r="J538" s="18"/>
      <c r="K538" s="18">
        <v>1244.45</v>
      </c>
    </row>
    <row r="539" spans="1:11" x14ac:dyDescent="0.15">
      <c r="A539" s="15">
        <v>43646</v>
      </c>
      <c r="B539" s="16">
        <v>55</v>
      </c>
      <c r="C539" s="17" t="s">
        <v>1350</v>
      </c>
      <c r="D539" s="17" t="s">
        <v>355</v>
      </c>
      <c r="E539" s="17" t="s">
        <v>1351</v>
      </c>
      <c r="F539" s="17" t="s">
        <v>17</v>
      </c>
      <c r="G539" s="17" t="s">
        <v>17</v>
      </c>
      <c r="H539" s="17" t="s">
        <v>17</v>
      </c>
      <c r="I539" s="18">
        <v>52</v>
      </c>
      <c r="J539" s="18"/>
      <c r="K539" s="18">
        <v>1296.45</v>
      </c>
    </row>
    <row r="540" spans="1:11" x14ac:dyDescent="0.15">
      <c r="A540" s="15">
        <v>43646</v>
      </c>
      <c r="B540" s="16">
        <v>55</v>
      </c>
      <c r="C540" s="17" t="s">
        <v>1350</v>
      </c>
      <c r="D540" s="17" t="s">
        <v>355</v>
      </c>
      <c r="E540" s="17" t="s">
        <v>1352</v>
      </c>
      <c r="F540" s="17" t="s">
        <v>17</v>
      </c>
      <c r="G540" s="17" t="s">
        <v>17</v>
      </c>
      <c r="H540" s="17" t="s">
        <v>17</v>
      </c>
      <c r="I540" s="18">
        <v>30</v>
      </c>
      <c r="J540" s="18"/>
      <c r="K540" s="18">
        <v>1326.45</v>
      </c>
    </row>
    <row r="541" spans="1:11" x14ac:dyDescent="0.15">
      <c r="A541" s="15">
        <v>43650</v>
      </c>
      <c r="B541" s="16">
        <v>61</v>
      </c>
      <c r="C541" s="17" t="s">
        <v>1353</v>
      </c>
      <c r="D541" s="17" t="s">
        <v>1354</v>
      </c>
      <c r="E541" s="17" t="s">
        <v>161</v>
      </c>
      <c r="F541" s="17" t="s">
        <v>1355</v>
      </c>
      <c r="G541" s="17" t="s">
        <v>17</v>
      </c>
      <c r="H541" s="17" t="s">
        <v>17</v>
      </c>
      <c r="I541" s="18">
        <v>150</v>
      </c>
      <c r="J541" s="18"/>
      <c r="K541" s="18">
        <v>1476.45</v>
      </c>
    </row>
    <row r="542" spans="1:11" x14ac:dyDescent="0.15">
      <c r="A542" s="15">
        <v>43708</v>
      </c>
      <c r="B542" s="16">
        <v>75</v>
      </c>
      <c r="C542" s="17" t="s">
        <v>445</v>
      </c>
      <c r="D542" s="17" t="s">
        <v>355</v>
      </c>
      <c r="E542" s="17" t="s">
        <v>1356</v>
      </c>
      <c r="F542" s="17" t="s">
        <v>1357</v>
      </c>
      <c r="G542" s="17" t="s">
        <v>17</v>
      </c>
      <c r="H542" s="17" t="s">
        <v>17</v>
      </c>
      <c r="I542" s="18">
        <v>6.35</v>
      </c>
      <c r="J542" s="18"/>
      <c r="K542" s="18">
        <v>1482.8</v>
      </c>
    </row>
    <row r="543" spans="1:11" x14ac:dyDescent="0.15">
      <c r="A543" s="15">
        <v>43708</v>
      </c>
      <c r="B543" s="16">
        <v>75</v>
      </c>
      <c r="C543" s="17" t="s">
        <v>445</v>
      </c>
      <c r="D543" s="17" t="s">
        <v>355</v>
      </c>
      <c r="E543" s="17" t="s">
        <v>1358</v>
      </c>
      <c r="F543" s="17" t="s">
        <v>17</v>
      </c>
      <c r="G543" s="17" t="s">
        <v>17</v>
      </c>
      <c r="H543" s="17" t="s">
        <v>17</v>
      </c>
      <c r="I543" s="18">
        <v>31.8</v>
      </c>
      <c r="J543" s="18"/>
      <c r="K543" s="18">
        <v>1514.6</v>
      </c>
    </row>
    <row r="544" spans="1:11" x14ac:dyDescent="0.15">
      <c r="A544" s="15">
        <v>43738</v>
      </c>
      <c r="B544" s="16">
        <v>85</v>
      </c>
      <c r="C544" s="17" t="s">
        <v>1359</v>
      </c>
      <c r="D544" s="17" t="s">
        <v>355</v>
      </c>
      <c r="E544" s="17" t="s">
        <v>1360</v>
      </c>
      <c r="F544" s="17" t="s">
        <v>17</v>
      </c>
      <c r="G544" s="17" t="s">
        <v>17</v>
      </c>
      <c r="H544" s="17" t="s">
        <v>17</v>
      </c>
      <c r="I544" s="18">
        <v>10.8</v>
      </c>
      <c r="J544" s="18"/>
      <c r="K544" s="18">
        <v>1525.4</v>
      </c>
    </row>
    <row r="545" spans="1:11" x14ac:dyDescent="0.15">
      <c r="A545" s="19">
        <v>43738</v>
      </c>
      <c r="B545" s="21">
        <v>85</v>
      </c>
      <c r="C545" s="22" t="s">
        <v>1359</v>
      </c>
      <c r="D545" s="22" t="s">
        <v>355</v>
      </c>
      <c r="E545" s="22" t="s">
        <v>1361</v>
      </c>
      <c r="F545" s="22" t="s">
        <v>17</v>
      </c>
      <c r="G545" s="22" t="s">
        <v>17</v>
      </c>
      <c r="H545" s="22" t="s">
        <v>17</v>
      </c>
      <c r="I545" s="24">
        <v>24.3</v>
      </c>
      <c r="J545" s="24"/>
      <c r="K545" s="24">
        <v>1549.7</v>
      </c>
    </row>
    <row r="546" spans="1:11" ht="12" thickBot="1" x14ac:dyDescent="0.2">
      <c r="A546" s="20"/>
      <c r="B546" s="13"/>
      <c r="C546" s="13"/>
      <c r="D546" s="13"/>
      <c r="E546" s="13"/>
      <c r="F546" s="13"/>
      <c r="G546" s="13"/>
      <c r="H546" s="13"/>
      <c r="I546" s="23">
        <v>1549.6999999999998</v>
      </c>
      <c r="J546" s="23">
        <v>0</v>
      </c>
      <c r="K546" s="13"/>
    </row>
    <row r="547" spans="1:11" ht="12" thickTop="1" x14ac:dyDescent="0.1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</row>
    <row r="548" spans="1:11" ht="12" thickBot="1" x14ac:dyDescent="0.2">
      <c r="A548" s="14" t="s">
        <v>3</v>
      </c>
      <c r="B548" s="14" t="s">
        <v>4</v>
      </c>
      <c r="C548" s="14" t="s">
        <v>5</v>
      </c>
      <c r="D548" s="14" t="s">
        <v>6</v>
      </c>
      <c r="E548" s="14" t="s">
        <v>7</v>
      </c>
      <c r="F548" s="14" t="s">
        <v>8</v>
      </c>
      <c r="G548" s="14" t="s">
        <v>9</v>
      </c>
      <c r="H548" s="14" t="s">
        <v>10</v>
      </c>
      <c r="I548" s="14" t="s">
        <v>11</v>
      </c>
      <c r="J548" s="14" t="s">
        <v>12</v>
      </c>
      <c r="K548" s="14" t="s">
        <v>13</v>
      </c>
    </row>
    <row r="549" spans="1:11" ht="12" thickTop="1" x14ac:dyDescent="0.15">
      <c r="A549" s="63" t="s">
        <v>1362</v>
      </c>
      <c r="B549" s="63"/>
      <c r="C549" s="63"/>
      <c r="D549" s="63"/>
      <c r="E549" s="63"/>
      <c r="F549" s="63"/>
      <c r="G549" s="63"/>
      <c r="H549" s="63"/>
      <c r="I549" s="63"/>
      <c r="J549" s="63"/>
      <c r="K549" s="63"/>
    </row>
    <row r="550" spans="1:11" x14ac:dyDescent="0.15">
      <c r="A550" s="15"/>
      <c r="B550" s="16"/>
      <c r="C550" s="17"/>
      <c r="D550" s="17"/>
      <c r="E550" s="17" t="s">
        <v>15</v>
      </c>
      <c r="F550" s="17"/>
      <c r="G550" s="17"/>
      <c r="H550" s="17"/>
      <c r="I550" s="18"/>
      <c r="J550" s="18"/>
      <c r="K550" s="18"/>
    </row>
    <row r="551" spans="1:11" x14ac:dyDescent="0.15">
      <c r="A551" s="15">
        <v>43670</v>
      </c>
      <c r="B551" s="16">
        <v>61</v>
      </c>
      <c r="C551" s="17" t="s">
        <v>1363</v>
      </c>
      <c r="D551" s="17" t="s">
        <v>1364</v>
      </c>
      <c r="E551" s="17" t="s">
        <v>161</v>
      </c>
      <c r="F551" s="17" t="s">
        <v>1365</v>
      </c>
      <c r="G551" s="17" t="s">
        <v>17</v>
      </c>
      <c r="H551" s="17" t="s">
        <v>17</v>
      </c>
      <c r="I551" s="18">
        <v>3600</v>
      </c>
      <c r="J551" s="18"/>
      <c r="K551" s="18">
        <v>3600</v>
      </c>
    </row>
    <row r="552" spans="1:11" x14ac:dyDescent="0.15">
      <c r="A552" s="15">
        <v>43670</v>
      </c>
      <c r="B552" s="16">
        <v>61</v>
      </c>
      <c r="C552" s="17" t="s">
        <v>1363</v>
      </c>
      <c r="D552" s="17" t="s">
        <v>1364</v>
      </c>
      <c r="E552" s="17" t="s">
        <v>161</v>
      </c>
      <c r="F552" s="17" t="s">
        <v>775</v>
      </c>
      <c r="G552" s="17" t="s">
        <v>17</v>
      </c>
      <c r="H552" s="17" t="s">
        <v>17</v>
      </c>
      <c r="I552" s="18">
        <v>216</v>
      </c>
      <c r="J552" s="18"/>
      <c r="K552" s="18">
        <v>3816</v>
      </c>
    </row>
    <row r="553" spans="1:11" x14ac:dyDescent="0.15">
      <c r="A553" s="15">
        <v>43700</v>
      </c>
      <c r="B553" s="16">
        <v>71</v>
      </c>
      <c r="C553" s="17" t="s">
        <v>1366</v>
      </c>
      <c r="D553" s="17" t="s">
        <v>1367</v>
      </c>
      <c r="E553" s="17" t="s">
        <v>1368</v>
      </c>
      <c r="F553" s="17" t="s">
        <v>1369</v>
      </c>
      <c r="G553" s="17" t="s">
        <v>17</v>
      </c>
      <c r="H553" s="17" t="s">
        <v>17</v>
      </c>
      <c r="I553" s="18">
        <v>34495</v>
      </c>
      <c r="J553" s="18"/>
      <c r="K553" s="18">
        <v>38311</v>
      </c>
    </row>
    <row r="554" spans="1:11" x14ac:dyDescent="0.15">
      <c r="A554" s="15">
        <v>43700</v>
      </c>
      <c r="B554" s="16">
        <v>71</v>
      </c>
      <c r="C554" s="17" t="s">
        <v>1366</v>
      </c>
      <c r="D554" s="17" t="s">
        <v>1367</v>
      </c>
      <c r="E554" s="17" t="s">
        <v>1368</v>
      </c>
      <c r="F554" s="17" t="s">
        <v>1370</v>
      </c>
      <c r="G554" s="17" t="s">
        <v>17</v>
      </c>
      <c r="H554" s="17" t="s">
        <v>17</v>
      </c>
      <c r="I554" s="18">
        <v>34495</v>
      </c>
      <c r="J554" s="18"/>
      <c r="K554" s="18">
        <v>72806</v>
      </c>
    </row>
    <row r="555" spans="1:11" x14ac:dyDescent="0.15">
      <c r="A555" s="15">
        <v>43700</v>
      </c>
      <c r="B555" s="16">
        <v>71</v>
      </c>
      <c r="C555" s="17" t="s">
        <v>1371</v>
      </c>
      <c r="D555" s="17" t="s">
        <v>1372</v>
      </c>
      <c r="E555" s="17" t="s">
        <v>1368</v>
      </c>
      <c r="F555" s="17" t="s">
        <v>1373</v>
      </c>
      <c r="G555" s="17" t="s">
        <v>17</v>
      </c>
      <c r="H555" s="17" t="s">
        <v>17</v>
      </c>
      <c r="I555" s="18">
        <v>34495</v>
      </c>
      <c r="J555" s="18"/>
      <c r="K555" s="18">
        <v>107301</v>
      </c>
    </row>
    <row r="556" spans="1:11" x14ac:dyDescent="0.15">
      <c r="A556" s="15">
        <v>43700</v>
      </c>
      <c r="B556" s="16">
        <v>71</v>
      </c>
      <c r="C556" s="17" t="s">
        <v>1371</v>
      </c>
      <c r="D556" s="17" t="s">
        <v>1372</v>
      </c>
      <c r="E556" s="17" t="s">
        <v>1368</v>
      </c>
      <c r="F556" s="17" t="s">
        <v>1374</v>
      </c>
      <c r="G556" s="17" t="s">
        <v>17</v>
      </c>
      <c r="H556" s="17" t="s">
        <v>17</v>
      </c>
      <c r="I556" s="18">
        <v>34495</v>
      </c>
      <c r="J556" s="18"/>
      <c r="K556" s="18">
        <v>141796</v>
      </c>
    </row>
    <row r="557" spans="1:11" x14ac:dyDescent="0.15">
      <c r="A557" s="15">
        <v>43700</v>
      </c>
      <c r="B557" s="16">
        <v>71</v>
      </c>
      <c r="C557" s="17" t="s">
        <v>1375</v>
      </c>
      <c r="D557" s="17" t="s">
        <v>1376</v>
      </c>
      <c r="E557" s="17" t="s">
        <v>1368</v>
      </c>
      <c r="F557" s="17" t="s">
        <v>1377</v>
      </c>
      <c r="G557" s="17" t="s">
        <v>17</v>
      </c>
      <c r="H557" s="17" t="s">
        <v>17</v>
      </c>
      <c r="I557" s="18">
        <v>34495</v>
      </c>
      <c r="J557" s="18"/>
      <c r="K557" s="18">
        <v>176291</v>
      </c>
    </row>
    <row r="558" spans="1:11" x14ac:dyDescent="0.15">
      <c r="A558" s="15">
        <v>43700</v>
      </c>
      <c r="B558" s="16">
        <v>71</v>
      </c>
      <c r="C558" s="17" t="s">
        <v>1375</v>
      </c>
      <c r="D558" s="17" t="s">
        <v>1376</v>
      </c>
      <c r="E558" s="17" t="s">
        <v>1368</v>
      </c>
      <c r="F558" s="17" t="s">
        <v>1378</v>
      </c>
      <c r="G558" s="17" t="s">
        <v>17</v>
      </c>
      <c r="H558" s="17" t="s">
        <v>17</v>
      </c>
      <c r="I558" s="18">
        <v>34495</v>
      </c>
      <c r="J558" s="18"/>
      <c r="K558" s="18">
        <v>210786</v>
      </c>
    </row>
    <row r="559" spans="1:11" x14ac:dyDescent="0.15">
      <c r="A559" s="15">
        <v>43700</v>
      </c>
      <c r="B559" s="16">
        <v>71</v>
      </c>
      <c r="C559" s="17" t="s">
        <v>1379</v>
      </c>
      <c r="D559" s="17" t="s">
        <v>1380</v>
      </c>
      <c r="E559" s="17" t="s">
        <v>1368</v>
      </c>
      <c r="F559" s="17" t="s">
        <v>1381</v>
      </c>
      <c r="G559" s="17" t="s">
        <v>17</v>
      </c>
      <c r="H559" s="17" t="s">
        <v>17</v>
      </c>
      <c r="I559" s="18">
        <v>34495</v>
      </c>
      <c r="J559" s="18"/>
      <c r="K559" s="18">
        <v>245281</v>
      </c>
    </row>
    <row r="560" spans="1:11" x14ac:dyDescent="0.15">
      <c r="A560" s="15">
        <v>43700</v>
      </c>
      <c r="B560" s="16">
        <v>71</v>
      </c>
      <c r="C560" s="17" t="s">
        <v>1379</v>
      </c>
      <c r="D560" s="17" t="s">
        <v>1380</v>
      </c>
      <c r="E560" s="17" t="s">
        <v>1368</v>
      </c>
      <c r="F560" s="17" t="s">
        <v>1382</v>
      </c>
      <c r="G560" s="17" t="s">
        <v>17</v>
      </c>
      <c r="H560" s="17" t="s">
        <v>17</v>
      </c>
      <c r="I560" s="18">
        <v>34495</v>
      </c>
      <c r="J560" s="18"/>
      <c r="K560" s="18">
        <v>279776</v>
      </c>
    </row>
    <row r="561" spans="1:11" x14ac:dyDescent="0.15">
      <c r="A561" s="15">
        <v>43700</v>
      </c>
      <c r="B561" s="16">
        <v>71</v>
      </c>
      <c r="C561" s="17" t="s">
        <v>1383</v>
      </c>
      <c r="D561" s="17" t="s">
        <v>1384</v>
      </c>
      <c r="E561" s="17" t="s">
        <v>1368</v>
      </c>
      <c r="F561" s="17" t="s">
        <v>1385</v>
      </c>
      <c r="G561" s="17" t="s">
        <v>17</v>
      </c>
      <c r="H561" s="17" t="s">
        <v>17</v>
      </c>
      <c r="I561" s="18">
        <v>34495</v>
      </c>
      <c r="J561" s="18"/>
      <c r="K561" s="18">
        <v>314271</v>
      </c>
    </row>
    <row r="562" spans="1:11" x14ac:dyDescent="0.15">
      <c r="A562" s="15">
        <v>43727</v>
      </c>
      <c r="B562" s="16">
        <v>81</v>
      </c>
      <c r="C562" s="17" t="s">
        <v>1386</v>
      </c>
      <c r="D562" s="17" t="s">
        <v>1387</v>
      </c>
      <c r="E562" s="17" t="s">
        <v>1368</v>
      </c>
      <c r="F562" s="17" t="s">
        <v>1388</v>
      </c>
      <c r="G562" s="17" t="s">
        <v>17</v>
      </c>
      <c r="H562" s="17" t="s">
        <v>17</v>
      </c>
      <c r="I562" s="18">
        <v>34495</v>
      </c>
      <c r="J562" s="18"/>
      <c r="K562" s="18">
        <v>348766</v>
      </c>
    </row>
    <row r="563" spans="1:11" x14ac:dyDescent="0.15">
      <c r="A563" s="15">
        <v>43727</v>
      </c>
      <c r="B563" s="16">
        <v>81</v>
      </c>
      <c r="C563" s="17" t="s">
        <v>1386</v>
      </c>
      <c r="D563" s="17" t="s">
        <v>1387</v>
      </c>
      <c r="E563" s="17" t="s">
        <v>1368</v>
      </c>
      <c r="F563" s="17" t="s">
        <v>1389</v>
      </c>
      <c r="G563" s="17" t="s">
        <v>17</v>
      </c>
      <c r="H563" s="17" t="s">
        <v>17</v>
      </c>
      <c r="I563" s="18">
        <v>34495</v>
      </c>
      <c r="J563" s="18"/>
      <c r="K563" s="18">
        <v>383261</v>
      </c>
    </row>
    <row r="564" spans="1:11" x14ac:dyDescent="0.15">
      <c r="A564" s="19">
        <v>43727</v>
      </c>
      <c r="B564" s="21">
        <v>81</v>
      </c>
      <c r="C564" s="22" t="s">
        <v>1390</v>
      </c>
      <c r="D564" s="22" t="s">
        <v>1391</v>
      </c>
      <c r="E564" s="22" t="s">
        <v>1368</v>
      </c>
      <c r="F564" s="22" t="s">
        <v>1392</v>
      </c>
      <c r="G564" s="22" t="s">
        <v>17</v>
      </c>
      <c r="H564" s="22" t="s">
        <v>17</v>
      </c>
      <c r="I564" s="24">
        <v>34495</v>
      </c>
      <c r="J564" s="24"/>
      <c r="K564" s="24">
        <v>417756</v>
      </c>
    </row>
    <row r="565" spans="1:11" ht="12" thickBot="1" x14ac:dyDescent="0.2">
      <c r="A565" s="20"/>
      <c r="B565" s="13"/>
      <c r="C565" s="13"/>
      <c r="D565" s="13"/>
      <c r="E565" s="13"/>
      <c r="F565" s="13"/>
      <c r="G565" s="13"/>
      <c r="H565" s="13"/>
      <c r="I565" s="23">
        <v>417756</v>
      </c>
      <c r="J565" s="23">
        <v>0</v>
      </c>
      <c r="K565" s="13"/>
    </row>
    <row r="566" spans="1:11" ht="12" thickTop="1" x14ac:dyDescent="0.1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</row>
    <row r="567" spans="1:11" ht="12" thickBot="1" x14ac:dyDescent="0.2">
      <c r="A567" s="14" t="s">
        <v>3</v>
      </c>
      <c r="B567" s="14" t="s">
        <v>4</v>
      </c>
      <c r="C567" s="14" t="s">
        <v>5</v>
      </c>
      <c r="D567" s="14" t="s">
        <v>6</v>
      </c>
      <c r="E567" s="14" t="s">
        <v>7</v>
      </c>
      <c r="F567" s="14" t="s">
        <v>8</v>
      </c>
      <c r="G567" s="14" t="s">
        <v>9</v>
      </c>
      <c r="H567" s="14" t="s">
        <v>10</v>
      </c>
      <c r="I567" s="14" t="s">
        <v>11</v>
      </c>
      <c r="J567" s="14" t="s">
        <v>12</v>
      </c>
      <c r="K567" s="14" t="s">
        <v>13</v>
      </c>
    </row>
    <row r="568" spans="1:11" ht="12" thickTop="1" x14ac:dyDescent="0.15">
      <c r="A568" s="63" t="s">
        <v>1393</v>
      </c>
      <c r="B568" s="63"/>
      <c r="C568" s="63"/>
      <c r="D568" s="63"/>
      <c r="E568" s="63"/>
      <c r="F568" s="63"/>
      <c r="G568" s="63"/>
      <c r="H568" s="63"/>
      <c r="I568" s="63"/>
      <c r="J568" s="63"/>
      <c r="K568" s="63"/>
    </row>
    <row r="569" spans="1:11" x14ac:dyDescent="0.15">
      <c r="A569" s="15"/>
      <c r="B569" s="16"/>
      <c r="C569" s="17"/>
      <c r="D569" s="17"/>
      <c r="E569" s="17" t="s">
        <v>15</v>
      </c>
      <c r="F569" s="17"/>
      <c r="G569" s="17"/>
      <c r="H569" s="17"/>
      <c r="I569" s="18"/>
      <c r="J569" s="18"/>
      <c r="K569" s="18"/>
    </row>
    <row r="570" spans="1:11" x14ac:dyDescent="0.15">
      <c r="A570" s="15">
        <v>43467</v>
      </c>
      <c r="B570" s="16">
        <v>4</v>
      </c>
      <c r="C570" s="17" t="s">
        <v>1394</v>
      </c>
      <c r="D570" s="17" t="s">
        <v>17</v>
      </c>
      <c r="E570" s="17" t="s">
        <v>1395</v>
      </c>
      <c r="F570" s="17" t="s">
        <v>1396</v>
      </c>
      <c r="G570" s="17" t="s">
        <v>17</v>
      </c>
      <c r="H570" s="17" t="s">
        <v>17</v>
      </c>
      <c r="I570" s="18"/>
      <c r="J570" s="18">
        <v>750</v>
      </c>
      <c r="K570" s="18">
        <v>-750</v>
      </c>
    </row>
    <row r="571" spans="1:11" x14ac:dyDescent="0.15">
      <c r="A571" s="15">
        <v>43473</v>
      </c>
      <c r="B571" s="16">
        <v>4</v>
      </c>
      <c r="C571" s="17" t="s">
        <v>1397</v>
      </c>
      <c r="D571" s="17" t="s">
        <v>17</v>
      </c>
      <c r="E571" s="17" t="s">
        <v>1398</v>
      </c>
      <c r="F571" s="17" t="s">
        <v>1396</v>
      </c>
      <c r="G571" s="17" t="s">
        <v>17</v>
      </c>
      <c r="H571" s="17" t="s">
        <v>17</v>
      </c>
      <c r="I571" s="18"/>
      <c r="J571" s="18">
        <v>750</v>
      </c>
      <c r="K571" s="18">
        <v>-1500</v>
      </c>
    </row>
    <row r="572" spans="1:11" x14ac:dyDescent="0.15">
      <c r="A572" s="15">
        <v>43473</v>
      </c>
      <c r="B572" s="16">
        <v>4</v>
      </c>
      <c r="C572" s="17" t="s">
        <v>1397</v>
      </c>
      <c r="D572" s="17" t="s">
        <v>17</v>
      </c>
      <c r="E572" s="17" t="s">
        <v>1399</v>
      </c>
      <c r="F572" s="17" t="s">
        <v>1396</v>
      </c>
      <c r="G572" s="17" t="s">
        <v>17</v>
      </c>
      <c r="H572" s="17" t="s">
        <v>17</v>
      </c>
      <c r="I572" s="18"/>
      <c r="J572" s="18">
        <v>750</v>
      </c>
      <c r="K572" s="18">
        <v>-2250</v>
      </c>
    </row>
    <row r="573" spans="1:11" x14ac:dyDescent="0.15">
      <c r="A573" s="15">
        <v>43479</v>
      </c>
      <c r="B573" s="16">
        <v>4</v>
      </c>
      <c r="C573" s="17" t="s">
        <v>1400</v>
      </c>
      <c r="D573" s="17" t="s">
        <v>17</v>
      </c>
      <c r="E573" s="17" t="s">
        <v>1401</v>
      </c>
      <c r="F573" s="17" t="s">
        <v>1402</v>
      </c>
      <c r="G573" s="17" t="s">
        <v>17</v>
      </c>
      <c r="H573" s="17" t="s">
        <v>17</v>
      </c>
      <c r="I573" s="18"/>
      <c r="J573" s="18">
        <v>750</v>
      </c>
      <c r="K573" s="18">
        <v>-3000</v>
      </c>
    </row>
    <row r="574" spans="1:11" x14ac:dyDescent="0.15">
      <c r="A574" s="15">
        <v>43479</v>
      </c>
      <c r="B574" s="16">
        <v>4</v>
      </c>
      <c r="C574" s="17" t="s">
        <v>1403</v>
      </c>
      <c r="D574" s="17" t="s">
        <v>17</v>
      </c>
      <c r="E574" s="17" t="s">
        <v>1404</v>
      </c>
      <c r="F574" s="17" t="s">
        <v>1402</v>
      </c>
      <c r="G574" s="17" t="s">
        <v>17</v>
      </c>
      <c r="H574" s="17" t="s">
        <v>17</v>
      </c>
      <c r="I574" s="18"/>
      <c r="J574" s="18">
        <v>750</v>
      </c>
      <c r="K574" s="18">
        <v>-3750</v>
      </c>
    </row>
    <row r="575" spans="1:11" x14ac:dyDescent="0.15">
      <c r="A575" s="15">
        <v>43479</v>
      </c>
      <c r="B575" s="16">
        <v>4</v>
      </c>
      <c r="C575" s="17" t="s">
        <v>1405</v>
      </c>
      <c r="D575" s="17" t="s">
        <v>17</v>
      </c>
      <c r="E575" s="17" t="s">
        <v>1406</v>
      </c>
      <c r="F575" s="17" t="s">
        <v>1402</v>
      </c>
      <c r="G575" s="17" t="s">
        <v>17</v>
      </c>
      <c r="H575" s="17" t="s">
        <v>17</v>
      </c>
      <c r="I575" s="18"/>
      <c r="J575" s="18">
        <v>750</v>
      </c>
      <c r="K575" s="18">
        <v>-4500</v>
      </c>
    </row>
    <row r="576" spans="1:11" x14ac:dyDescent="0.15">
      <c r="A576" s="15">
        <v>43479</v>
      </c>
      <c r="B576" s="16">
        <v>4</v>
      </c>
      <c r="C576" s="17" t="s">
        <v>1407</v>
      </c>
      <c r="D576" s="17" t="s">
        <v>17</v>
      </c>
      <c r="E576" s="17" t="s">
        <v>1408</v>
      </c>
      <c r="F576" s="17" t="s">
        <v>1402</v>
      </c>
      <c r="G576" s="17" t="s">
        <v>17</v>
      </c>
      <c r="H576" s="17" t="s">
        <v>17</v>
      </c>
      <c r="I576" s="18"/>
      <c r="J576" s="18">
        <v>750</v>
      </c>
      <c r="K576" s="18">
        <v>-5250</v>
      </c>
    </row>
    <row r="577" spans="1:11" x14ac:dyDescent="0.15">
      <c r="A577" s="15">
        <v>43488</v>
      </c>
      <c r="B577" s="16">
        <v>4</v>
      </c>
      <c r="C577" s="17" t="s">
        <v>1409</v>
      </c>
      <c r="D577" s="17" t="s">
        <v>17</v>
      </c>
      <c r="E577" s="17" t="s">
        <v>1410</v>
      </c>
      <c r="F577" s="17" t="s">
        <v>1411</v>
      </c>
      <c r="G577" s="17" t="s">
        <v>17</v>
      </c>
      <c r="H577" s="17" t="s">
        <v>17</v>
      </c>
      <c r="I577" s="18"/>
      <c r="J577" s="18">
        <v>500</v>
      </c>
      <c r="K577" s="18">
        <v>-5750</v>
      </c>
    </row>
    <row r="578" spans="1:11" x14ac:dyDescent="0.15">
      <c r="A578" s="15">
        <v>43490</v>
      </c>
      <c r="B578" s="16">
        <v>2</v>
      </c>
      <c r="C578" s="17" t="s">
        <v>1412</v>
      </c>
      <c r="D578" s="17" t="s">
        <v>1413</v>
      </c>
      <c r="E578" s="17" t="s">
        <v>1414</v>
      </c>
      <c r="F578" s="17" t="s">
        <v>1411</v>
      </c>
      <c r="G578" s="17" t="s">
        <v>17</v>
      </c>
      <c r="H578" s="17" t="s">
        <v>17</v>
      </c>
      <c r="I578" s="18"/>
      <c r="J578" s="18">
        <v>500</v>
      </c>
      <c r="K578" s="18">
        <v>-6250</v>
      </c>
    </row>
    <row r="579" spans="1:11" x14ac:dyDescent="0.15">
      <c r="A579" s="15">
        <v>43495</v>
      </c>
      <c r="B579" s="16">
        <v>2</v>
      </c>
      <c r="C579" s="17" t="s">
        <v>1415</v>
      </c>
      <c r="D579" s="17" t="s">
        <v>1416</v>
      </c>
      <c r="E579" s="17" t="s">
        <v>1417</v>
      </c>
      <c r="F579" s="17" t="s">
        <v>1402</v>
      </c>
      <c r="G579" s="17" t="s">
        <v>17</v>
      </c>
      <c r="H579" s="17" t="s">
        <v>17</v>
      </c>
      <c r="I579" s="18"/>
      <c r="J579" s="18">
        <v>750</v>
      </c>
      <c r="K579" s="18">
        <v>-7000</v>
      </c>
    </row>
    <row r="580" spans="1:11" x14ac:dyDescent="0.15">
      <c r="A580" s="15">
        <v>43496</v>
      </c>
      <c r="B580" s="16">
        <v>1</v>
      </c>
      <c r="C580" s="17" t="s">
        <v>1418</v>
      </c>
      <c r="D580" s="17" t="s">
        <v>1419</v>
      </c>
      <c r="E580" s="17" t="s">
        <v>1420</v>
      </c>
      <c r="F580" s="17" t="s">
        <v>1421</v>
      </c>
      <c r="G580" s="17" t="s">
        <v>17</v>
      </c>
      <c r="H580" s="17" t="s">
        <v>17</v>
      </c>
      <c r="I580" s="18">
        <v>1500</v>
      </c>
      <c r="J580" s="18"/>
      <c r="K580" s="18">
        <v>-5500</v>
      </c>
    </row>
    <row r="581" spans="1:11" x14ac:dyDescent="0.15">
      <c r="A581" s="15">
        <v>43497</v>
      </c>
      <c r="B581" s="16">
        <v>12</v>
      </c>
      <c r="C581" s="17" t="s">
        <v>1422</v>
      </c>
      <c r="D581" s="17" t="s">
        <v>52</v>
      </c>
      <c r="E581" s="17" t="s">
        <v>1423</v>
      </c>
      <c r="F581" s="17" t="s">
        <v>1402</v>
      </c>
      <c r="G581" s="17" t="s">
        <v>17</v>
      </c>
      <c r="H581" s="17" t="s">
        <v>17</v>
      </c>
      <c r="I581" s="18"/>
      <c r="J581" s="18">
        <v>750</v>
      </c>
      <c r="K581" s="18">
        <v>-6250</v>
      </c>
    </row>
    <row r="582" spans="1:11" x14ac:dyDescent="0.15">
      <c r="A582" s="15">
        <v>43497</v>
      </c>
      <c r="B582" s="16">
        <v>12</v>
      </c>
      <c r="C582" s="17" t="s">
        <v>1424</v>
      </c>
      <c r="D582" s="17" t="s">
        <v>17</v>
      </c>
      <c r="E582" s="17" t="s">
        <v>1425</v>
      </c>
      <c r="F582" s="17" t="s">
        <v>1411</v>
      </c>
      <c r="G582" s="17" t="s">
        <v>17</v>
      </c>
      <c r="H582" s="17" t="s">
        <v>17</v>
      </c>
      <c r="I582" s="18"/>
      <c r="J582" s="18">
        <v>500</v>
      </c>
      <c r="K582" s="18">
        <v>-6750</v>
      </c>
    </row>
    <row r="583" spans="1:11" x14ac:dyDescent="0.15">
      <c r="A583" s="15">
        <v>43497</v>
      </c>
      <c r="B583" s="16">
        <v>12</v>
      </c>
      <c r="C583" s="17" t="s">
        <v>1426</v>
      </c>
      <c r="D583" s="17" t="s">
        <v>1427</v>
      </c>
      <c r="E583" s="17" t="s">
        <v>1428</v>
      </c>
      <c r="F583" s="17" t="s">
        <v>1402</v>
      </c>
      <c r="G583" s="17" t="s">
        <v>17</v>
      </c>
      <c r="H583" s="17" t="s">
        <v>17</v>
      </c>
      <c r="I583" s="18"/>
      <c r="J583" s="18">
        <v>750</v>
      </c>
      <c r="K583" s="18">
        <v>-7500</v>
      </c>
    </row>
    <row r="584" spans="1:11" x14ac:dyDescent="0.15">
      <c r="A584" s="15">
        <v>43500</v>
      </c>
      <c r="B584" s="16">
        <v>12</v>
      </c>
      <c r="C584" s="17" t="s">
        <v>1429</v>
      </c>
      <c r="D584" s="17" t="s">
        <v>1430</v>
      </c>
      <c r="E584" s="17" t="s">
        <v>1431</v>
      </c>
      <c r="F584" s="17" t="s">
        <v>1402</v>
      </c>
      <c r="G584" s="17" t="s">
        <v>17</v>
      </c>
      <c r="H584" s="17" t="s">
        <v>17</v>
      </c>
      <c r="I584" s="18"/>
      <c r="J584" s="18">
        <v>750</v>
      </c>
      <c r="K584" s="18">
        <v>-8250</v>
      </c>
    </row>
    <row r="585" spans="1:11" x14ac:dyDescent="0.15">
      <c r="A585" s="15">
        <v>43509</v>
      </c>
      <c r="B585" s="16">
        <v>11</v>
      </c>
      <c r="C585" s="17" t="s">
        <v>1432</v>
      </c>
      <c r="D585" s="17" t="s">
        <v>1433</v>
      </c>
      <c r="E585" s="17" t="s">
        <v>1434</v>
      </c>
      <c r="F585" s="17" t="s">
        <v>1435</v>
      </c>
      <c r="G585" s="17" t="s">
        <v>17</v>
      </c>
      <c r="H585" s="17" t="s">
        <v>17</v>
      </c>
      <c r="I585" s="18">
        <v>480</v>
      </c>
      <c r="J585" s="18"/>
      <c r="K585" s="18">
        <v>-7770</v>
      </c>
    </row>
    <row r="586" spans="1:11" x14ac:dyDescent="0.15">
      <c r="A586" s="15">
        <v>43509</v>
      </c>
      <c r="B586" s="16">
        <v>11</v>
      </c>
      <c r="C586" s="17" t="s">
        <v>1432</v>
      </c>
      <c r="D586" s="17" t="s">
        <v>1433</v>
      </c>
      <c r="E586" s="17" t="s">
        <v>1434</v>
      </c>
      <c r="F586" s="17" t="s">
        <v>1436</v>
      </c>
      <c r="G586" s="17" t="s">
        <v>17</v>
      </c>
      <c r="H586" s="17" t="s">
        <v>17</v>
      </c>
      <c r="I586" s="18">
        <v>28.8</v>
      </c>
      <c r="J586" s="18"/>
      <c r="K586" s="18">
        <v>-7741.2</v>
      </c>
    </row>
    <row r="587" spans="1:11" x14ac:dyDescent="0.15">
      <c r="A587" s="15">
        <v>43509</v>
      </c>
      <c r="B587" s="16">
        <v>11</v>
      </c>
      <c r="C587" s="17" t="s">
        <v>1432</v>
      </c>
      <c r="D587" s="17" t="s">
        <v>1433</v>
      </c>
      <c r="E587" s="17" t="s">
        <v>1434</v>
      </c>
      <c r="F587" s="17" t="s">
        <v>1437</v>
      </c>
      <c r="G587" s="17" t="s">
        <v>17</v>
      </c>
      <c r="H587" s="17" t="s">
        <v>17</v>
      </c>
      <c r="I587" s="18">
        <v>900</v>
      </c>
      <c r="J587" s="18"/>
      <c r="K587" s="18">
        <v>-6841.2</v>
      </c>
    </row>
    <row r="588" spans="1:11" x14ac:dyDescent="0.15">
      <c r="A588" s="15">
        <v>43509</v>
      </c>
      <c r="B588" s="16">
        <v>11</v>
      </c>
      <c r="C588" s="17" t="s">
        <v>1432</v>
      </c>
      <c r="D588" s="17" t="s">
        <v>1433</v>
      </c>
      <c r="E588" s="17" t="s">
        <v>1434</v>
      </c>
      <c r="F588" s="17" t="s">
        <v>1438</v>
      </c>
      <c r="G588" s="17" t="s">
        <v>17</v>
      </c>
      <c r="H588" s="17" t="s">
        <v>17</v>
      </c>
      <c r="I588" s="18">
        <v>54</v>
      </c>
      <c r="J588" s="18"/>
      <c r="K588" s="18">
        <v>-6787.2</v>
      </c>
    </row>
    <row r="589" spans="1:11" x14ac:dyDescent="0.15">
      <c r="A589" s="15">
        <v>43524</v>
      </c>
      <c r="B589" s="16">
        <v>11</v>
      </c>
      <c r="C589" s="17" t="s">
        <v>1439</v>
      </c>
      <c r="D589" s="17" t="s">
        <v>1440</v>
      </c>
      <c r="E589" s="17" t="s">
        <v>1420</v>
      </c>
      <c r="F589" s="17" t="s">
        <v>1441</v>
      </c>
      <c r="G589" s="17" t="s">
        <v>17</v>
      </c>
      <c r="H589" s="17" t="s">
        <v>17</v>
      </c>
      <c r="I589" s="18">
        <v>1500</v>
      </c>
      <c r="J589" s="18"/>
      <c r="K589" s="18">
        <v>-5287.2</v>
      </c>
    </row>
    <row r="590" spans="1:11" x14ac:dyDescent="0.15">
      <c r="A590" s="15">
        <v>43530</v>
      </c>
      <c r="B590" s="16">
        <v>22</v>
      </c>
      <c r="C590" s="17" t="s">
        <v>1442</v>
      </c>
      <c r="D590" s="17" t="s">
        <v>52</v>
      </c>
      <c r="E590" s="17" t="s">
        <v>1443</v>
      </c>
      <c r="F590" s="17" t="s">
        <v>1444</v>
      </c>
      <c r="G590" s="17" t="s">
        <v>17</v>
      </c>
      <c r="H590" s="17" t="s">
        <v>17</v>
      </c>
      <c r="I590" s="18"/>
      <c r="J590" s="18">
        <v>750</v>
      </c>
      <c r="K590" s="18">
        <v>-6037.2</v>
      </c>
    </row>
    <row r="591" spans="1:11" x14ac:dyDescent="0.15">
      <c r="A591" s="15">
        <v>43532</v>
      </c>
      <c r="B591" s="16">
        <v>22</v>
      </c>
      <c r="C591" s="17" t="s">
        <v>1445</v>
      </c>
      <c r="D591" s="17" t="s">
        <v>1446</v>
      </c>
      <c r="E591" s="17" t="s">
        <v>1447</v>
      </c>
      <c r="F591" s="17" t="s">
        <v>1444</v>
      </c>
      <c r="G591" s="17" t="s">
        <v>17</v>
      </c>
      <c r="H591" s="17" t="s">
        <v>17</v>
      </c>
      <c r="I591" s="18"/>
      <c r="J591" s="18">
        <v>750</v>
      </c>
      <c r="K591" s="18">
        <v>-6787.2</v>
      </c>
    </row>
    <row r="592" spans="1:11" x14ac:dyDescent="0.15">
      <c r="A592" s="15">
        <v>43551</v>
      </c>
      <c r="B592" s="16">
        <v>24</v>
      </c>
      <c r="C592" s="17" t="s">
        <v>1448</v>
      </c>
      <c r="D592" s="17" t="s">
        <v>17</v>
      </c>
      <c r="E592" s="17" t="s">
        <v>1449</v>
      </c>
      <c r="F592" s="17" t="s">
        <v>1444</v>
      </c>
      <c r="G592" s="17" t="s">
        <v>17</v>
      </c>
      <c r="H592" s="17" t="s">
        <v>17</v>
      </c>
      <c r="I592" s="18"/>
      <c r="J592" s="18">
        <v>750</v>
      </c>
      <c r="K592" s="18">
        <v>-7537.2</v>
      </c>
    </row>
    <row r="593" spans="1:11" x14ac:dyDescent="0.15">
      <c r="A593" s="15">
        <v>43555</v>
      </c>
      <c r="B593" s="16">
        <v>21</v>
      </c>
      <c r="C593" s="17" t="s">
        <v>1450</v>
      </c>
      <c r="D593" s="17" t="s">
        <v>1451</v>
      </c>
      <c r="E593" s="17" t="s">
        <v>1420</v>
      </c>
      <c r="F593" s="17" t="s">
        <v>1452</v>
      </c>
      <c r="G593" s="17" t="s">
        <v>17</v>
      </c>
      <c r="H593" s="17" t="s">
        <v>17</v>
      </c>
      <c r="I593" s="18">
        <v>1500</v>
      </c>
      <c r="J593" s="18"/>
      <c r="K593" s="18">
        <v>-6037.2</v>
      </c>
    </row>
    <row r="594" spans="1:11" x14ac:dyDescent="0.15">
      <c r="A594" s="15">
        <v>43556</v>
      </c>
      <c r="B594" s="16">
        <v>36</v>
      </c>
      <c r="C594" s="17" t="s">
        <v>1453</v>
      </c>
      <c r="D594" s="17" t="s">
        <v>17</v>
      </c>
      <c r="E594" s="17" t="s">
        <v>1454</v>
      </c>
      <c r="F594" s="17" t="s">
        <v>1455</v>
      </c>
      <c r="G594" s="17" t="s">
        <v>17</v>
      </c>
      <c r="H594" s="17" t="s">
        <v>17</v>
      </c>
      <c r="I594" s="18">
        <v>500</v>
      </c>
      <c r="J594" s="18"/>
      <c r="K594" s="18">
        <v>-5537.2</v>
      </c>
    </row>
    <row r="595" spans="1:11" x14ac:dyDescent="0.15">
      <c r="A595" s="15">
        <v>43585</v>
      </c>
      <c r="B595" s="16">
        <v>31</v>
      </c>
      <c r="C595" s="17" t="s">
        <v>1456</v>
      </c>
      <c r="D595" s="17" t="s">
        <v>1457</v>
      </c>
      <c r="E595" s="17" t="s">
        <v>1420</v>
      </c>
      <c r="F595" s="17" t="s">
        <v>1458</v>
      </c>
      <c r="G595" s="17" t="s">
        <v>17</v>
      </c>
      <c r="H595" s="17" t="s">
        <v>17</v>
      </c>
      <c r="I595" s="18">
        <v>1500</v>
      </c>
      <c r="J595" s="18"/>
      <c r="K595" s="18">
        <v>-4037.2</v>
      </c>
    </row>
    <row r="596" spans="1:11" x14ac:dyDescent="0.15">
      <c r="A596" s="15">
        <v>43616</v>
      </c>
      <c r="B596" s="16">
        <v>41</v>
      </c>
      <c r="C596" s="17" t="s">
        <v>1459</v>
      </c>
      <c r="D596" s="17" t="s">
        <v>1460</v>
      </c>
      <c r="E596" s="17" t="s">
        <v>1420</v>
      </c>
      <c r="F596" s="17" t="s">
        <v>1461</v>
      </c>
      <c r="G596" s="17" t="s">
        <v>17</v>
      </c>
      <c r="H596" s="17" t="s">
        <v>17</v>
      </c>
      <c r="I596" s="18">
        <v>1500</v>
      </c>
      <c r="J596" s="18"/>
      <c r="K596" s="18">
        <v>-2537.1999999999998</v>
      </c>
    </row>
    <row r="597" spans="1:11" x14ac:dyDescent="0.15">
      <c r="A597" s="15">
        <v>43646</v>
      </c>
      <c r="B597" s="16">
        <v>51</v>
      </c>
      <c r="C597" s="17" t="s">
        <v>1462</v>
      </c>
      <c r="D597" s="17" t="s">
        <v>1463</v>
      </c>
      <c r="E597" s="17" t="s">
        <v>1420</v>
      </c>
      <c r="F597" s="17" t="s">
        <v>1464</v>
      </c>
      <c r="G597" s="17" t="s">
        <v>17</v>
      </c>
      <c r="H597" s="17" t="s">
        <v>17</v>
      </c>
      <c r="I597" s="18">
        <v>800</v>
      </c>
      <c r="J597" s="18"/>
      <c r="K597" s="18">
        <v>-1737.2</v>
      </c>
    </row>
    <row r="598" spans="1:11" x14ac:dyDescent="0.15">
      <c r="A598" s="15">
        <v>43655</v>
      </c>
      <c r="B598" s="16">
        <v>61</v>
      </c>
      <c r="C598" s="17" t="s">
        <v>1465</v>
      </c>
      <c r="D598" s="17" t="s">
        <v>1466</v>
      </c>
      <c r="E598" s="17" t="s">
        <v>1395</v>
      </c>
      <c r="F598" s="17" t="s">
        <v>1467</v>
      </c>
      <c r="G598" s="17" t="s">
        <v>17</v>
      </c>
      <c r="H598" s="17" t="s">
        <v>17</v>
      </c>
      <c r="I598" s="18">
        <v>1000</v>
      </c>
      <c r="J598" s="18"/>
      <c r="K598" s="18">
        <v>-737.2</v>
      </c>
    </row>
    <row r="599" spans="1:11" x14ac:dyDescent="0.15">
      <c r="A599" s="15">
        <v>43655</v>
      </c>
      <c r="B599" s="16">
        <v>61</v>
      </c>
      <c r="C599" s="17" t="s">
        <v>1468</v>
      </c>
      <c r="D599" s="17" t="s">
        <v>1469</v>
      </c>
      <c r="E599" s="17" t="s">
        <v>1470</v>
      </c>
      <c r="F599" s="17" t="s">
        <v>1471</v>
      </c>
      <c r="G599" s="17" t="s">
        <v>17</v>
      </c>
      <c r="H599" s="17" t="s">
        <v>17</v>
      </c>
      <c r="I599" s="18">
        <v>2000</v>
      </c>
      <c r="J599" s="18"/>
      <c r="K599" s="18">
        <v>1262.8</v>
      </c>
    </row>
    <row r="600" spans="1:11" x14ac:dyDescent="0.15">
      <c r="A600" s="15">
        <v>43670</v>
      </c>
      <c r="B600" s="16">
        <v>61</v>
      </c>
      <c r="C600" s="17" t="s">
        <v>1472</v>
      </c>
      <c r="D600" s="17" t="s">
        <v>1473</v>
      </c>
      <c r="E600" s="17" t="s">
        <v>1434</v>
      </c>
      <c r="F600" s="17" t="s">
        <v>1474</v>
      </c>
      <c r="G600" s="17" t="s">
        <v>17</v>
      </c>
      <c r="H600" s="17" t="s">
        <v>17</v>
      </c>
      <c r="I600" s="18">
        <v>900</v>
      </c>
      <c r="J600" s="18"/>
      <c r="K600" s="18">
        <v>2162.8000000000002</v>
      </c>
    </row>
    <row r="601" spans="1:11" x14ac:dyDescent="0.15">
      <c r="A601" s="15">
        <v>43670</v>
      </c>
      <c r="B601" s="16">
        <v>61</v>
      </c>
      <c r="C601" s="17" t="s">
        <v>1472</v>
      </c>
      <c r="D601" s="17" t="s">
        <v>1473</v>
      </c>
      <c r="E601" s="17" t="s">
        <v>1434</v>
      </c>
      <c r="F601" s="17" t="s">
        <v>775</v>
      </c>
      <c r="G601" s="17" t="s">
        <v>17</v>
      </c>
      <c r="H601" s="17" t="s">
        <v>17</v>
      </c>
      <c r="I601" s="18">
        <v>54</v>
      </c>
      <c r="J601" s="18"/>
      <c r="K601" s="18">
        <v>2216.8000000000002</v>
      </c>
    </row>
    <row r="602" spans="1:11" x14ac:dyDescent="0.15">
      <c r="A602" s="15">
        <v>43691</v>
      </c>
      <c r="B602" s="16">
        <v>71</v>
      </c>
      <c r="C602" s="17" t="s">
        <v>1475</v>
      </c>
      <c r="D602" s="17" t="s">
        <v>32</v>
      </c>
      <c r="E602" s="17" t="s">
        <v>1476</v>
      </c>
      <c r="F602" s="17" t="s">
        <v>1477</v>
      </c>
      <c r="G602" s="17" t="s">
        <v>17</v>
      </c>
      <c r="H602" s="17" t="s">
        <v>17</v>
      </c>
      <c r="I602" s="18">
        <v>30201.27</v>
      </c>
      <c r="J602" s="18"/>
      <c r="K602" s="18">
        <v>32418.07</v>
      </c>
    </row>
    <row r="603" spans="1:11" x14ac:dyDescent="0.15">
      <c r="A603" s="19">
        <v>43691</v>
      </c>
      <c r="B603" s="21">
        <v>71</v>
      </c>
      <c r="C603" s="22" t="s">
        <v>1475</v>
      </c>
      <c r="D603" s="22" t="s">
        <v>32</v>
      </c>
      <c r="E603" s="22" t="s">
        <v>1476</v>
      </c>
      <c r="F603" s="22" t="s">
        <v>35</v>
      </c>
      <c r="G603" s="22" t="s">
        <v>17</v>
      </c>
      <c r="H603" s="22" t="s">
        <v>17</v>
      </c>
      <c r="I603" s="24">
        <v>30</v>
      </c>
      <c r="J603" s="24"/>
      <c r="K603" s="24">
        <v>32448.07</v>
      </c>
    </row>
    <row r="604" spans="1:11" ht="12" thickBot="1" x14ac:dyDescent="0.2">
      <c r="A604" s="20"/>
      <c r="B604" s="13"/>
      <c r="C604" s="13"/>
      <c r="D604" s="13"/>
      <c r="E604" s="13"/>
      <c r="F604" s="13"/>
      <c r="G604" s="13"/>
      <c r="H604" s="13"/>
      <c r="I604" s="23">
        <v>44448.07</v>
      </c>
      <c r="J604" s="23">
        <v>12000</v>
      </c>
      <c r="K604" s="13"/>
    </row>
    <row r="605" spans="1:11" ht="12" thickTop="1" x14ac:dyDescent="0.1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</row>
    <row r="606" spans="1:11" ht="12" thickBot="1" x14ac:dyDescent="0.2">
      <c r="A606" s="14" t="s">
        <v>3</v>
      </c>
      <c r="B606" s="14" t="s">
        <v>4</v>
      </c>
      <c r="C606" s="14" t="s">
        <v>5</v>
      </c>
      <c r="D606" s="14" t="s">
        <v>6</v>
      </c>
      <c r="E606" s="14" t="s">
        <v>7</v>
      </c>
      <c r="F606" s="14" t="s">
        <v>8</v>
      </c>
      <c r="G606" s="14" t="s">
        <v>9</v>
      </c>
      <c r="H606" s="14" t="s">
        <v>10</v>
      </c>
      <c r="I606" s="14" t="s">
        <v>11</v>
      </c>
      <c r="J606" s="14" t="s">
        <v>12</v>
      </c>
      <c r="K606" s="14" t="s">
        <v>13</v>
      </c>
    </row>
    <row r="607" spans="1:11" ht="12" thickTop="1" x14ac:dyDescent="0.15">
      <c r="A607" s="63" t="s">
        <v>1478</v>
      </c>
      <c r="B607" s="63"/>
      <c r="C607" s="63"/>
      <c r="D607" s="63"/>
      <c r="E607" s="63"/>
      <c r="F607" s="63"/>
      <c r="G607" s="63"/>
      <c r="H607" s="63"/>
      <c r="I607" s="63"/>
      <c r="J607" s="63"/>
      <c r="K607" s="63"/>
    </row>
    <row r="608" spans="1:11" x14ac:dyDescent="0.15">
      <c r="A608" s="15"/>
      <c r="B608" s="16"/>
      <c r="C608" s="17"/>
      <c r="D608" s="17"/>
      <c r="E608" s="17" t="s">
        <v>15</v>
      </c>
      <c r="F608" s="17"/>
      <c r="G608" s="17"/>
      <c r="H608" s="17"/>
      <c r="I608" s="18"/>
      <c r="J608" s="18"/>
      <c r="K608" s="18"/>
    </row>
    <row r="609" spans="1:11" x14ac:dyDescent="0.15">
      <c r="A609" s="15">
        <v>43525</v>
      </c>
      <c r="B609" s="16">
        <v>21</v>
      </c>
      <c r="C609" s="17" t="s">
        <v>1479</v>
      </c>
      <c r="D609" s="17" t="s">
        <v>1480</v>
      </c>
      <c r="E609" s="17" t="s">
        <v>1481</v>
      </c>
      <c r="F609" s="17" t="s">
        <v>1482</v>
      </c>
      <c r="G609" s="17" t="s">
        <v>17</v>
      </c>
      <c r="H609" s="17" t="s">
        <v>17</v>
      </c>
      <c r="I609" s="18">
        <v>500</v>
      </c>
      <c r="J609" s="18"/>
      <c r="K609" s="18">
        <v>500</v>
      </c>
    </row>
    <row r="610" spans="1:11" x14ac:dyDescent="0.15">
      <c r="A610" s="15">
        <v>43532</v>
      </c>
      <c r="B610" s="16">
        <v>21</v>
      </c>
      <c r="C610" s="17" t="s">
        <v>1483</v>
      </c>
      <c r="D610" s="17" t="s">
        <v>1484</v>
      </c>
      <c r="E610" s="17" t="s">
        <v>1485</v>
      </c>
      <c r="F610" s="17" t="s">
        <v>1486</v>
      </c>
      <c r="G610" s="17" t="s">
        <v>17</v>
      </c>
      <c r="H610" s="17" t="s">
        <v>17</v>
      </c>
      <c r="I610" s="18">
        <v>1500</v>
      </c>
      <c r="J610" s="18"/>
      <c r="K610" s="18">
        <v>2000</v>
      </c>
    </row>
    <row r="611" spans="1:11" x14ac:dyDescent="0.15">
      <c r="A611" s="15">
        <v>43532</v>
      </c>
      <c r="B611" s="16">
        <v>21</v>
      </c>
      <c r="C611" s="17" t="s">
        <v>1487</v>
      </c>
      <c r="D611" s="17" t="s">
        <v>1488</v>
      </c>
      <c r="E611" s="17" t="s">
        <v>1489</v>
      </c>
      <c r="F611" s="17" t="s">
        <v>1490</v>
      </c>
      <c r="G611" s="17" t="s">
        <v>17</v>
      </c>
      <c r="H611" s="17" t="s">
        <v>17</v>
      </c>
      <c r="I611" s="18">
        <v>8200</v>
      </c>
      <c r="J611" s="18"/>
      <c r="K611" s="18">
        <v>10200</v>
      </c>
    </row>
    <row r="612" spans="1:11" x14ac:dyDescent="0.15">
      <c r="A612" s="15">
        <v>43532</v>
      </c>
      <c r="B612" s="16">
        <v>21</v>
      </c>
      <c r="C612" s="17" t="s">
        <v>1487</v>
      </c>
      <c r="D612" s="17" t="s">
        <v>1491</v>
      </c>
      <c r="E612" s="17" t="s">
        <v>1489</v>
      </c>
      <c r="F612" s="17" t="s">
        <v>1492</v>
      </c>
      <c r="G612" s="17" t="s">
        <v>17</v>
      </c>
      <c r="H612" s="17" t="s">
        <v>17</v>
      </c>
      <c r="I612" s="18">
        <v>8200</v>
      </c>
      <c r="J612" s="18"/>
      <c r="K612" s="18">
        <v>18400</v>
      </c>
    </row>
    <row r="613" spans="1:11" x14ac:dyDescent="0.15">
      <c r="A613" s="15">
        <v>43532</v>
      </c>
      <c r="B613" s="16">
        <v>21</v>
      </c>
      <c r="C613" s="17" t="s">
        <v>1487</v>
      </c>
      <c r="D613" s="17" t="s">
        <v>1491</v>
      </c>
      <c r="E613" s="17" t="s">
        <v>1489</v>
      </c>
      <c r="F613" s="17" t="s">
        <v>775</v>
      </c>
      <c r="G613" s="17" t="s">
        <v>17</v>
      </c>
      <c r="H613" s="17" t="s">
        <v>17</v>
      </c>
      <c r="I613" s="18">
        <v>492</v>
      </c>
      <c r="J613" s="18"/>
      <c r="K613" s="18">
        <v>18892</v>
      </c>
    </row>
    <row r="614" spans="1:11" x14ac:dyDescent="0.15">
      <c r="A614" s="15">
        <v>43532</v>
      </c>
      <c r="B614" s="16">
        <v>21</v>
      </c>
      <c r="C614" s="17" t="s">
        <v>1493</v>
      </c>
      <c r="D614" s="17" t="s">
        <v>1494</v>
      </c>
      <c r="E614" s="17" t="s">
        <v>1495</v>
      </c>
      <c r="F614" s="17" t="s">
        <v>1496</v>
      </c>
      <c r="G614" s="17" t="s">
        <v>17</v>
      </c>
      <c r="H614" s="17" t="s">
        <v>17</v>
      </c>
      <c r="I614" s="18">
        <v>500</v>
      </c>
      <c r="J614" s="18"/>
      <c r="K614" s="18">
        <v>19392</v>
      </c>
    </row>
    <row r="615" spans="1:11" x14ac:dyDescent="0.15">
      <c r="A615" s="15">
        <v>43546</v>
      </c>
      <c r="B615" s="16">
        <v>21</v>
      </c>
      <c r="C615" s="17" t="s">
        <v>1497</v>
      </c>
      <c r="D615" s="17" t="s">
        <v>1498</v>
      </c>
      <c r="E615" s="17" t="s">
        <v>1489</v>
      </c>
      <c r="F615" s="17" t="s">
        <v>1499</v>
      </c>
      <c r="G615" s="17" t="s">
        <v>17</v>
      </c>
      <c r="H615" s="17" t="s">
        <v>17</v>
      </c>
      <c r="I615" s="18">
        <v>350</v>
      </c>
      <c r="J615" s="18"/>
      <c r="K615" s="18">
        <v>19742</v>
      </c>
    </row>
    <row r="616" spans="1:11" x14ac:dyDescent="0.15">
      <c r="A616" s="15">
        <v>43546</v>
      </c>
      <c r="B616" s="16">
        <v>21</v>
      </c>
      <c r="C616" s="17" t="s">
        <v>1497</v>
      </c>
      <c r="D616" s="17" t="s">
        <v>1498</v>
      </c>
      <c r="E616" s="17" t="s">
        <v>1489</v>
      </c>
      <c r="F616" s="17" t="s">
        <v>1500</v>
      </c>
      <c r="G616" s="17" t="s">
        <v>17</v>
      </c>
      <c r="H616" s="17" t="s">
        <v>17</v>
      </c>
      <c r="I616" s="18">
        <v>30</v>
      </c>
      <c r="J616" s="18"/>
      <c r="K616" s="18">
        <v>19772</v>
      </c>
    </row>
    <row r="617" spans="1:11" x14ac:dyDescent="0.15">
      <c r="A617" s="15">
        <v>43546</v>
      </c>
      <c r="B617" s="16">
        <v>21</v>
      </c>
      <c r="C617" s="17" t="s">
        <v>1497</v>
      </c>
      <c r="D617" s="17" t="s">
        <v>1498</v>
      </c>
      <c r="E617" s="17" t="s">
        <v>1489</v>
      </c>
      <c r="F617" s="17" t="s">
        <v>1501</v>
      </c>
      <c r="G617" s="17" t="s">
        <v>17</v>
      </c>
      <c r="H617" s="17" t="s">
        <v>17</v>
      </c>
      <c r="I617" s="18">
        <v>40</v>
      </c>
      <c r="J617" s="18"/>
      <c r="K617" s="18">
        <v>19812</v>
      </c>
    </row>
    <row r="618" spans="1:11" x14ac:dyDescent="0.15">
      <c r="A618" s="15">
        <v>43551</v>
      </c>
      <c r="B618" s="16">
        <v>21</v>
      </c>
      <c r="C618" s="17" t="s">
        <v>1502</v>
      </c>
      <c r="D618" s="17" t="s">
        <v>1503</v>
      </c>
      <c r="E618" s="17" t="s">
        <v>1495</v>
      </c>
      <c r="F618" s="17" t="s">
        <v>1504</v>
      </c>
      <c r="G618" s="17" t="s">
        <v>17</v>
      </c>
      <c r="H618" s="17" t="s">
        <v>17</v>
      </c>
      <c r="I618" s="18">
        <v>500</v>
      </c>
      <c r="J618" s="18"/>
      <c r="K618" s="18">
        <v>20312</v>
      </c>
    </row>
    <row r="619" spans="1:11" x14ac:dyDescent="0.15">
      <c r="A619" s="15">
        <v>43563</v>
      </c>
      <c r="B619" s="16">
        <v>31</v>
      </c>
      <c r="C619" s="17" t="s">
        <v>1505</v>
      </c>
      <c r="D619" s="17" t="s">
        <v>1506</v>
      </c>
      <c r="E619" s="17" t="s">
        <v>1489</v>
      </c>
      <c r="F619" s="17" t="s">
        <v>1507</v>
      </c>
      <c r="G619" s="17" t="s">
        <v>17</v>
      </c>
      <c r="H619" s="17" t="s">
        <v>17</v>
      </c>
      <c r="I619" s="18">
        <v>8200</v>
      </c>
      <c r="J619" s="18"/>
      <c r="K619" s="18">
        <v>28512</v>
      </c>
    </row>
    <row r="620" spans="1:11" x14ac:dyDescent="0.15">
      <c r="A620" s="15">
        <v>43563</v>
      </c>
      <c r="B620" s="16">
        <v>31</v>
      </c>
      <c r="C620" s="17" t="s">
        <v>1505</v>
      </c>
      <c r="D620" s="17" t="s">
        <v>1506</v>
      </c>
      <c r="E620" s="17" t="s">
        <v>1489</v>
      </c>
      <c r="F620" s="17" t="s">
        <v>378</v>
      </c>
      <c r="G620" s="17" t="s">
        <v>17</v>
      </c>
      <c r="H620" s="17" t="s">
        <v>17</v>
      </c>
      <c r="I620" s="18">
        <v>492</v>
      </c>
      <c r="J620" s="18"/>
      <c r="K620" s="18">
        <v>29004</v>
      </c>
    </row>
    <row r="621" spans="1:11" x14ac:dyDescent="0.15">
      <c r="A621" s="15">
        <v>43563</v>
      </c>
      <c r="B621" s="16">
        <v>31</v>
      </c>
      <c r="C621" s="17" t="s">
        <v>1508</v>
      </c>
      <c r="D621" s="17" t="s">
        <v>1509</v>
      </c>
      <c r="E621" s="17" t="s">
        <v>1510</v>
      </c>
      <c r="F621" s="17" t="s">
        <v>1511</v>
      </c>
      <c r="G621" s="17" t="s">
        <v>17</v>
      </c>
      <c r="H621" s="17" t="s">
        <v>17</v>
      </c>
      <c r="I621" s="18">
        <v>522</v>
      </c>
      <c r="J621" s="18"/>
      <c r="K621" s="18">
        <v>29526</v>
      </c>
    </row>
    <row r="622" spans="1:11" x14ac:dyDescent="0.15">
      <c r="A622" s="15">
        <v>43563</v>
      </c>
      <c r="B622" s="16">
        <v>31</v>
      </c>
      <c r="C622" s="17" t="s">
        <v>1508</v>
      </c>
      <c r="D622" s="17" t="s">
        <v>1509</v>
      </c>
      <c r="E622" s="17" t="s">
        <v>1510</v>
      </c>
      <c r="F622" s="17" t="s">
        <v>1512</v>
      </c>
      <c r="G622" s="17" t="s">
        <v>17</v>
      </c>
      <c r="H622" s="17" t="s">
        <v>17</v>
      </c>
      <c r="I622" s="18">
        <v>87</v>
      </c>
      <c r="J622" s="18"/>
      <c r="K622" s="18">
        <v>29613</v>
      </c>
    </row>
    <row r="623" spans="1:11" x14ac:dyDescent="0.15">
      <c r="A623" s="15">
        <v>43594</v>
      </c>
      <c r="B623" s="16">
        <v>41</v>
      </c>
      <c r="C623" s="17" t="s">
        <v>1513</v>
      </c>
      <c r="D623" s="17" t="s">
        <v>1514</v>
      </c>
      <c r="E623" s="17" t="s">
        <v>1485</v>
      </c>
      <c r="F623" s="17" t="s">
        <v>1515</v>
      </c>
      <c r="G623" s="17" t="s">
        <v>17</v>
      </c>
      <c r="H623" s="17" t="s">
        <v>17</v>
      </c>
      <c r="I623" s="18">
        <v>1500</v>
      </c>
      <c r="J623" s="18"/>
      <c r="K623" s="18">
        <v>31113</v>
      </c>
    </row>
    <row r="624" spans="1:11" x14ac:dyDescent="0.15">
      <c r="A624" s="15">
        <v>43594</v>
      </c>
      <c r="B624" s="16">
        <v>41</v>
      </c>
      <c r="C624" s="17" t="s">
        <v>1516</v>
      </c>
      <c r="D624" s="17" t="s">
        <v>1517</v>
      </c>
      <c r="E624" s="17" t="s">
        <v>1489</v>
      </c>
      <c r="F624" s="17" t="s">
        <v>1518</v>
      </c>
      <c r="G624" s="17" t="s">
        <v>17</v>
      </c>
      <c r="H624" s="17" t="s">
        <v>17</v>
      </c>
      <c r="I624" s="18">
        <v>8300</v>
      </c>
      <c r="J624" s="18"/>
      <c r="K624" s="18">
        <v>39413</v>
      </c>
    </row>
    <row r="625" spans="1:11" x14ac:dyDescent="0.15">
      <c r="A625" s="15">
        <v>43594</v>
      </c>
      <c r="B625" s="16">
        <v>41</v>
      </c>
      <c r="C625" s="17" t="s">
        <v>1516</v>
      </c>
      <c r="D625" s="17" t="s">
        <v>1517</v>
      </c>
      <c r="E625" s="17" t="s">
        <v>1489</v>
      </c>
      <c r="F625" s="17" t="s">
        <v>1519</v>
      </c>
      <c r="G625" s="17" t="s">
        <v>17</v>
      </c>
      <c r="H625" s="17" t="s">
        <v>17</v>
      </c>
      <c r="I625" s="18">
        <v>498</v>
      </c>
      <c r="J625" s="18"/>
      <c r="K625" s="18">
        <v>39911</v>
      </c>
    </row>
    <row r="626" spans="1:11" x14ac:dyDescent="0.15">
      <c r="A626" s="15">
        <v>43616</v>
      </c>
      <c r="B626" s="16">
        <v>41</v>
      </c>
      <c r="C626" s="17" t="s">
        <v>1520</v>
      </c>
      <c r="D626" s="17" t="s">
        <v>1521</v>
      </c>
      <c r="E626" s="17" t="s">
        <v>1495</v>
      </c>
      <c r="F626" s="17" t="s">
        <v>1522</v>
      </c>
      <c r="G626" s="17" t="s">
        <v>17</v>
      </c>
      <c r="H626" s="17" t="s">
        <v>17</v>
      </c>
      <c r="I626" s="18">
        <v>500</v>
      </c>
      <c r="J626" s="18"/>
      <c r="K626" s="18">
        <v>40411</v>
      </c>
    </row>
    <row r="627" spans="1:11" x14ac:dyDescent="0.15">
      <c r="A627" s="15">
        <v>43627</v>
      </c>
      <c r="B627" s="16">
        <v>51</v>
      </c>
      <c r="C627" s="17" t="s">
        <v>1523</v>
      </c>
      <c r="D627" s="17" t="s">
        <v>1524</v>
      </c>
      <c r="E627" s="17" t="s">
        <v>1489</v>
      </c>
      <c r="F627" s="17" t="s">
        <v>1525</v>
      </c>
      <c r="G627" s="17" t="s">
        <v>17</v>
      </c>
      <c r="H627" s="17" t="s">
        <v>17</v>
      </c>
      <c r="I627" s="18">
        <v>8800</v>
      </c>
      <c r="J627" s="18"/>
      <c r="K627" s="18">
        <v>49211</v>
      </c>
    </row>
    <row r="628" spans="1:11" x14ac:dyDescent="0.15">
      <c r="A628" s="15">
        <v>43627</v>
      </c>
      <c r="B628" s="16">
        <v>51</v>
      </c>
      <c r="C628" s="17" t="s">
        <v>1523</v>
      </c>
      <c r="D628" s="17" t="s">
        <v>1524</v>
      </c>
      <c r="E628" s="17" t="s">
        <v>1489</v>
      </c>
      <c r="F628" s="17" t="s">
        <v>1526</v>
      </c>
      <c r="G628" s="17" t="s">
        <v>17</v>
      </c>
      <c r="H628" s="17" t="s">
        <v>17</v>
      </c>
      <c r="I628" s="18">
        <v>350</v>
      </c>
      <c r="J628" s="18"/>
      <c r="K628" s="18">
        <v>49561</v>
      </c>
    </row>
    <row r="629" spans="1:11" x14ac:dyDescent="0.15">
      <c r="A629" s="15">
        <v>43627</v>
      </c>
      <c r="B629" s="16">
        <v>51</v>
      </c>
      <c r="C629" s="17" t="s">
        <v>1523</v>
      </c>
      <c r="D629" s="17" t="s">
        <v>1524</v>
      </c>
      <c r="E629" s="17" t="s">
        <v>1489</v>
      </c>
      <c r="F629" s="17" t="s">
        <v>1527</v>
      </c>
      <c r="G629" s="17" t="s">
        <v>17</v>
      </c>
      <c r="H629" s="17" t="s">
        <v>17</v>
      </c>
      <c r="I629" s="18">
        <v>40</v>
      </c>
      <c r="J629" s="18"/>
      <c r="K629" s="18">
        <v>49601</v>
      </c>
    </row>
    <row r="630" spans="1:11" x14ac:dyDescent="0.15">
      <c r="A630" s="15">
        <v>43627</v>
      </c>
      <c r="B630" s="16">
        <v>51</v>
      </c>
      <c r="C630" s="17" t="s">
        <v>1523</v>
      </c>
      <c r="D630" s="17" t="s">
        <v>1524</v>
      </c>
      <c r="E630" s="17" t="s">
        <v>1489</v>
      </c>
      <c r="F630" s="17" t="s">
        <v>1528</v>
      </c>
      <c r="G630" s="17" t="s">
        <v>17</v>
      </c>
      <c r="H630" s="17" t="s">
        <v>17</v>
      </c>
      <c r="I630" s="18">
        <v>40</v>
      </c>
      <c r="J630" s="18"/>
      <c r="K630" s="18">
        <v>49641</v>
      </c>
    </row>
    <row r="631" spans="1:11" x14ac:dyDescent="0.15">
      <c r="A631" s="15">
        <v>43633</v>
      </c>
      <c r="B631" s="16">
        <v>51</v>
      </c>
      <c r="C631" s="17" t="s">
        <v>1529</v>
      </c>
      <c r="D631" s="17" t="s">
        <v>1530</v>
      </c>
      <c r="E631" s="17" t="s">
        <v>1495</v>
      </c>
      <c r="F631" s="17" t="s">
        <v>1531</v>
      </c>
      <c r="G631" s="17" t="s">
        <v>17</v>
      </c>
      <c r="H631" s="17" t="s">
        <v>17</v>
      </c>
      <c r="I631" s="18">
        <v>500</v>
      </c>
      <c r="J631" s="18"/>
      <c r="K631" s="18">
        <v>50141</v>
      </c>
    </row>
    <row r="632" spans="1:11" x14ac:dyDescent="0.15">
      <c r="A632" s="15">
        <v>43647</v>
      </c>
      <c r="B632" s="16">
        <v>61</v>
      </c>
      <c r="C632" s="17" t="s">
        <v>1532</v>
      </c>
      <c r="D632" s="17" t="s">
        <v>1533</v>
      </c>
      <c r="E632" s="17" t="s">
        <v>1495</v>
      </c>
      <c r="F632" s="17" t="s">
        <v>1534</v>
      </c>
      <c r="G632" s="17" t="s">
        <v>17</v>
      </c>
      <c r="H632" s="17" t="s">
        <v>17</v>
      </c>
      <c r="I632" s="18">
        <v>500</v>
      </c>
      <c r="J632" s="18"/>
      <c r="K632" s="18">
        <v>50641</v>
      </c>
    </row>
    <row r="633" spans="1:11" x14ac:dyDescent="0.15">
      <c r="A633" s="15">
        <v>43658</v>
      </c>
      <c r="B633" s="16">
        <v>61</v>
      </c>
      <c r="C633" s="17" t="s">
        <v>1535</v>
      </c>
      <c r="D633" s="17" t="s">
        <v>1536</v>
      </c>
      <c r="E633" s="17" t="s">
        <v>1489</v>
      </c>
      <c r="F633" s="17" t="s">
        <v>1537</v>
      </c>
      <c r="G633" s="17" t="s">
        <v>17</v>
      </c>
      <c r="H633" s="17" t="s">
        <v>17</v>
      </c>
      <c r="I633" s="18">
        <v>8300</v>
      </c>
      <c r="J633" s="18"/>
      <c r="K633" s="18">
        <v>58941</v>
      </c>
    </row>
    <row r="634" spans="1:11" x14ac:dyDescent="0.15">
      <c r="A634" s="15">
        <v>43658</v>
      </c>
      <c r="B634" s="16">
        <v>61</v>
      </c>
      <c r="C634" s="17" t="s">
        <v>1535</v>
      </c>
      <c r="D634" s="17" t="s">
        <v>1536</v>
      </c>
      <c r="E634" s="17" t="s">
        <v>1489</v>
      </c>
      <c r="F634" s="17" t="s">
        <v>1538</v>
      </c>
      <c r="G634" s="17" t="s">
        <v>17</v>
      </c>
      <c r="H634" s="17" t="s">
        <v>17</v>
      </c>
      <c r="I634" s="18">
        <v>498</v>
      </c>
      <c r="J634" s="18"/>
      <c r="K634" s="18">
        <v>59439</v>
      </c>
    </row>
    <row r="635" spans="1:11" x14ac:dyDescent="0.15">
      <c r="A635" s="15">
        <v>43663</v>
      </c>
      <c r="B635" s="16">
        <v>61</v>
      </c>
      <c r="C635" s="17" t="s">
        <v>1539</v>
      </c>
      <c r="D635" s="17" t="s">
        <v>1540</v>
      </c>
      <c r="E635" s="17" t="s">
        <v>1489</v>
      </c>
      <c r="F635" s="17" t="s">
        <v>1541</v>
      </c>
      <c r="G635" s="17" t="s">
        <v>17</v>
      </c>
      <c r="H635" s="17" t="s">
        <v>17</v>
      </c>
      <c r="I635" s="18">
        <v>528</v>
      </c>
      <c r="J635" s="18"/>
      <c r="K635" s="18">
        <v>59967</v>
      </c>
    </row>
    <row r="636" spans="1:11" x14ac:dyDescent="0.15">
      <c r="A636" s="15">
        <v>43663</v>
      </c>
      <c r="B636" s="16">
        <v>61</v>
      </c>
      <c r="C636" s="17" t="s">
        <v>1539</v>
      </c>
      <c r="D636" s="17" t="s">
        <v>1540</v>
      </c>
      <c r="E636" s="17" t="s">
        <v>1489</v>
      </c>
      <c r="F636" s="17" t="s">
        <v>1542</v>
      </c>
      <c r="G636" s="17" t="s">
        <v>17</v>
      </c>
      <c r="H636" s="17" t="s">
        <v>17</v>
      </c>
      <c r="I636" s="18">
        <v>25.8</v>
      </c>
      <c r="J636" s="18"/>
      <c r="K636" s="18">
        <v>59992.800000000003</v>
      </c>
    </row>
    <row r="637" spans="1:11" x14ac:dyDescent="0.15">
      <c r="A637" s="15">
        <v>43679</v>
      </c>
      <c r="B637" s="16">
        <v>71</v>
      </c>
      <c r="C637" s="17" t="s">
        <v>1543</v>
      </c>
      <c r="D637" s="17" t="s">
        <v>1544</v>
      </c>
      <c r="E637" s="17" t="s">
        <v>1495</v>
      </c>
      <c r="F637" s="17" t="s">
        <v>1545</v>
      </c>
      <c r="G637" s="17" t="s">
        <v>17</v>
      </c>
      <c r="H637" s="17" t="s">
        <v>17</v>
      </c>
      <c r="I637" s="18">
        <v>500</v>
      </c>
      <c r="J637" s="18"/>
      <c r="K637" s="18">
        <v>60492.800000000003</v>
      </c>
    </row>
    <row r="638" spans="1:11" x14ac:dyDescent="0.15">
      <c r="A638" s="15">
        <v>43690</v>
      </c>
      <c r="B638" s="16">
        <v>71</v>
      </c>
      <c r="C638" s="17" t="s">
        <v>1546</v>
      </c>
      <c r="D638" s="17" t="s">
        <v>1547</v>
      </c>
      <c r="E638" s="17" t="s">
        <v>246</v>
      </c>
      <c r="F638" s="17" t="s">
        <v>1548</v>
      </c>
      <c r="G638" s="17" t="s">
        <v>17</v>
      </c>
      <c r="H638" s="17" t="s">
        <v>17</v>
      </c>
      <c r="I638" s="18">
        <v>52.8</v>
      </c>
      <c r="J638" s="18"/>
      <c r="K638" s="18">
        <v>60545.599999999999</v>
      </c>
    </row>
    <row r="639" spans="1:11" x14ac:dyDescent="0.15">
      <c r="A639" s="15">
        <v>43690</v>
      </c>
      <c r="B639" s="16">
        <v>71</v>
      </c>
      <c r="C639" s="17" t="s">
        <v>1546</v>
      </c>
      <c r="D639" s="17" t="s">
        <v>1547</v>
      </c>
      <c r="E639" s="17" t="s">
        <v>246</v>
      </c>
      <c r="F639" s="17" t="s">
        <v>1549</v>
      </c>
      <c r="G639" s="17" t="s">
        <v>17</v>
      </c>
      <c r="H639" s="17" t="s">
        <v>17</v>
      </c>
      <c r="I639" s="18">
        <v>45</v>
      </c>
      <c r="J639" s="18"/>
      <c r="K639" s="18">
        <v>60590.6</v>
      </c>
    </row>
    <row r="640" spans="1:11" x14ac:dyDescent="0.15">
      <c r="A640" s="15">
        <v>43690</v>
      </c>
      <c r="B640" s="16">
        <v>71</v>
      </c>
      <c r="C640" s="17" t="s">
        <v>1550</v>
      </c>
      <c r="D640" s="17" t="s">
        <v>1551</v>
      </c>
      <c r="E640" s="17" t="s">
        <v>1510</v>
      </c>
      <c r="F640" s="17" t="s">
        <v>1552</v>
      </c>
      <c r="G640" s="17" t="s">
        <v>17</v>
      </c>
      <c r="H640" s="17" t="s">
        <v>17</v>
      </c>
      <c r="I640" s="18">
        <v>522</v>
      </c>
      <c r="J640" s="18"/>
      <c r="K640" s="18">
        <v>61112.6</v>
      </c>
    </row>
    <row r="641" spans="1:11" x14ac:dyDescent="0.15">
      <c r="A641" s="15">
        <v>43700</v>
      </c>
      <c r="B641" s="16">
        <v>71</v>
      </c>
      <c r="C641" s="17" t="s">
        <v>1553</v>
      </c>
      <c r="D641" s="17" t="s">
        <v>1554</v>
      </c>
      <c r="E641" s="17" t="s">
        <v>1489</v>
      </c>
      <c r="F641" s="17" t="s">
        <v>1555</v>
      </c>
      <c r="G641" s="17" t="s">
        <v>17</v>
      </c>
      <c r="H641" s="17" t="s">
        <v>17</v>
      </c>
      <c r="I641" s="18">
        <v>8300</v>
      </c>
      <c r="J641" s="18"/>
      <c r="K641" s="18">
        <v>69412.600000000006</v>
      </c>
    </row>
    <row r="642" spans="1:11" x14ac:dyDescent="0.15">
      <c r="A642" s="15">
        <v>43700</v>
      </c>
      <c r="B642" s="16">
        <v>71</v>
      </c>
      <c r="C642" s="17" t="s">
        <v>1553</v>
      </c>
      <c r="D642" s="17" t="s">
        <v>1554</v>
      </c>
      <c r="E642" s="17" t="s">
        <v>1489</v>
      </c>
      <c r="F642" s="17" t="s">
        <v>1556</v>
      </c>
      <c r="G642" s="17" t="s">
        <v>17</v>
      </c>
      <c r="H642" s="17" t="s">
        <v>17</v>
      </c>
      <c r="I642" s="18">
        <v>498</v>
      </c>
      <c r="J642" s="18"/>
      <c r="K642" s="18">
        <v>69910.600000000006</v>
      </c>
    </row>
    <row r="643" spans="1:11" x14ac:dyDescent="0.15">
      <c r="A643" s="15">
        <v>43704</v>
      </c>
      <c r="B643" s="16">
        <v>71</v>
      </c>
      <c r="C643" s="17" t="s">
        <v>1557</v>
      </c>
      <c r="D643" s="17" t="s">
        <v>1558</v>
      </c>
      <c r="E643" s="17" t="s">
        <v>1485</v>
      </c>
      <c r="F643" s="17" t="s">
        <v>1559</v>
      </c>
      <c r="G643" s="17" t="s">
        <v>17</v>
      </c>
      <c r="H643" s="17" t="s">
        <v>17</v>
      </c>
      <c r="I643" s="18">
        <v>1650</v>
      </c>
      <c r="J643" s="18"/>
      <c r="K643" s="18">
        <v>71560.600000000006</v>
      </c>
    </row>
    <row r="644" spans="1:11" x14ac:dyDescent="0.15">
      <c r="A644" s="15">
        <v>43720</v>
      </c>
      <c r="B644" s="16">
        <v>81</v>
      </c>
      <c r="C644" s="17" t="s">
        <v>1560</v>
      </c>
      <c r="D644" s="17" t="s">
        <v>1561</v>
      </c>
      <c r="E644" s="17" t="s">
        <v>1489</v>
      </c>
      <c r="F644" s="17" t="s">
        <v>1562</v>
      </c>
      <c r="G644" s="17" t="s">
        <v>17</v>
      </c>
      <c r="H644" s="17" t="s">
        <v>17</v>
      </c>
      <c r="I644" s="18">
        <v>8300</v>
      </c>
      <c r="J644" s="18"/>
      <c r="K644" s="18">
        <v>79860.600000000006</v>
      </c>
    </row>
    <row r="645" spans="1:11" x14ac:dyDescent="0.15">
      <c r="A645" s="15">
        <v>43720</v>
      </c>
      <c r="B645" s="16">
        <v>81</v>
      </c>
      <c r="C645" s="17" t="s">
        <v>1560</v>
      </c>
      <c r="D645" s="17" t="s">
        <v>1561</v>
      </c>
      <c r="E645" s="17" t="s">
        <v>1489</v>
      </c>
      <c r="F645" s="17" t="s">
        <v>1563</v>
      </c>
      <c r="G645" s="17" t="s">
        <v>17</v>
      </c>
      <c r="H645" s="17" t="s">
        <v>17</v>
      </c>
      <c r="I645" s="18">
        <v>498</v>
      </c>
      <c r="J645" s="18"/>
      <c r="K645" s="18">
        <v>80358.600000000006</v>
      </c>
    </row>
    <row r="646" spans="1:11" x14ac:dyDescent="0.15">
      <c r="A646" s="19">
        <v>43720</v>
      </c>
      <c r="B646" s="21">
        <v>81</v>
      </c>
      <c r="C646" s="22" t="s">
        <v>1564</v>
      </c>
      <c r="D646" s="22" t="s">
        <v>1565</v>
      </c>
      <c r="E646" s="22" t="s">
        <v>1495</v>
      </c>
      <c r="F646" s="22" t="s">
        <v>1566</v>
      </c>
      <c r="G646" s="22" t="s">
        <v>17</v>
      </c>
      <c r="H646" s="22" t="s">
        <v>17</v>
      </c>
      <c r="I646" s="24">
        <v>500</v>
      </c>
      <c r="J646" s="24"/>
      <c r="K646" s="24">
        <v>80858.600000000006</v>
      </c>
    </row>
    <row r="647" spans="1:11" ht="12" thickBot="1" x14ac:dyDescent="0.2">
      <c r="A647" s="20"/>
      <c r="B647" s="13"/>
      <c r="C647" s="13"/>
      <c r="D647" s="13"/>
      <c r="E647" s="13"/>
      <c r="F647" s="13"/>
      <c r="G647" s="13"/>
      <c r="H647" s="13"/>
      <c r="I647" s="23">
        <v>80858.600000000006</v>
      </c>
      <c r="J647" s="23">
        <v>0</v>
      </c>
      <c r="K647" s="13"/>
    </row>
    <row r="648" spans="1:11" ht="12" thickTop="1" x14ac:dyDescent="0.1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</row>
    <row r="649" spans="1:11" ht="12" thickBot="1" x14ac:dyDescent="0.2">
      <c r="A649" s="14" t="s">
        <v>3</v>
      </c>
      <c r="B649" s="14" t="s">
        <v>4</v>
      </c>
      <c r="C649" s="14" t="s">
        <v>5</v>
      </c>
      <c r="D649" s="14" t="s">
        <v>6</v>
      </c>
      <c r="E649" s="14" t="s">
        <v>7</v>
      </c>
      <c r="F649" s="14" t="s">
        <v>8</v>
      </c>
      <c r="G649" s="14" t="s">
        <v>9</v>
      </c>
      <c r="H649" s="14" t="s">
        <v>10</v>
      </c>
      <c r="I649" s="14" t="s">
        <v>11</v>
      </c>
      <c r="J649" s="14" t="s">
        <v>12</v>
      </c>
      <c r="K649" s="14" t="s">
        <v>13</v>
      </c>
    </row>
    <row r="650" spans="1:11" ht="12" thickTop="1" x14ac:dyDescent="0.15">
      <c r="A650" s="63" t="s">
        <v>1567</v>
      </c>
      <c r="B650" s="63"/>
      <c r="C650" s="63"/>
      <c r="D650" s="63"/>
      <c r="E650" s="63"/>
      <c r="F650" s="63"/>
      <c r="G650" s="63"/>
      <c r="H650" s="63"/>
      <c r="I650" s="63"/>
      <c r="J650" s="63"/>
      <c r="K650" s="63"/>
    </row>
    <row r="651" spans="1:11" x14ac:dyDescent="0.15">
      <c r="A651" s="15"/>
      <c r="B651" s="16"/>
      <c r="C651" s="17"/>
      <c r="D651" s="17"/>
      <c r="E651" s="17" t="s">
        <v>15</v>
      </c>
      <c r="F651" s="17"/>
      <c r="G651" s="17"/>
      <c r="H651" s="17"/>
      <c r="I651" s="18"/>
      <c r="J651" s="18"/>
      <c r="K651" s="18"/>
    </row>
    <row r="652" spans="1:11" x14ac:dyDescent="0.15">
      <c r="A652" s="19">
        <v>43633</v>
      </c>
      <c r="B652" s="21">
        <v>51</v>
      </c>
      <c r="C652" s="22" t="s">
        <v>1344</v>
      </c>
      <c r="D652" s="22" t="s">
        <v>1345</v>
      </c>
      <c r="E652" s="22" t="s">
        <v>55</v>
      </c>
      <c r="F652" s="22" t="s">
        <v>1568</v>
      </c>
      <c r="G652" s="22" t="s">
        <v>17</v>
      </c>
      <c r="H652" s="22" t="s">
        <v>17</v>
      </c>
      <c r="I652" s="24">
        <v>526.4</v>
      </c>
      <c r="J652" s="24"/>
      <c r="K652" s="24">
        <v>526.4</v>
      </c>
    </row>
    <row r="653" spans="1:11" ht="12" thickBot="1" x14ac:dyDescent="0.2">
      <c r="A653" s="20"/>
      <c r="B653" s="13"/>
      <c r="C653" s="13"/>
      <c r="D653" s="13"/>
      <c r="E653" s="13"/>
      <c r="F653" s="13"/>
      <c r="G653" s="13"/>
      <c r="H653" s="13"/>
      <c r="I653" s="23">
        <v>526.4</v>
      </c>
      <c r="J653" s="23">
        <v>0</v>
      </c>
      <c r="K653" s="13"/>
    </row>
    <row r="654" spans="1:11" ht="12" thickTop="1" x14ac:dyDescent="0.1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</row>
    <row r="655" spans="1:11" ht="12" thickBot="1" x14ac:dyDescent="0.2">
      <c r="A655" s="14" t="s">
        <v>3</v>
      </c>
      <c r="B655" s="14" t="s">
        <v>4</v>
      </c>
      <c r="C655" s="14" t="s">
        <v>5</v>
      </c>
      <c r="D655" s="14" t="s">
        <v>6</v>
      </c>
      <c r="E655" s="14" t="s">
        <v>7</v>
      </c>
      <c r="F655" s="14" t="s">
        <v>8</v>
      </c>
      <c r="G655" s="14" t="s">
        <v>9</v>
      </c>
      <c r="H655" s="14" t="s">
        <v>10</v>
      </c>
      <c r="I655" s="14" t="s">
        <v>11</v>
      </c>
      <c r="J655" s="14" t="s">
        <v>12</v>
      </c>
      <c r="K655" s="14" t="s">
        <v>13</v>
      </c>
    </row>
    <row r="656" spans="1:11" ht="12" thickTop="1" x14ac:dyDescent="0.15">
      <c r="A656" s="63" t="s">
        <v>1569</v>
      </c>
      <c r="B656" s="63"/>
      <c r="C656" s="63"/>
      <c r="D656" s="63"/>
      <c r="E656" s="63"/>
      <c r="F656" s="63"/>
      <c r="G656" s="63"/>
      <c r="H656" s="63"/>
      <c r="I656" s="63"/>
      <c r="J656" s="63"/>
      <c r="K656" s="63"/>
    </row>
    <row r="657" spans="1:11" x14ac:dyDescent="0.15">
      <c r="A657" s="15"/>
      <c r="B657" s="16"/>
      <c r="C657" s="17"/>
      <c r="D657" s="17"/>
      <c r="E657" s="17" t="s">
        <v>15</v>
      </c>
      <c r="F657" s="17"/>
      <c r="G657" s="17"/>
      <c r="H657" s="17"/>
      <c r="I657" s="18"/>
      <c r="J657" s="18"/>
      <c r="K657" s="18"/>
    </row>
    <row r="658" spans="1:11" x14ac:dyDescent="0.15">
      <c r="A658" s="15">
        <v>43467</v>
      </c>
      <c r="B658" s="16">
        <v>6</v>
      </c>
      <c r="C658" s="17" t="s">
        <v>1570</v>
      </c>
      <c r="D658" s="17" t="s">
        <v>17</v>
      </c>
      <c r="E658" s="17" t="s">
        <v>1571</v>
      </c>
      <c r="F658" s="17" t="s">
        <v>1572</v>
      </c>
      <c r="G658" s="17" t="s">
        <v>17</v>
      </c>
      <c r="H658" s="17" t="s">
        <v>17</v>
      </c>
      <c r="I658" s="18">
        <v>483366</v>
      </c>
      <c r="J658" s="18"/>
      <c r="K658" s="18">
        <v>483366</v>
      </c>
    </row>
    <row r="659" spans="1:11" x14ac:dyDescent="0.15">
      <c r="A659" s="15">
        <v>43467</v>
      </c>
      <c r="B659" s="16">
        <v>6</v>
      </c>
      <c r="C659" s="17" t="s">
        <v>1573</v>
      </c>
      <c r="D659" s="17" t="s">
        <v>17</v>
      </c>
      <c r="E659" s="17" t="s">
        <v>1571</v>
      </c>
      <c r="F659" s="17" t="s">
        <v>1574</v>
      </c>
      <c r="G659" s="17" t="s">
        <v>17</v>
      </c>
      <c r="H659" s="17" t="s">
        <v>17</v>
      </c>
      <c r="I659" s="18">
        <v>15000</v>
      </c>
      <c r="J659" s="18"/>
      <c r="K659" s="18">
        <v>498366</v>
      </c>
    </row>
    <row r="660" spans="1:11" x14ac:dyDescent="0.15">
      <c r="A660" s="15">
        <v>43479</v>
      </c>
      <c r="B660" s="16">
        <v>1</v>
      </c>
      <c r="C660" s="17" t="s">
        <v>1575</v>
      </c>
      <c r="D660" s="17" t="s">
        <v>1576</v>
      </c>
      <c r="E660" s="17" t="s">
        <v>1571</v>
      </c>
      <c r="F660" s="17" t="s">
        <v>1577</v>
      </c>
      <c r="G660" s="17" t="s">
        <v>17</v>
      </c>
      <c r="H660" s="17" t="s">
        <v>17</v>
      </c>
      <c r="I660" s="18">
        <v>241683</v>
      </c>
      <c r="J660" s="18"/>
      <c r="K660" s="18">
        <v>740049</v>
      </c>
    </row>
    <row r="661" spans="1:11" x14ac:dyDescent="0.15">
      <c r="A661" s="15">
        <v>43483</v>
      </c>
      <c r="B661" s="16">
        <v>1</v>
      </c>
      <c r="C661" s="17" t="s">
        <v>1578</v>
      </c>
      <c r="D661" s="17" t="s">
        <v>17</v>
      </c>
      <c r="E661" s="17" t="s">
        <v>1579</v>
      </c>
      <c r="F661" s="17" t="s">
        <v>1580</v>
      </c>
      <c r="G661" s="17" t="s">
        <v>17</v>
      </c>
      <c r="H661" s="17" t="s">
        <v>17</v>
      </c>
      <c r="I661" s="18"/>
      <c r="J661" s="18">
        <v>30000</v>
      </c>
      <c r="K661" s="18">
        <v>710049</v>
      </c>
    </row>
    <row r="662" spans="1:11" x14ac:dyDescent="0.15">
      <c r="A662" s="15">
        <v>43489</v>
      </c>
      <c r="B662" s="16">
        <v>1</v>
      </c>
      <c r="C662" s="17" t="s">
        <v>1581</v>
      </c>
      <c r="D662" s="17" t="s">
        <v>1582</v>
      </c>
      <c r="E662" s="17" t="s">
        <v>1583</v>
      </c>
      <c r="F662" s="17" t="s">
        <v>1584</v>
      </c>
      <c r="G662" s="17" t="s">
        <v>17</v>
      </c>
      <c r="H662" s="17" t="s">
        <v>17</v>
      </c>
      <c r="I662" s="18">
        <v>2000</v>
      </c>
      <c r="J662" s="18"/>
      <c r="K662" s="18">
        <v>712049</v>
      </c>
    </row>
    <row r="663" spans="1:11" x14ac:dyDescent="0.15">
      <c r="A663" s="15">
        <v>43489</v>
      </c>
      <c r="B663" s="16">
        <v>1</v>
      </c>
      <c r="C663" s="17" t="s">
        <v>1581</v>
      </c>
      <c r="D663" s="17" t="s">
        <v>1582</v>
      </c>
      <c r="E663" s="17" t="s">
        <v>1583</v>
      </c>
      <c r="F663" s="17" t="s">
        <v>1585</v>
      </c>
      <c r="G663" s="17" t="s">
        <v>17</v>
      </c>
      <c r="H663" s="17" t="s">
        <v>17</v>
      </c>
      <c r="I663" s="18">
        <v>2880</v>
      </c>
      <c r="J663" s="18"/>
      <c r="K663" s="18">
        <v>714929</v>
      </c>
    </row>
    <row r="664" spans="1:11" x14ac:dyDescent="0.15">
      <c r="A664" s="15">
        <v>43489</v>
      </c>
      <c r="B664" s="16">
        <v>1</v>
      </c>
      <c r="C664" s="17" t="s">
        <v>1581</v>
      </c>
      <c r="D664" s="17" t="s">
        <v>1582</v>
      </c>
      <c r="E664" s="17" t="s">
        <v>1583</v>
      </c>
      <c r="F664" s="17" t="s">
        <v>1586</v>
      </c>
      <c r="G664" s="17" t="s">
        <v>17</v>
      </c>
      <c r="H664" s="17" t="s">
        <v>17</v>
      </c>
      <c r="I664" s="18">
        <v>400</v>
      </c>
      <c r="J664" s="18"/>
      <c r="K664" s="18">
        <v>715329</v>
      </c>
    </row>
    <row r="665" spans="1:11" x14ac:dyDescent="0.15">
      <c r="A665" s="15">
        <v>43489</v>
      </c>
      <c r="B665" s="16">
        <v>1</v>
      </c>
      <c r="C665" s="17" t="s">
        <v>1581</v>
      </c>
      <c r="D665" s="17" t="s">
        <v>1582</v>
      </c>
      <c r="E665" s="17" t="s">
        <v>1583</v>
      </c>
      <c r="F665" s="17" t="s">
        <v>1587</v>
      </c>
      <c r="G665" s="17" t="s">
        <v>17</v>
      </c>
      <c r="H665" s="17" t="s">
        <v>17</v>
      </c>
      <c r="I665" s="18"/>
      <c r="J665" s="18">
        <v>400</v>
      </c>
      <c r="K665" s="18">
        <v>714929</v>
      </c>
    </row>
    <row r="666" spans="1:11" x14ac:dyDescent="0.15">
      <c r="A666" s="15">
        <v>43496</v>
      </c>
      <c r="B666" s="16">
        <v>1</v>
      </c>
      <c r="C666" s="17" t="s">
        <v>1588</v>
      </c>
      <c r="D666" s="17" t="s">
        <v>1589</v>
      </c>
      <c r="E666" s="17" t="s">
        <v>1590</v>
      </c>
      <c r="F666" s="17" t="s">
        <v>1591</v>
      </c>
      <c r="G666" s="17" t="s">
        <v>17</v>
      </c>
      <c r="H666" s="17" t="s">
        <v>17</v>
      </c>
      <c r="I666" s="18">
        <v>24378.93</v>
      </c>
      <c r="J666" s="18"/>
      <c r="K666" s="18">
        <v>739307.93</v>
      </c>
    </row>
    <row r="667" spans="1:11" x14ac:dyDescent="0.15">
      <c r="A667" s="15">
        <v>43496</v>
      </c>
      <c r="B667" s="16">
        <v>1</v>
      </c>
      <c r="C667" s="17" t="s">
        <v>1588</v>
      </c>
      <c r="D667" s="17" t="s">
        <v>1589</v>
      </c>
      <c r="E667" s="17" t="s">
        <v>1590</v>
      </c>
      <c r="F667" s="17" t="s">
        <v>1592</v>
      </c>
      <c r="G667" s="17" t="s">
        <v>17</v>
      </c>
      <c r="H667" s="17" t="s">
        <v>17</v>
      </c>
      <c r="I667" s="18">
        <v>1462.74</v>
      </c>
      <c r="J667" s="18"/>
      <c r="K667" s="18">
        <v>740770.67</v>
      </c>
    </row>
    <row r="668" spans="1:11" x14ac:dyDescent="0.15">
      <c r="A668" s="15">
        <v>43496</v>
      </c>
      <c r="B668" s="16">
        <v>1</v>
      </c>
      <c r="C668" s="17" t="s">
        <v>1588</v>
      </c>
      <c r="D668" s="17" t="s">
        <v>1589</v>
      </c>
      <c r="E668" s="17" t="s">
        <v>1590</v>
      </c>
      <c r="F668" s="17" t="s">
        <v>1593</v>
      </c>
      <c r="G668" s="17" t="s">
        <v>17</v>
      </c>
      <c r="H668" s="17" t="s">
        <v>17</v>
      </c>
      <c r="I668" s="18">
        <v>0.03</v>
      </c>
      <c r="J668" s="18"/>
      <c r="K668" s="18">
        <v>740770.7</v>
      </c>
    </row>
    <row r="669" spans="1:11" x14ac:dyDescent="0.15">
      <c r="A669" s="15">
        <v>43509</v>
      </c>
      <c r="B669" s="16">
        <v>11</v>
      </c>
      <c r="C669" s="17" t="s">
        <v>1594</v>
      </c>
      <c r="D669" s="17" t="s">
        <v>1595</v>
      </c>
      <c r="E669" s="17" t="s">
        <v>1596</v>
      </c>
      <c r="F669" s="17" t="s">
        <v>1597</v>
      </c>
      <c r="G669" s="17" t="s">
        <v>17</v>
      </c>
      <c r="H669" s="17" t="s">
        <v>17</v>
      </c>
      <c r="I669" s="18">
        <v>1432</v>
      </c>
      <c r="J669" s="18"/>
      <c r="K669" s="18">
        <v>742202.7</v>
      </c>
    </row>
    <row r="670" spans="1:11" x14ac:dyDescent="0.15">
      <c r="A670" s="15">
        <v>43509</v>
      </c>
      <c r="B670" s="16">
        <v>11</v>
      </c>
      <c r="C670" s="17" t="s">
        <v>1594</v>
      </c>
      <c r="D670" s="17" t="s">
        <v>1595</v>
      </c>
      <c r="E670" s="17" t="s">
        <v>1596</v>
      </c>
      <c r="F670" s="17" t="s">
        <v>1598</v>
      </c>
      <c r="G670" s="17" t="s">
        <v>17</v>
      </c>
      <c r="H670" s="17" t="s">
        <v>17</v>
      </c>
      <c r="I670" s="18">
        <v>1648</v>
      </c>
      <c r="J670" s="18"/>
      <c r="K670" s="18">
        <v>743850.7</v>
      </c>
    </row>
    <row r="671" spans="1:11" x14ac:dyDescent="0.15">
      <c r="A671" s="15">
        <v>43509</v>
      </c>
      <c r="B671" s="16">
        <v>11</v>
      </c>
      <c r="C671" s="17" t="s">
        <v>1594</v>
      </c>
      <c r="D671" s="17" t="s">
        <v>1595</v>
      </c>
      <c r="E671" s="17" t="s">
        <v>1596</v>
      </c>
      <c r="F671" s="17" t="s">
        <v>1599</v>
      </c>
      <c r="G671" s="17" t="s">
        <v>17</v>
      </c>
      <c r="H671" s="17" t="s">
        <v>17</v>
      </c>
      <c r="I671" s="18">
        <v>6400</v>
      </c>
      <c r="J671" s="18"/>
      <c r="K671" s="18">
        <v>750250.7</v>
      </c>
    </row>
    <row r="672" spans="1:11" x14ac:dyDescent="0.15">
      <c r="A672" s="15">
        <v>43509</v>
      </c>
      <c r="B672" s="16">
        <v>11</v>
      </c>
      <c r="C672" s="17" t="s">
        <v>1594</v>
      </c>
      <c r="D672" s="17" t="s">
        <v>1595</v>
      </c>
      <c r="E672" s="17" t="s">
        <v>1596</v>
      </c>
      <c r="F672" s="17" t="s">
        <v>1600</v>
      </c>
      <c r="G672" s="17" t="s">
        <v>17</v>
      </c>
      <c r="H672" s="17" t="s">
        <v>17</v>
      </c>
      <c r="I672" s="18">
        <v>1920</v>
      </c>
      <c r="J672" s="18"/>
      <c r="K672" s="18">
        <v>752170.7</v>
      </c>
    </row>
    <row r="673" spans="1:11" x14ac:dyDescent="0.15">
      <c r="A673" s="15">
        <v>43509</v>
      </c>
      <c r="B673" s="16">
        <v>11</v>
      </c>
      <c r="C673" s="17" t="s">
        <v>1594</v>
      </c>
      <c r="D673" s="17" t="s">
        <v>1595</v>
      </c>
      <c r="E673" s="17" t="s">
        <v>1596</v>
      </c>
      <c r="F673" s="17" t="s">
        <v>1601</v>
      </c>
      <c r="G673" s="17" t="s">
        <v>17</v>
      </c>
      <c r="H673" s="17" t="s">
        <v>17</v>
      </c>
      <c r="I673" s="18">
        <v>8160</v>
      </c>
      <c r="J673" s="18"/>
      <c r="K673" s="18">
        <v>760330.7</v>
      </c>
    </row>
    <row r="674" spans="1:11" x14ac:dyDescent="0.15">
      <c r="A674" s="15">
        <v>43509</v>
      </c>
      <c r="B674" s="16">
        <v>11</v>
      </c>
      <c r="C674" s="17" t="s">
        <v>1594</v>
      </c>
      <c r="D674" s="17" t="s">
        <v>1595</v>
      </c>
      <c r="E674" s="17" t="s">
        <v>1596</v>
      </c>
      <c r="F674" s="17" t="s">
        <v>1602</v>
      </c>
      <c r="G674" s="17" t="s">
        <v>17</v>
      </c>
      <c r="H674" s="17" t="s">
        <v>17</v>
      </c>
      <c r="I674" s="18">
        <v>496</v>
      </c>
      <c r="J674" s="18"/>
      <c r="K674" s="18">
        <v>760826.7</v>
      </c>
    </row>
    <row r="675" spans="1:11" x14ac:dyDescent="0.15">
      <c r="A675" s="15">
        <v>43509</v>
      </c>
      <c r="B675" s="16">
        <v>11</v>
      </c>
      <c r="C675" s="17" t="s">
        <v>1594</v>
      </c>
      <c r="D675" s="17" t="s">
        <v>1595</v>
      </c>
      <c r="E675" s="17" t="s">
        <v>1596</v>
      </c>
      <c r="F675" s="17" t="s">
        <v>1603</v>
      </c>
      <c r="G675" s="17" t="s">
        <v>17</v>
      </c>
      <c r="H675" s="17" t="s">
        <v>17</v>
      </c>
      <c r="I675" s="18">
        <v>264</v>
      </c>
      <c r="J675" s="18"/>
      <c r="K675" s="18">
        <v>761090.7</v>
      </c>
    </row>
    <row r="676" spans="1:11" x14ac:dyDescent="0.15">
      <c r="A676" s="15">
        <v>43509</v>
      </c>
      <c r="B676" s="16">
        <v>11</v>
      </c>
      <c r="C676" s="17" t="s">
        <v>1594</v>
      </c>
      <c r="D676" s="17" t="s">
        <v>1595</v>
      </c>
      <c r="E676" s="17" t="s">
        <v>1596</v>
      </c>
      <c r="F676" s="17" t="s">
        <v>1604</v>
      </c>
      <c r="G676" s="17" t="s">
        <v>17</v>
      </c>
      <c r="H676" s="17" t="s">
        <v>17</v>
      </c>
      <c r="I676" s="18">
        <v>480</v>
      </c>
      <c r="J676" s="18"/>
      <c r="K676" s="18">
        <v>761570.7</v>
      </c>
    </row>
    <row r="677" spans="1:11" x14ac:dyDescent="0.15">
      <c r="A677" s="15">
        <v>43509</v>
      </c>
      <c r="B677" s="16">
        <v>11</v>
      </c>
      <c r="C677" s="17" t="s">
        <v>1594</v>
      </c>
      <c r="D677" s="17" t="s">
        <v>1595</v>
      </c>
      <c r="E677" s="17" t="s">
        <v>1596</v>
      </c>
      <c r="F677" s="17" t="s">
        <v>1605</v>
      </c>
      <c r="G677" s="17" t="s">
        <v>17</v>
      </c>
      <c r="H677" s="17" t="s">
        <v>17</v>
      </c>
      <c r="I677" s="18">
        <v>1400</v>
      </c>
      <c r="J677" s="18"/>
      <c r="K677" s="18">
        <v>762970.7</v>
      </c>
    </row>
    <row r="678" spans="1:11" x14ac:dyDescent="0.15">
      <c r="A678" s="15">
        <v>43509</v>
      </c>
      <c r="B678" s="16">
        <v>11</v>
      </c>
      <c r="C678" s="17" t="s">
        <v>1594</v>
      </c>
      <c r="D678" s="17" t="s">
        <v>1595</v>
      </c>
      <c r="E678" s="17" t="s">
        <v>1596</v>
      </c>
      <c r="F678" s="17" t="s">
        <v>1606</v>
      </c>
      <c r="G678" s="17" t="s">
        <v>17</v>
      </c>
      <c r="H678" s="17" t="s">
        <v>17</v>
      </c>
      <c r="I678" s="18">
        <v>240</v>
      </c>
      <c r="J678" s="18"/>
      <c r="K678" s="18">
        <v>763210.7</v>
      </c>
    </row>
    <row r="679" spans="1:11" x14ac:dyDescent="0.15">
      <c r="A679" s="15">
        <v>43509</v>
      </c>
      <c r="B679" s="16">
        <v>11</v>
      </c>
      <c r="C679" s="17" t="s">
        <v>1594</v>
      </c>
      <c r="D679" s="17" t="s">
        <v>1595</v>
      </c>
      <c r="E679" s="17" t="s">
        <v>1596</v>
      </c>
      <c r="F679" s="17" t="s">
        <v>1607</v>
      </c>
      <c r="G679" s="17" t="s">
        <v>17</v>
      </c>
      <c r="H679" s="17" t="s">
        <v>17</v>
      </c>
      <c r="I679" s="18">
        <v>512</v>
      </c>
      <c r="J679" s="18"/>
      <c r="K679" s="18">
        <v>763722.7</v>
      </c>
    </row>
    <row r="680" spans="1:11" x14ac:dyDescent="0.15">
      <c r="A680" s="15">
        <v>43509</v>
      </c>
      <c r="B680" s="16">
        <v>11</v>
      </c>
      <c r="C680" s="17" t="s">
        <v>1594</v>
      </c>
      <c r="D680" s="17" t="s">
        <v>1595</v>
      </c>
      <c r="E680" s="17" t="s">
        <v>1596</v>
      </c>
      <c r="F680" s="17" t="s">
        <v>1608</v>
      </c>
      <c r="G680" s="17" t="s">
        <v>17</v>
      </c>
      <c r="H680" s="17" t="s">
        <v>17</v>
      </c>
      <c r="I680" s="18">
        <v>1536</v>
      </c>
      <c r="J680" s="18"/>
      <c r="K680" s="18">
        <v>765258.7</v>
      </c>
    </row>
    <row r="681" spans="1:11" x14ac:dyDescent="0.15">
      <c r="A681" s="15">
        <v>43509</v>
      </c>
      <c r="B681" s="16">
        <v>11</v>
      </c>
      <c r="C681" s="17" t="s">
        <v>1609</v>
      </c>
      <c r="D681" s="17" t="s">
        <v>1610</v>
      </c>
      <c r="E681" s="17" t="s">
        <v>1611</v>
      </c>
      <c r="F681" s="17" t="s">
        <v>1612</v>
      </c>
      <c r="G681" s="17" t="s">
        <v>17</v>
      </c>
      <c r="H681" s="17" t="s">
        <v>17</v>
      </c>
      <c r="I681" s="18">
        <v>3150</v>
      </c>
      <c r="J681" s="18"/>
      <c r="K681" s="18">
        <v>768408.7</v>
      </c>
    </row>
    <row r="682" spans="1:11" x14ac:dyDescent="0.15">
      <c r="A682" s="15">
        <v>43509</v>
      </c>
      <c r="B682" s="16">
        <v>11</v>
      </c>
      <c r="C682" s="17" t="s">
        <v>1609</v>
      </c>
      <c r="D682" s="17" t="s">
        <v>1610</v>
      </c>
      <c r="E682" s="17" t="s">
        <v>1611</v>
      </c>
      <c r="F682" s="17" t="s">
        <v>1613</v>
      </c>
      <c r="G682" s="17" t="s">
        <v>17</v>
      </c>
      <c r="H682" s="17" t="s">
        <v>17</v>
      </c>
      <c r="I682" s="18">
        <v>250</v>
      </c>
      <c r="J682" s="18"/>
      <c r="K682" s="18">
        <v>768658.7</v>
      </c>
    </row>
    <row r="683" spans="1:11" x14ac:dyDescent="0.15">
      <c r="A683" s="15">
        <v>43509</v>
      </c>
      <c r="B683" s="16">
        <v>11</v>
      </c>
      <c r="C683" s="17" t="s">
        <v>1609</v>
      </c>
      <c r="D683" s="17" t="s">
        <v>1610</v>
      </c>
      <c r="E683" s="17" t="s">
        <v>1611</v>
      </c>
      <c r="F683" s="17" t="s">
        <v>1614</v>
      </c>
      <c r="G683" s="17" t="s">
        <v>17</v>
      </c>
      <c r="H683" s="17" t="s">
        <v>17</v>
      </c>
      <c r="I683" s="18">
        <v>3000</v>
      </c>
      <c r="J683" s="18"/>
      <c r="K683" s="18">
        <v>771658.7</v>
      </c>
    </row>
    <row r="684" spans="1:11" x14ac:dyDescent="0.15">
      <c r="A684" s="15">
        <v>43509</v>
      </c>
      <c r="B684" s="16">
        <v>11</v>
      </c>
      <c r="C684" s="17" t="s">
        <v>1609</v>
      </c>
      <c r="D684" s="17" t="s">
        <v>1610</v>
      </c>
      <c r="E684" s="17" t="s">
        <v>1611</v>
      </c>
      <c r="F684" s="17" t="s">
        <v>1615</v>
      </c>
      <c r="G684" s="17" t="s">
        <v>17</v>
      </c>
      <c r="H684" s="17" t="s">
        <v>17</v>
      </c>
      <c r="I684" s="18">
        <v>5112</v>
      </c>
      <c r="J684" s="18"/>
      <c r="K684" s="18">
        <v>776770.7</v>
      </c>
    </row>
    <row r="685" spans="1:11" x14ac:dyDescent="0.15">
      <c r="A685" s="15">
        <v>43509</v>
      </c>
      <c r="B685" s="16">
        <v>11</v>
      </c>
      <c r="C685" s="17" t="s">
        <v>1609</v>
      </c>
      <c r="D685" s="17" t="s">
        <v>1610</v>
      </c>
      <c r="E685" s="17" t="s">
        <v>1611</v>
      </c>
      <c r="F685" s="17" t="s">
        <v>1616</v>
      </c>
      <c r="G685" s="17" t="s">
        <v>17</v>
      </c>
      <c r="H685" s="17" t="s">
        <v>17</v>
      </c>
      <c r="I685" s="18">
        <v>3276</v>
      </c>
      <c r="J685" s="18"/>
      <c r="K685" s="18">
        <v>780046.7</v>
      </c>
    </row>
    <row r="686" spans="1:11" x14ac:dyDescent="0.15">
      <c r="A686" s="15">
        <v>43515</v>
      </c>
      <c r="B686" s="16">
        <v>11</v>
      </c>
      <c r="C686" s="17" t="s">
        <v>1617</v>
      </c>
      <c r="D686" s="17" t="s">
        <v>1618</v>
      </c>
      <c r="E686" s="17" t="s">
        <v>84</v>
      </c>
      <c r="F686" s="17" t="s">
        <v>1619</v>
      </c>
      <c r="G686" s="17" t="s">
        <v>17</v>
      </c>
      <c r="H686" s="17" t="s">
        <v>17</v>
      </c>
      <c r="I686" s="18">
        <v>560</v>
      </c>
      <c r="J686" s="18"/>
      <c r="K686" s="18">
        <v>780606.7</v>
      </c>
    </row>
    <row r="687" spans="1:11" x14ac:dyDescent="0.15">
      <c r="A687" s="15">
        <v>43515</v>
      </c>
      <c r="B687" s="16">
        <v>11</v>
      </c>
      <c r="C687" s="17" t="s">
        <v>1617</v>
      </c>
      <c r="D687" s="17" t="s">
        <v>1618</v>
      </c>
      <c r="E687" s="17" t="s">
        <v>84</v>
      </c>
      <c r="F687" s="17" t="s">
        <v>1620</v>
      </c>
      <c r="G687" s="17" t="s">
        <v>17</v>
      </c>
      <c r="H687" s="17" t="s">
        <v>17</v>
      </c>
      <c r="I687" s="18">
        <v>300</v>
      </c>
      <c r="J687" s="18"/>
      <c r="K687" s="18">
        <v>780906.7</v>
      </c>
    </row>
    <row r="688" spans="1:11" x14ac:dyDescent="0.15">
      <c r="A688" s="15">
        <v>43515</v>
      </c>
      <c r="B688" s="16">
        <v>11</v>
      </c>
      <c r="C688" s="17" t="s">
        <v>1617</v>
      </c>
      <c r="D688" s="17" t="s">
        <v>1618</v>
      </c>
      <c r="E688" s="17" t="s">
        <v>84</v>
      </c>
      <c r="F688" s="17" t="s">
        <v>1621</v>
      </c>
      <c r="G688" s="17" t="s">
        <v>17</v>
      </c>
      <c r="H688" s="17" t="s">
        <v>17</v>
      </c>
      <c r="I688" s="18">
        <v>1482</v>
      </c>
      <c r="J688" s="18"/>
      <c r="K688" s="18">
        <v>782388.7</v>
      </c>
    </row>
    <row r="689" spans="1:11" x14ac:dyDescent="0.15">
      <c r="A689" s="15">
        <v>43515</v>
      </c>
      <c r="B689" s="16">
        <v>11</v>
      </c>
      <c r="C689" s="17" t="s">
        <v>1617</v>
      </c>
      <c r="D689" s="17" t="s">
        <v>1618</v>
      </c>
      <c r="E689" s="17" t="s">
        <v>84</v>
      </c>
      <c r="F689" s="17" t="s">
        <v>1622</v>
      </c>
      <c r="G689" s="17" t="s">
        <v>17</v>
      </c>
      <c r="H689" s="17" t="s">
        <v>17</v>
      </c>
      <c r="I689" s="18">
        <v>228</v>
      </c>
      <c r="J689" s="18"/>
      <c r="K689" s="18">
        <v>782616.7</v>
      </c>
    </row>
    <row r="690" spans="1:11" x14ac:dyDescent="0.15">
      <c r="A690" s="15">
        <v>43515</v>
      </c>
      <c r="B690" s="16">
        <v>11</v>
      </c>
      <c r="C690" s="17" t="s">
        <v>1617</v>
      </c>
      <c r="D690" s="17" t="s">
        <v>1618</v>
      </c>
      <c r="E690" s="17" t="s">
        <v>84</v>
      </c>
      <c r="F690" s="17" t="s">
        <v>1623</v>
      </c>
      <c r="G690" s="17" t="s">
        <v>17</v>
      </c>
      <c r="H690" s="17" t="s">
        <v>17</v>
      </c>
      <c r="I690" s="18">
        <v>882</v>
      </c>
      <c r="J690" s="18"/>
      <c r="K690" s="18">
        <v>783498.7</v>
      </c>
    </row>
    <row r="691" spans="1:11" x14ac:dyDescent="0.15">
      <c r="A691" s="15">
        <v>43515</v>
      </c>
      <c r="B691" s="16">
        <v>11</v>
      </c>
      <c r="C691" s="17" t="s">
        <v>1617</v>
      </c>
      <c r="D691" s="17" t="s">
        <v>1618</v>
      </c>
      <c r="E691" s="17" t="s">
        <v>84</v>
      </c>
      <c r="F691" s="17" t="s">
        <v>1624</v>
      </c>
      <c r="G691" s="17" t="s">
        <v>17</v>
      </c>
      <c r="H691" s="17" t="s">
        <v>17</v>
      </c>
      <c r="I691" s="18">
        <v>21</v>
      </c>
      <c r="J691" s="18"/>
      <c r="K691" s="18">
        <v>783519.7</v>
      </c>
    </row>
    <row r="692" spans="1:11" x14ac:dyDescent="0.15">
      <c r="A692" s="15">
        <v>43515</v>
      </c>
      <c r="B692" s="16">
        <v>11</v>
      </c>
      <c r="C692" s="17" t="s">
        <v>1617</v>
      </c>
      <c r="D692" s="17" t="s">
        <v>1618</v>
      </c>
      <c r="E692" s="17" t="s">
        <v>84</v>
      </c>
      <c r="F692" s="17" t="s">
        <v>1625</v>
      </c>
      <c r="G692" s="17" t="s">
        <v>17</v>
      </c>
      <c r="H692" s="17" t="s">
        <v>17</v>
      </c>
      <c r="I692" s="18">
        <v>150</v>
      </c>
      <c r="J692" s="18"/>
      <c r="K692" s="18">
        <v>783669.7</v>
      </c>
    </row>
    <row r="693" spans="1:11" x14ac:dyDescent="0.15">
      <c r="A693" s="15">
        <v>43515</v>
      </c>
      <c r="B693" s="16">
        <v>11</v>
      </c>
      <c r="C693" s="17" t="s">
        <v>1617</v>
      </c>
      <c r="D693" s="17" t="s">
        <v>1618</v>
      </c>
      <c r="E693" s="17" t="s">
        <v>84</v>
      </c>
      <c r="F693" s="17" t="s">
        <v>1626</v>
      </c>
      <c r="G693" s="17" t="s">
        <v>17</v>
      </c>
      <c r="H693" s="17" t="s">
        <v>17</v>
      </c>
      <c r="I693" s="18">
        <v>90</v>
      </c>
      <c r="J693" s="18"/>
      <c r="K693" s="18">
        <v>783759.7</v>
      </c>
    </row>
    <row r="694" spans="1:11" x14ac:dyDescent="0.15">
      <c r="A694" s="15">
        <v>43515</v>
      </c>
      <c r="B694" s="16">
        <v>11</v>
      </c>
      <c r="C694" s="17" t="s">
        <v>1617</v>
      </c>
      <c r="D694" s="17" t="s">
        <v>1618</v>
      </c>
      <c r="E694" s="17" t="s">
        <v>84</v>
      </c>
      <c r="F694" s="17" t="s">
        <v>1627</v>
      </c>
      <c r="G694" s="17" t="s">
        <v>17</v>
      </c>
      <c r="H694" s="17" t="s">
        <v>17</v>
      </c>
      <c r="I694" s="18">
        <v>12</v>
      </c>
      <c r="J694" s="18"/>
      <c r="K694" s="18">
        <v>783771.7</v>
      </c>
    </row>
    <row r="695" spans="1:11" x14ac:dyDescent="0.15">
      <c r="A695" s="15">
        <v>43515</v>
      </c>
      <c r="B695" s="16">
        <v>11</v>
      </c>
      <c r="C695" s="17" t="s">
        <v>1617</v>
      </c>
      <c r="D695" s="17" t="s">
        <v>1618</v>
      </c>
      <c r="E695" s="17" t="s">
        <v>84</v>
      </c>
      <c r="F695" s="17" t="s">
        <v>1628</v>
      </c>
      <c r="G695" s="17" t="s">
        <v>17</v>
      </c>
      <c r="H695" s="17" t="s">
        <v>17</v>
      </c>
      <c r="I695" s="18">
        <v>200</v>
      </c>
      <c r="J695" s="18"/>
      <c r="K695" s="18">
        <v>783971.7</v>
      </c>
    </row>
    <row r="696" spans="1:11" x14ac:dyDescent="0.15">
      <c r="A696" s="15">
        <v>43515</v>
      </c>
      <c r="B696" s="16">
        <v>11</v>
      </c>
      <c r="C696" s="17" t="s">
        <v>1617</v>
      </c>
      <c r="D696" s="17" t="s">
        <v>1618</v>
      </c>
      <c r="E696" s="17" t="s">
        <v>84</v>
      </c>
      <c r="F696" s="17" t="s">
        <v>1629</v>
      </c>
      <c r="G696" s="17" t="s">
        <v>17</v>
      </c>
      <c r="H696" s="17" t="s">
        <v>17</v>
      </c>
      <c r="I696" s="18">
        <v>98.72</v>
      </c>
      <c r="J696" s="18"/>
      <c r="K696" s="18">
        <v>784070.42</v>
      </c>
    </row>
    <row r="697" spans="1:11" x14ac:dyDescent="0.15">
      <c r="A697" s="15">
        <v>43515</v>
      </c>
      <c r="B697" s="16">
        <v>11</v>
      </c>
      <c r="C697" s="17" t="s">
        <v>1630</v>
      </c>
      <c r="D697" s="17" t="s">
        <v>1631</v>
      </c>
      <c r="E697" s="17" t="s">
        <v>1632</v>
      </c>
      <c r="F697" s="17" t="s">
        <v>1633</v>
      </c>
      <c r="G697" s="17" t="s">
        <v>17</v>
      </c>
      <c r="H697" s="17" t="s">
        <v>17</v>
      </c>
      <c r="I697" s="18">
        <v>3790</v>
      </c>
      <c r="J697" s="18"/>
      <c r="K697" s="18">
        <v>787860.42</v>
      </c>
    </row>
    <row r="698" spans="1:11" x14ac:dyDescent="0.15">
      <c r="A698" s="15">
        <v>43515</v>
      </c>
      <c r="B698" s="16">
        <v>11</v>
      </c>
      <c r="C698" s="17" t="s">
        <v>1630</v>
      </c>
      <c r="D698" s="17" t="s">
        <v>1631</v>
      </c>
      <c r="E698" s="17" t="s">
        <v>1632</v>
      </c>
      <c r="F698" s="17" t="s">
        <v>1634</v>
      </c>
      <c r="G698" s="17" t="s">
        <v>17</v>
      </c>
      <c r="H698" s="17" t="s">
        <v>17</v>
      </c>
      <c r="I698" s="18">
        <v>3790</v>
      </c>
      <c r="J698" s="18"/>
      <c r="K698" s="18">
        <v>791650.42</v>
      </c>
    </row>
    <row r="699" spans="1:11" x14ac:dyDescent="0.15">
      <c r="A699" s="15">
        <v>43523</v>
      </c>
      <c r="B699" s="16">
        <v>11</v>
      </c>
      <c r="C699" s="17" t="s">
        <v>1635</v>
      </c>
      <c r="D699" s="17" t="s">
        <v>1636</v>
      </c>
      <c r="E699" s="17" t="s">
        <v>1637</v>
      </c>
      <c r="F699" s="17" t="s">
        <v>1638</v>
      </c>
      <c r="G699" s="17" t="s">
        <v>17</v>
      </c>
      <c r="H699" s="17" t="s">
        <v>17</v>
      </c>
      <c r="I699" s="18">
        <v>2600</v>
      </c>
      <c r="J699" s="18"/>
      <c r="K699" s="18">
        <v>794250.42</v>
      </c>
    </row>
    <row r="700" spans="1:11" x14ac:dyDescent="0.15">
      <c r="A700" s="15">
        <v>43523</v>
      </c>
      <c r="B700" s="16">
        <v>11</v>
      </c>
      <c r="C700" s="17" t="s">
        <v>1635</v>
      </c>
      <c r="D700" s="17" t="s">
        <v>1636</v>
      </c>
      <c r="E700" s="17" t="s">
        <v>1637</v>
      </c>
      <c r="F700" s="17" t="s">
        <v>1639</v>
      </c>
      <c r="G700" s="17" t="s">
        <v>17</v>
      </c>
      <c r="H700" s="17" t="s">
        <v>17</v>
      </c>
      <c r="I700" s="18">
        <v>350</v>
      </c>
      <c r="J700" s="18"/>
      <c r="K700" s="18">
        <v>794600.42</v>
      </c>
    </row>
    <row r="701" spans="1:11" x14ac:dyDescent="0.15">
      <c r="A701" s="15">
        <v>43523</v>
      </c>
      <c r="B701" s="16">
        <v>11</v>
      </c>
      <c r="C701" s="17" t="s">
        <v>1635</v>
      </c>
      <c r="D701" s="17" t="s">
        <v>1636</v>
      </c>
      <c r="E701" s="17" t="s">
        <v>1637</v>
      </c>
      <c r="F701" s="17" t="s">
        <v>1640</v>
      </c>
      <c r="G701" s="17" t="s">
        <v>17</v>
      </c>
      <c r="H701" s="17" t="s">
        <v>17</v>
      </c>
      <c r="I701" s="18">
        <v>140</v>
      </c>
      <c r="J701" s="18"/>
      <c r="K701" s="18">
        <v>794740.42</v>
      </c>
    </row>
    <row r="702" spans="1:11" x14ac:dyDescent="0.15">
      <c r="A702" s="15">
        <v>43523</v>
      </c>
      <c r="B702" s="16">
        <v>11</v>
      </c>
      <c r="C702" s="17" t="s">
        <v>1635</v>
      </c>
      <c r="D702" s="17" t="s">
        <v>1636</v>
      </c>
      <c r="E702" s="17" t="s">
        <v>1637</v>
      </c>
      <c r="F702" s="17" t="s">
        <v>1641</v>
      </c>
      <c r="G702" s="17" t="s">
        <v>17</v>
      </c>
      <c r="H702" s="17" t="s">
        <v>17</v>
      </c>
      <c r="I702" s="18">
        <v>185.4</v>
      </c>
      <c r="J702" s="18"/>
      <c r="K702" s="18">
        <v>794925.82</v>
      </c>
    </row>
    <row r="703" spans="1:11" x14ac:dyDescent="0.15">
      <c r="A703" s="15">
        <v>43523</v>
      </c>
      <c r="B703" s="16">
        <v>11</v>
      </c>
      <c r="C703" s="17" t="s">
        <v>1635</v>
      </c>
      <c r="D703" s="17" t="s">
        <v>1636</v>
      </c>
      <c r="E703" s="17" t="s">
        <v>1637</v>
      </c>
      <c r="F703" s="17" t="s">
        <v>1642</v>
      </c>
      <c r="G703" s="17" t="s">
        <v>17</v>
      </c>
      <c r="H703" s="17" t="s">
        <v>17</v>
      </c>
      <c r="I703" s="18">
        <v>260</v>
      </c>
      <c r="J703" s="18"/>
      <c r="K703" s="18">
        <v>795185.82</v>
      </c>
    </row>
    <row r="704" spans="1:11" x14ac:dyDescent="0.15">
      <c r="A704" s="15">
        <v>43523</v>
      </c>
      <c r="B704" s="16">
        <v>11</v>
      </c>
      <c r="C704" s="17" t="s">
        <v>1643</v>
      </c>
      <c r="D704" s="17" t="s">
        <v>1644</v>
      </c>
      <c r="E704" s="17" t="s">
        <v>1645</v>
      </c>
      <c r="F704" s="17" t="s">
        <v>1646</v>
      </c>
      <c r="G704" s="17" t="s">
        <v>17</v>
      </c>
      <c r="H704" s="17" t="s">
        <v>17</v>
      </c>
      <c r="I704" s="18">
        <v>1500</v>
      </c>
      <c r="J704" s="18"/>
      <c r="K704" s="18">
        <v>796685.82</v>
      </c>
    </row>
    <row r="705" spans="1:11" x14ac:dyDescent="0.15">
      <c r="A705" s="15">
        <v>43523</v>
      </c>
      <c r="B705" s="16">
        <v>11</v>
      </c>
      <c r="C705" s="17" t="s">
        <v>1647</v>
      </c>
      <c r="D705" s="17" t="s">
        <v>1648</v>
      </c>
      <c r="E705" s="17" t="s">
        <v>1649</v>
      </c>
      <c r="F705" s="17" t="s">
        <v>1650</v>
      </c>
      <c r="G705" s="17" t="s">
        <v>17</v>
      </c>
      <c r="H705" s="17" t="s">
        <v>17</v>
      </c>
      <c r="I705" s="18">
        <v>2700</v>
      </c>
      <c r="J705" s="18"/>
      <c r="K705" s="18">
        <v>799385.82</v>
      </c>
    </row>
    <row r="706" spans="1:11" x14ac:dyDescent="0.15">
      <c r="A706" s="15">
        <v>43525</v>
      </c>
      <c r="B706" s="16">
        <v>21</v>
      </c>
      <c r="C706" s="17" t="s">
        <v>1651</v>
      </c>
      <c r="D706" s="17" t="s">
        <v>1652</v>
      </c>
      <c r="E706" s="17" t="s">
        <v>1653</v>
      </c>
      <c r="F706" s="17" t="s">
        <v>1654</v>
      </c>
      <c r="G706" s="17" t="s">
        <v>17</v>
      </c>
      <c r="H706" s="17" t="s">
        <v>17</v>
      </c>
      <c r="I706" s="18">
        <v>670</v>
      </c>
      <c r="J706" s="18"/>
      <c r="K706" s="18">
        <v>800055.82</v>
      </c>
    </row>
    <row r="707" spans="1:11" x14ac:dyDescent="0.15">
      <c r="A707" s="15">
        <v>43525</v>
      </c>
      <c r="B707" s="16">
        <v>21</v>
      </c>
      <c r="C707" s="17" t="s">
        <v>1655</v>
      </c>
      <c r="D707" s="17" t="s">
        <v>1656</v>
      </c>
      <c r="E707" s="17" t="s">
        <v>1288</v>
      </c>
      <c r="F707" s="17" t="s">
        <v>1657</v>
      </c>
      <c r="G707" s="17" t="s">
        <v>17</v>
      </c>
      <c r="H707" s="17" t="s">
        <v>17</v>
      </c>
      <c r="I707" s="18">
        <v>1600</v>
      </c>
      <c r="J707" s="18"/>
      <c r="K707" s="18">
        <v>801655.82</v>
      </c>
    </row>
    <row r="708" spans="1:11" x14ac:dyDescent="0.15">
      <c r="A708" s="15">
        <v>43525</v>
      </c>
      <c r="B708" s="16">
        <v>21</v>
      </c>
      <c r="C708" s="17" t="s">
        <v>1658</v>
      </c>
      <c r="D708" s="17" t="s">
        <v>1659</v>
      </c>
      <c r="E708" s="17" t="s">
        <v>1660</v>
      </c>
      <c r="F708" s="17" t="s">
        <v>1661</v>
      </c>
      <c r="G708" s="17" t="s">
        <v>17</v>
      </c>
      <c r="H708" s="17" t="s">
        <v>17</v>
      </c>
      <c r="I708" s="18">
        <v>660</v>
      </c>
      <c r="J708" s="18"/>
      <c r="K708" s="18">
        <v>802315.82</v>
      </c>
    </row>
    <row r="709" spans="1:11" x14ac:dyDescent="0.15">
      <c r="A709" s="15">
        <v>43525</v>
      </c>
      <c r="B709" s="16">
        <v>21</v>
      </c>
      <c r="C709" s="17" t="s">
        <v>1658</v>
      </c>
      <c r="D709" s="17" t="s">
        <v>1659</v>
      </c>
      <c r="E709" s="17" t="s">
        <v>1660</v>
      </c>
      <c r="F709" s="17" t="s">
        <v>1662</v>
      </c>
      <c r="G709" s="17" t="s">
        <v>17</v>
      </c>
      <c r="H709" s="17" t="s">
        <v>17</v>
      </c>
      <c r="I709" s="18">
        <v>400</v>
      </c>
      <c r="J709" s="18"/>
      <c r="K709" s="18">
        <v>802715.82</v>
      </c>
    </row>
    <row r="710" spans="1:11" x14ac:dyDescent="0.15">
      <c r="A710" s="15">
        <v>43525</v>
      </c>
      <c r="B710" s="16">
        <v>21</v>
      </c>
      <c r="C710" s="17" t="s">
        <v>1658</v>
      </c>
      <c r="D710" s="17" t="s">
        <v>1659</v>
      </c>
      <c r="E710" s="17" t="s">
        <v>1660</v>
      </c>
      <c r="F710" s="17" t="s">
        <v>1663</v>
      </c>
      <c r="G710" s="17" t="s">
        <v>17</v>
      </c>
      <c r="H710" s="17" t="s">
        <v>17</v>
      </c>
      <c r="I710" s="18">
        <v>400</v>
      </c>
      <c r="J710" s="18"/>
      <c r="K710" s="18">
        <v>803115.82</v>
      </c>
    </row>
    <row r="711" spans="1:11" x14ac:dyDescent="0.15">
      <c r="A711" s="15">
        <v>43525</v>
      </c>
      <c r="B711" s="16">
        <v>21</v>
      </c>
      <c r="C711" s="17" t="s">
        <v>1658</v>
      </c>
      <c r="D711" s="17" t="s">
        <v>1659</v>
      </c>
      <c r="E711" s="17" t="s">
        <v>1660</v>
      </c>
      <c r="F711" s="17" t="s">
        <v>1664</v>
      </c>
      <c r="G711" s="17" t="s">
        <v>17</v>
      </c>
      <c r="H711" s="17" t="s">
        <v>17</v>
      </c>
      <c r="I711" s="18">
        <v>240</v>
      </c>
      <c r="J711" s="18"/>
      <c r="K711" s="18">
        <v>803355.82</v>
      </c>
    </row>
    <row r="712" spans="1:11" x14ac:dyDescent="0.15">
      <c r="A712" s="15">
        <v>43525</v>
      </c>
      <c r="B712" s="16">
        <v>21</v>
      </c>
      <c r="C712" s="17" t="s">
        <v>1658</v>
      </c>
      <c r="D712" s="17" t="s">
        <v>1659</v>
      </c>
      <c r="E712" s="17" t="s">
        <v>1660</v>
      </c>
      <c r="F712" s="17" t="s">
        <v>775</v>
      </c>
      <c r="G712" s="17" t="s">
        <v>17</v>
      </c>
      <c r="H712" s="17" t="s">
        <v>17</v>
      </c>
      <c r="I712" s="18">
        <v>102</v>
      </c>
      <c r="J712" s="18"/>
      <c r="K712" s="18">
        <v>803457.82</v>
      </c>
    </row>
    <row r="713" spans="1:11" x14ac:dyDescent="0.15">
      <c r="A713" s="15">
        <v>43546</v>
      </c>
      <c r="B713" s="16">
        <v>21</v>
      </c>
      <c r="C713" s="17" t="s">
        <v>1665</v>
      </c>
      <c r="D713" s="17" t="s">
        <v>1666</v>
      </c>
      <c r="E713" s="17" t="s">
        <v>1667</v>
      </c>
      <c r="F713" s="17" t="s">
        <v>1668</v>
      </c>
      <c r="G713" s="17" t="s">
        <v>17</v>
      </c>
      <c r="H713" s="17" t="s">
        <v>17</v>
      </c>
      <c r="I713" s="18">
        <v>9000</v>
      </c>
      <c r="J713" s="18"/>
      <c r="K713" s="18">
        <v>812457.82</v>
      </c>
    </row>
    <row r="714" spans="1:11" x14ac:dyDescent="0.15">
      <c r="A714" s="15">
        <v>43550</v>
      </c>
      <c r="B714" s="16">
        <v>21</v>
      </c>
      <c r="C714" s="17" t="s">
        <v>1669</v>
      </c>
      <c r="D714" s="17" t="s">
        <v>1670</v>
      </c>
      <c r="E714" s="17" t="s">
        <v>1671</v>
      </c>
      <c r="F714" s="17" t="s">
        <v>1672</v>
      </c>
      <c r="G714" s="17" t="s">
        <v>17</v>
      </c>
      <c r="H714" s="17" t="s">
        <v>17</v>
      </c>
      <c r="I714" s="18">
        <v>80561</v>
      </c>
      <c r="J714" s="18"/>
      <c r="K714" s="18">
        <v>893018.82</v>
      </c>
    </row>
    <row r="715" spans="1:11" x14ac:dyDescent="0.15">
      <c r="A715" s="15">
        <v>43550</v>
      </c>
      <c r="B715" s="16">
        <v>21</v>
      </c>
      <c r="C715" s="17" t="s">
        <v>1669</v>
      </c>
      <c r="D715" s="17" t="s">
        <v>1670</v>
      </c>
      <c r="E715" s="17" t="s">
        <v>1671</v>
      </c>
      <c r="F715" s="17" t="s">
        <v>1673</v>
      </c>
      <c r="G715" s="17" t="s">
        <v>17</v>
      </c>
      <c r="H715" s="17" t="s">
        <v>17</v>
      </c>
      <c r="I715" s="18">
        <v>8807</v>
      </c>
      <c r="J715" s="18"/>
      <c r="K715" s="18">
        <v>901825.82</v>
      </c>
    </row>
    <row r="716" spans="1:11" x14ac:dyDescent="0.15">
      <c r="A716" s="15">
        <v>43550</v>
      </c>
      <c r="B716" s="16">
        <v>21</v>
      </c>
      <c r="C716" s="17" t="s">
        <v>1669</v>
      </c>
      <c r="D716" s="17" t="s">
        <v>1670</v>
      </c>
      <c r="E716" s="17" t="s">
        <v>1671</v>
      </c>
      <c r="F716" s="17" t="s">
        <v>1674</v>
      </c>
      <c r="G716" s="17" t="s">
        <v>17</v>
      </c>
      <c r="H716" s="17" t="s">
        <v>17</v>
      </c>
      <c r="I716" s="18">
        <v>-48235.5</v>
      </c>
      <c r="J716" s="18"/>
      <c r="K716" s="18">
        <v>853590.32</v>
      </c>
    </row>
    <row r="717" spans="1:11" x14ac:dyDescent="0.15">
      <c r="A717" s="15">
        <v>43551</v>
      </c>
      <c r="B717" s="16">
        <v>21</v>
      </c>
      <c r="C717" s="17" t="s">
        <v>341</v>
      </c>
      <c r="D717" s="17" t="s">
        <v>342</v>
      </c>
      <c r="E717" s="17" t="s">
        <v>343</v>
      </c>
      <c r="F717" s="17" t="s">
        <v>1675</v>
      </c>
      <c r="G717" s="17" t="s">
        <v>17</v>
      </c>
      <c r="H717" s="17" t="s">
        <v>17</v>
      </c>
      <c r="I717" s="18">
        <v>120</v>
      </c>
      <c r="J717" s="18"/>
      <c r="K717" s="18">
        <v>853710.32</v>
      </c>
    </row>
    <row r="718" spans="1:11" x14ac:dyDescent="0.15">
      <c r="A718" s="15">
        <v>43551</v>
      </c>
      <c r="B718" s="16">
        <v>21</v>
      </c>
      <c r="C718" s="17" t="s">
        <v>341</v>
      </c>
      <c r="D718" s="17" t="s">
        <v>342</v>
      </c>
      <c r="E718" s="17" t="s">
        <v>343</v>
      </c>
      <c r="F718" s="17" t="s">
        <v>1676</v>
      </c>
      <c r="G718" s="17" t="s">
        <v>17</v>
      </c>
      <c r="H718" s="17" t="s">
        <v>17</v>
      </c>
      <c r="I718" s="18">
        <v>186</v>
      </c>
      <c r="J718" s="18"/>
      <c r="K718" s="18">
        <v>853896.32</v>
      </c>
    </row>
    <row r="719" spans="1:11" x14ac:dyDescent="0.15">
      <c r="A719" s="15">
        <v>43551</v>
      </c>
      <c r="B719" s="16">
        <v>21</v>
      </c>
      <c r="C719" s="17" t="s">
        <v>341</v>
      </c>
      <c r="D719" s="17" t="s">
        <v>342</v>
      </c>
      <c r="E719" s="17" t="s">
        <v>343</v>
      </c>
      <c r="F719" s="17" t="s">
        <v>1677</v>
      </c>
      <c r="G719" s="17" t="s">
        <v>17</v>
      </c>
      <c r="H719" s="17" t="s">
        <v>17</v>
      </c>
      <c r="I719" s="18">
        <v>69.5</v>
      </c>
      <c r="J719" s="18"/>
      <c r="K719" s="18">
        <v>853965.82</v>
      </c>
    </row>
    <row r="720" spans="1:11" x14ac:dyDescent="0.15">
      <c r="A720" s="15">
        <v>43551</v>
      </c>
      <c r="B720" s="16">
        <v>21</v>
      </c>
      <c r="C720" s="17" t="s">
        <v>341</v>
      </c>
      <c r="D720" s="17" t="s">
        <v>342</v>
      </c>
      <c r="E720" s="17" t="s">
        <v>343</v>
      </c>
      <c r="F720" s="17" t="s">
        <v>1678</v>
      </c>
      <c r="G720" s="17" t="s">
        <v>17</v>
      </c>
      <c r="H720" s="17" t="s">
        <v>17</v>
      </c>
      <c r="I720" s="18">
        <v>60</v>
      </c>
      <c r="J720" s="18"/>
      <c r="K720" s="18">
        <v>854025.82</v>
      </c>
    </row>
    <row r="721" spans="1:11" x14ac:dyDescent="0.15">
      <c r="A721" s="15">
        <v>43551</v>
      </c>
      <c r="B721" s="16">
        <v>21</v>
      </c>
      <c r="C721" s="17" t="s">
        <v>341</v>
      </c>
      <c r="D721" s="17" t="s">
        <v>342</v>
      </c>
      <c r="E721" s="17" t="s">
        <v>343</v>
      </c>
      <c r="F721" s="17" t="s">
        <v>1679</v>
      </c>
      <c r="G721" s="17" t="s">
        <v>17</v>
      </c>
      <c r="H721" s="17" t="s">
        <v>17</v>
      </c>
      <c r="I721" s="18">
        <v>42</v>
      </c>
      <c r="J721" s="18"/>
      <c r="K721" s="18">
        <v>854067.82</v>
      </c>
    </row>
    <row r="722" spans="1:11" x14ac:dyDescent="0.15">
      <c r="A722" s="15">
        <v>43551</v>
      </c>
      <c r="B722" s="16">
        <v>21</v>
      </c>
      <c r="C722" s="17" t="s">
        <v>341</v>
      </c>
      <c r="D722" s="17" t="s">
        <v>342</v>
      </c>
      <c r="E722" s="17" t="s">
        <v>343</v>
      </c>
      <c r="F722" s="17" t="s">
        <v>1680</v>
      </c>
      <c r="G722" s="17" t="s">
        <v>17</v>
      </c>
      <c r="H722" s="17" t="s">
        <v>17</v>
      </c>
      <c r="I722" s="18">
        <v>283.64</v>
      </c>
      <c r="J722" s="18"/>
      <c r="K722" s="18">
        <v>854351.46</v>
      </c>
    </row>
    <row r="723" spans="1:11" x14ac:dyDescent="0.15">
      <c r="A723" s="15">
        <v>43551</v>
      </c>
      <c r="B723" s="16">
        <v>21</v>
      </c>
      <c r="C723" s="17" t="s">
        <v>341</v>
      </c>
      <c r="D723" s="17" t="s">
        <v>342</v>
      </c>
      <c r="E723" s="17" t="s">
        <v>343</v>
      </c>
      <c r="F723" s="17" t="s">
        <v>1681</v>
      </c>
      <c r="G723" s="17" t="s">
        <v>17</v>
      </c>
      <c r="H723" s="17" t="s">
        <v>17</v>
      </c>
      <c r="I723" s="18">
        <v>980</v>
      </c>
      <c r="J723" s="18"/>
      <c r="K723" s="18">
        <v>855331.46</v>
      </c>
    </row>
    <row r="724" spans="1:11" x14ac:dyDescent="0.15">
      <c r="A724" s="15">
        <v>43551</v>
      </c>
      <c r="B724" s="16">
        <v>21</v>
      </c>
      <c r="C724" s="17" t="s">
        <v>341</v>
      </c>
      <c r="D724" s="17" t="s">
        <v>342</v>
      </c>
      <c r="E724" s="17" t="s">
        <v>343</v>
      </c>
      <c r="F724" s="17" t="s">
        <v>1682</v>
      </c>
      <c r="G724" s="17" t="s">
        <v>17</v>
      </c>
      <c r="H724" s="17" t="s">
        <v>17</v>
      </c>
      <c r="I724" s="18">
        <v>114.86</v>
      </c>
      <c r="J724" s="18"/>
      <c r="K724" s="18">
        <v>855446.32</v>
      </c>
    </row>
    <row r="725" spans="1:11" x14ac:dyDescent="0.15">
      <c r="A725" s="15">
        <v>43563</v>
      </c>
      <c r="B725" s="16">
        <v>31</v>
      </c>
      <c r="C725" s="17" t="s">
        <v>1683</v>
      </c>
      <c r="D725" s="17" t="s">
        <v>1684</v>
      </c>
      <c r="E725" s="17" t="s">
        <v>1596</v>
      </c>
      <c r="F725" s="17" t="s">
        <v>1685</v>
      </c>
      <c r="G725" s="17" t="s">
        <v>17</v>
      </c>
      <c r="H725" s="17" t="s">
        <v>17</v>
      </c>
      <c r="I725" s="18">
        <v>200</v>
      </c>
      <c r="J725" s="18"/>
      <c r="K725" s="18">
        <v>855646.32</v>
      </c>
    </row>
    <row r="726" spans="1:11" x14ac:dyDescent="0.15">
      <c r="A726" s="15">
        <v>43563</v>
      </c>
      <c r="B726" s="16">
        <v>31</v>
      </c>
      <c r="C726" s="17" t="s">
        <v>1686</v>
      </c>
      <c r="D726" s="17" t="s">
        <v>1687</v>
      </c>
      <c r="E726" s="17" t="s">
        <v>1485</v>
      </c>
      <c r="F726" s="17" t="s">
        <v>1688</v>
      </c>
      <c r="G726" s="17" t="s">
        <v>17</v>
      </c>
      <c r="H726" s="17" t="s">
        <v>17</v>
      </c>
      <c r="I726" s="18">
        <v>780</v>
      </c>
      <c r="J726" s="18"/>
      <c r="K726" s="18">
        <v>856426.32</v>
      </c>
    </row>
    <row r="727" spans="1:11" x14ac:dyDescent="0.15">
      <c r="A727" s="15">
        <v>43616</v>
      </c>
      <c r="B727" s="16">
        <v>41</v>
      </c>
      <c r="C727" s="17" t="s">
        <v>1689</v>
      </c>
      <c r="D727" s="17" t="s">
        <v>1690</v>
      </c>
      <c r="E727" s="17" t="s">
        <v>1489</v>
      </c>
      <c r="F727" s="17" t="s">
        <v>1691</v>
      </c>
      <c r="G727" s="17" t="s">
        <v>17</v>
      </c>
      <c r="H727" s="17" t="s">
        <v>17</v>
      </c>
      <c r="I727" s="18">
        <v>5340</v>
      </c>
      <c r="J727" s="18"/>
      <c r="K727" s="18">
        <v>861766.32</v>
      </c>
    </row>
    <row r="728" spans="1:11" x14ac:dyDescent="0.15">
      <c r="A728" s="15">
        <v>43616</v>
      </c>
      <c r="B728" s="16">
        <v>41</v>
      </c>
      <c r="C728" s="17" t="s">
        <v>1689</v>
      </c>
      <c r="D728" s="17" t="s">
        <v>1690</v>
      </c>
      <c r="E728" s="17" t="s">
        <v>1489</v>
      </c>
      <c r="F728" s="17" t="s">
        <v>1692</v>
      </c>
      <c r="G728" s="17" t="s">
        <v>17</v>
      </c>
      <c r="H728" s="17" t="s">
        <v>17</v>
      </c>
      <c r="I728" s="18">
        <v>4440</v>
      </c>
      <c r="J728" s="18"/>
      <c r="K728" s="18">
        <v>866206.32</v>
      </c>
    </row>
    <row r="729" spans="1:11" x14ac:dyDescent="0.15">
      <c r="A729" s="15">
        <v>43616</v>
      </c>
      <c r="B729" s="16">
        <v>41</v>
      </c>
      <c r="C729" s="17" t="s">
        <v>1689</v>
      </c>
      <c r="D729" s="17" t="s">
        <v>1690</v>
      </c>
      <c r="E729" s="17" t="s">
        <v>1489</v>
      </c>
      <c r="F729" s="17" t="s">
        <v>1693</v>
      </c>
      <c r="G729" s="17" t="s">
        <v>17</v>
      </c>
      <c r="H729" s="17" t="s">
        <v>17</v>
      </c>
      <c r="I729" s="18">
        <v>2880</v>
      </c>
      <c r="J729" s="18"/>
      <c r="K729" s="18">
        <v>869086.32</v>
      </c>
    </row>
    <row r="730" spans="1:11" x14ac:dyDescent="0.15">
      <c r="A730" s="15">
        <v>43616</v>
      </c>
      <c r="B730" s="16">
        <v>41</v>
      </c>
      <c r="C730" s="17" t="s">
        <v>1689</v>
      </c>
      <c r="D730" s="17" t="s">
        <v>1690</v>
      </c>
      <c r="E730" s="17" t="s">
        <v>1489</v>
      </c>
      <c r="F730" s="17" t="s">
        <v>1694</v>
      </c>
      <c r="G730" s="17" t="s">
        <v>17</v>
      </c>
      <c r="H730" s="17" t="s">
        <v>17</v>
      </c>
      <c r="I730" s="18">
        <v>2113</v>
      </c>
      <c r="J730" s="18"/>
      <c r="K730" s="18">
        <v>871199.32</v>
      </c>
    </row>
    <row r="731" spans="1:11" x14ac:dyDescent="0.15">
      <c r="A731" s="15">
        <v>43616</v>
      </c>
      <c r="B731" s="16">
        <v>41</v>
      </c>
      <c r="C731" s="17" t="s">
        <v>1689</v>
      </c>
      <c r="D731" s="17" t="s">
        <v>1690</v>
      </c>
      <c r="E731" s="17" t="s">
        <v>1489</v>
      </c>
      <c r="F731" s="17" t="s">
        <v>775</v>
      </c>
      <c r="G731" s="17" t="s">
        <v>17</v>
      </c>
      <c r="H731" s="17" t="s">
        <v>17</v>
      </c>
      <c r="I731" s="18">
        <v>886.38</v>
      </c>
      <c r="J731" s="18"/>
      <c r="K731" s="18">
        <v>872085.7</v>
      </c>
    </row>
    <row r="732" spans="1:11" x14ac:dyDescent="0.15">
      <c r="A732" s="15">
        <v>43616</v>
      </c>
      <c r="B732" s="16">
        <v>41</v>
      </c>
      <c r="C732" s="17" t="s">
        <v>1689</v>
      </c>
      <c r="D732" s="17" t="s">
        <v>1690</v>
      </c>
      <c r="E732" s="17" t="s">
        <v>1489</v>
      </c>
      <c r="F732" s="17" t="s">
        <v>1695</v>
      </c>
      <c r="G732" s="17" t="s">
        <v>17</v>
      </c>
      <c r="H732" s="17" t="s">
        <v>17</v>
      </c>
      <c r="I732" s="18">
        <v>34692</v>
      </c>
      <c r="J732" s="18"/>
      <c r="K732" s="18">
        <v>906777.7</v>
      </c>
    </row>
    <row r="733" spans="1:11" x14ac:dyDescent="0.15">
      <c r="A733" s="15">
        <v>43616</v>
      </c>
      <c r="B733" s="16">
        <v>41</v>
      </c>
      <c r="C733" s="17" t="s">
        <v>1689</v>
      </c>
      <c r="D733" s="17" t="s">
        <v>1690</v>
      </c>
      <c r="E733" s="17" t="s">
        <v>1489</v>
      </c>
      <c r="F733" s="17" t="s">
        <v>775</v>
      </c>
      <c r="G733" s="17" t="s">
        <v>17</v>
      </c>
      <c r="H733" s="17" t="s">
        <v>17</v>
      </c>
      <c r="I733" s="18">
        <v>2081.52</v>
      </c>
      <c r="J733" s="18"/>
      <c r="K733" s="18">
        <v>908859.22</v>
      </c>
    </row>
    <row r="734" spans="1:11" x14ac:dyDescent="0.15">
      <c r="A734" s="15">
        <v>43616</v>
      </c>
      <c r="B734" s="16">
        <v>41</v>
      </c>
      <c r="C734" s="17" t="s">
        <v>1689</v>
      </c>
      <c r="D734" s="17" t="s">
        <v>1690</v>
      </c>
      <c r="E734" s="17" t="s">
        <v>1489</v>
      </c>
      <c r="F734" s="17" t="s">
        <v>1696</v>
      </c>
      <c r="G734" s="17" t="s">
        <v>17</v>
      </c>
      <c r="H734" s="17" t="s">
        <v>17</v>
      </c>
      <c r="I734" s="18">
        <v>-28616.799999999999</v>
      </c>
      <c r="J734" s="18"/>
      <c r="K734" s="18">
        <v>880242.42</v>
      </c>
    </row>
    <row r="735" spans="1:11" x14ac:dyDescent="0.15">
      <c r="A735" s="15">
        <v>43647</v>
      </c>
      <c r="B735" s="16">
        <v>61</v>
      </c>
      <c r="C735" s="17" t="s">
        <v>1697</v>
      </c>
      <c r="D735" s="17" t="s">
        <v>1698</v>
      </c>
      <c r="E735" s="17" t="s">
        <v>1485</v>
      </c>
      <c r="F735" s="17" t="s">
        <v>1699</v>
      </c>
      <c r="G735" s="17" t="s">
        <v>17</v>
      </c>
      <c r="H735" s="17" t="s">
        <v>17</v>
      </c>
      <c r="I735" s="18"/>
      <c r="J735" s="18">
        <v>540</v>
      </c>
      <c r="K735" s="18">
        <v>879702.42</v>
      </c>
    </row>
    <row r="736" spans="1:11" x14ac:dyDescent="0.15">
      <c r="A736" s="15">
        <v>43679</v>
      </c>
      <c r="B736" s="16">
        <v>71</v>
      </c>
      <c r="C736" s="17" t="s">
        <v>1700</v>
      </c>
      <c r="D736" s="17" t="s">
        <v>1701</v>
      </c>
      <c r="E736" s="17" t="s">
        <v>1702</v>
      </c>
      <c r="F736" s="17" t="s">
        <v>1703</v>
      </c>
      <c r="G736" s="17" t="s">
        <v>17</v>
      </c>
      <c r="H736" s="17" t="s">
        <v>17</v>
      </c>
      <c r="I736" s="18">
        <v>500</v>
      </c>
      <c r="J736" s="18"/>
      <c r="K736" s="18">
        <v>880202.42</v>
      </c>
    </row>
    <row r="737" spans="1:11" x14ac:dyDescent="0.15">
      <c r="A737" s="19">
        <v>43704</v>
      </c>
      <c r="B737" s="21">
        <v>71</v>
      </c>
      <c r="C737" s="22" t="s">
        <v>1704</v>
      </c>
      <c r="D737" s="22" t="s">
        <v>1705</v>
      </c>
      <c r="E737" s="22" t="s">
        <v>1706</v>
      </c>
      <c r="F737" s="22" t="s">
        <v>1707</v>
      </c>
      <c r="G737" s="22" t="s">
        <v>17</v>
      </c>
      <c r="H737" s="22" t="s">
        <v>17</v>
      </c>
      <c r="I737" s="24">
        <v>300</v>
      </c>
      <c r="J737" s="24"/>
      <c r="K737" s="24">
        <v>880502.42</v>
      </c>
    </row>
    <row r="738" spans="1:11" ht="12" thickBot="1" x14ac:dyDescent="0.2">
      <c r="A738" s="20"/>
      <c r="B738" s="13"/>
      <c r="C738" s="13"/>
      <c r="D738" s="13"/>
      <c r="E738" s="13"/>
      <c r="F738" s="13"/>
      <c r="G738" s="13"/>
      <c r="H738" s="13"/>
      <c r="I738" s="23">
        <v>911442.42</v>
      </c>
      <c r="J738" s="23">
        <v>30940</v>
      </c>
      <c r="K738" s="13"/>
    </row>
    <row r="739" spans="1:11" ht="12" thickTop="1" x14ac:dyDescent="0.1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</row>
    <row r="740" spans="1:11" ht="12" thickBot="1" x14ac:dyDescent="0.2">
      <c r="A740" s="14" t="s">
        <v>3</v>
      </c>
      <c r="B740" s="14" t="s">
        <v>4</v>
      </c>
      <c r="C740" s="14" t="s">
        <v>5</v>
      </c>
      <c r="D740" s="14" t="s">
        <v>6</v>
      </c>
      <c r="E740" s="14" t="s">
        <v>7</v>
      </c>
      <c r="F740" s="14" t="s">
        <v>8</v>
      </c>
      <c r="G740" s="14" t="s">
        <v>9</v>
      </c>
      <c r="H740" s="14" t="s">
        <v>10</v>
      </c>
      <c r="I740" s="14" t="s">
        <v>11</v>
      </c>
      <c r="J740" s="14" t="s">
        <v>12</v>
      </c>
      <c r="K740" s="14" t="s">
        <v>13</v>
      </c>
    </row>
    <row r="741" spans="1:11" ht="12" thickTop="1" x14ac:dyDescent="0.15">
      <c r="A741" s="63" t="s">
        <v>1708</v>
      </c>
      <c r="B741" s="63"/>
      <c r="C741" s="63"/>
      <c r="D741" s="63"/>
      <c r="E741" s="63"/>
      <c r="F741" s="63"/>
      <c r="G741" s="63"/>
      <c r="H741" s="63"/>
      <c r="I741" s="63"/>
      <c r="J741" s="63"/>
      <c r="K741" s="63"/>
    </row>
    <row r="742" spans="1:11" x14ac:dyDescent="0.15">
      <c r="A742" s="15"/>
      <c r="B742" s="16"/>
      <c r="C742" s="17"/>
      <c r="D742" s="17"/>
      <c r="E742" s="17" t="s">
        <v>15</v>
      </c>
      <c r="F742" s="17"/>
      <c r="G742" s="17"/>
      <c r="H742" s="17"/>
      <c r="I742" s="18"/>
      <c r="J742" s="18"/>
      <c r="K742" s="18"/>
    </row>
    <row r="743" spans="1:11" x14ac:dyDescent="0.15">
      <c r="A743" s="15">
        <v>43483</v>
      </c>
      <c r="B743" s="16">
        <v>1</v>
      </c>
      <c r="C743" s="17" t="s">
        <v>1709</v>
      </c>
      <c r="D743" s="17" t="s">
        <v>17</v>
      </c>
      <c r="E743" s="17" t="s">
        <v>1710</v>
      </c>
      <c r="F743" s="17" t="s">
        <v>1402</v>
      </c>
      <c r="G743" s="17" t="s">
        <v>17</v>
      </c>
      <c r="H743" s="17" t="s">
        <v>17</v>
      </c>
      <c r="I743" s="18"/>
      <c r="J743" s="18">
        <v>2000</v>
      </c>
      <c r="K743" s="18">
        <v>-2000</v>
      </c>
    </row>
    <row r="744" spans="1:11" x14ac:dyDescent="0.15">
      <c r="A744" s="15">
        <v>43487</v>
      </c>
      <c r="B744" s="16">
        <v>1</v>
      </c>
      <c r="C744" s="17" t="s">
        <v>1711</v>
      </c>
      <c r="D744" s="17" t="s">
        <v>17</v>
      </c>
      <c r="E744" s="17" t="s">
        <v>1712</v>
      </c>
      <c r="F744" s="17" t="s">
        <v>1411</v>
      </c>
      <c r="G744" s="17" t="s">
        <v>17</v>
      </c>
      <c r="H744" s="17" t="s">
        <v>17</v>
      </c>
      <c r="I744" s="18"/>
      <c r="J744" s="18">
        <v>1000</v>
      </c>
      <c r="K744" s="18">
        <v>-3000</v>
      </c>
    </row>
    <row r="745" spans="1:11" x14ac:dyDescent="0.15">
      <c r="A745" s="15">
        <v>43488</v>
      </c>
      <c r="B745" s="16">
        <v>4</v>
      </c>
      <c r="C745" s="17" t="s">
        <v>1713</v>
      </c>
      <c r="D745" s="17" t="s">
        <v>17</v>
      </c>
      <c r="E745" s="17" t="s">
        <v>1714</v>
      </c>
      <c r="F745" s="17" t="s">
        <v>1402</v>
      </c>
      <c r="G745" s="17" t="s">
        <v>17</v>
      </c>
      <c r="H745" s="17" t="s">
        <v>17</v>
      </c>
      <c r="I745" s="18"/>
      <c r="J745" s="18">
        <v>2000</v>
      </c>
      <c r="K745" s="18">
        <v>-5000</v>
      </c>
    </row>
    <row r="746" spans="1:11" x14ac:dyDescent="0.15">
      <c r="A746" s="15">
        <v>43488</v>
      </c>
      <c r="B746" s="16">
        <v>4</v>
      </c>
      <c r="C746" s="17" t="s">
        <v>1715</v>
      </c>
      <c r="D746" s="17" t="s">
        <v>17</v>
      </c>
      <c r="E746" s="17" t="s">
        <v>1716</v>
      </c>
      <c r="F746" s="17" t="s">
        <v>1402</v>
      </c>
      <c r="G746" s="17" t="s">
        <v>17</v>
      </c>
      <c r="H746" s="17" t="s">
        <v>17</v>
      </c>
      <c r="I746" s="18"/>
      <c r="J746" s="18">
        <v>2000</v>
      </c>
      <c r="K746" s="18">
        <v>-7000</v>
      </c>
    </row>
    <row r="747" spans="1:11" x14ac:dyDescent="0.15">
      <c r="A747" s="15">
        <v>43488</v>
      </c>
      <c r="B747" s="16">
        <v>4</v>
      </c>
      <c r="C747" s="17" t="s">
        <v>1717</v>
      </c>
      <c r="D747" s="17" t="s">
        <v>17</v>
      </c>
      <c r="E747" s="17" t="s">
        <v>1718</v>
      </c>
      <c r="F747" s="17" t="s">
        <v>1402</v>
      </c>
      <c r="G747" s="17" t="s">
        <v>17</v>
      </c>
      <c r="H747" s="17" t="s">
        <v>17</v>
      </c>
      <c r="I747" s="18"/>
      <c r="J747" s="18">
        <v>2000</v>
      </c>
      <c r="K747" s="18">
        <v>-9000</v>
      </c>
    </row>
    <row r="748" spans="1:11" x14ac:dyDescent="0.15">
      <c r="A748" s="15">
        <v>43494</v>
      </c>
      <c r="B748" s="16">
        <v>2</v>
      </c>
      <c r="C748" s="17" t="s">
        <v>1719</v>
      </c>
      <c r="D748" s="17" t="s">
        <v>1720</v>
      </c>
      <c r="E748" s="17" t="s">
        <v>1721</v>
      </c>
      <c r="F748" s="17" t="s">
        <v>1411</v>
      </c>
      <c r="G748" s="17" t="s">
        <v>17</v>
      </c>
      <c r="H748" s="17" t="s">
        <v>17</v>
      </c>
      <c r="I748" s="18"/>
      <c r="J748" s="18">
        <v>1000</v>
      </c>
      <c r="K748" s="18">
        <v>-10000</v>
      </c>
    </row>
    <row r="749" spans="1:11" x14ac:dyDescent="0.15">
      <c r="A749" s="15">
        <v>43496</v>
      </c>
      <c r="B749" s="16">
        <v>2</v>
      </c>
      <c r="C749" s="17" t="s">
        <v>1722</v>
      </c>
      <c r="D749" s="17" t="s">
        <v>1416</v>
      </c>
      <c r="E749" s="17" t="s">
        <v>1723</v>
      </c>
      <c r="F749" s="17" t="s">
        <v>1411</v>
      </c>
      <c r="G749" s="17" t="s">
        <v>17</v>
      </c>
      <c r="H749" s="17" t="s">
        <v>17</v>
      </c>
      <c r="I749" s="18"/>
      <c r="J749" s="18">
        <v>1000</v>
      </c>
      <c r="K749" s="18">
        <v>-11000</v>
      </c>
    </row>
    <row r="750" spans="1:11" x14ac:dyDescent="0.15">
      <c r="A750" s="15">
        <v>43496</v>
      </c>
      <c r="B750" s="16">
        <v>2</v>
      </c>
      <c r="C750" s="17" t="s">
        <v>1724</v>
      </c>
      <c r="D750" s="17" t="s">
        <v>1416</v>
      </c>
      <c r="E750" s="17" t="s">
        <v>1725</v>
      </c>
      <c r="F750" s="17" t="s">
        <v>1411</v>
      </c>
      <c r="G750" s="17" t="s">
        <v>17</v>
      </c>
      <c r="H750" s="17" t="s">
        <v>17</v>
      </c>
      <c r="I750" s="18"/>
      <c r="J750" s="18">
        <v>1000</v>
      </c>
      <c r="K750" s="18">
        <v>-12000</v>
      </c>
    </row>
    <row r="751" spans="1:11" x14ac:dyDescent="0.15">
      <c r="A751" s="15">
        <v>43497</v>
      </c>
      <c r="B751" s="16">
        <v>12</v>
      </c>
      <c r="C751" s="17" t="s">
        <v>1424</v>
      </c>
      <c r="D751" s="17" t="s">
        <v>17</v>
      </c>
      <c r="E751" s="17" t="s">
        <v>1425</v>
      </c>
      <c r="F751" s="17" t="s">
        <v>1411</v>
      </c>
      <c r="G751" s="17" t="s">
        <v>17</v>
      </c>
      <c r="H751" s="17" t="s">
        <v>17</v>
      </c>
      <c r="I751" s="18"/>
      <c r="J751" s="18">
        <v>1000</v>
      </c>
      <c r="K751" s="18">
        <v>-13000</v>
      </c>
    </row>
    <row r="752" spans="1:11" x14ac:dyDescent="0.15">
      <c r="A752" s="15">
        <v>43509</v>
      </c>
      <c r="B752" s="16">
        <v>11</v>
      </c>
      <c r="C752" s="17" t="s">
        <v>1432</v>
      </c>
      <c r="D752" s="17" t="s">
        <v>1433</v>
      </c>
      <c r="E752" s="17" t="s">
        <v>1434</v>
      </c>
      <c r="F752" s="17" t="s">
        <v>1726</v>
      </c>
      <c r="G752" s="17" t="s">
        <v>17</v>
      </c>
      <c r="H752" s="17" t="s">
        <v>17</v>
      </c>
      <c r="I752" s="18">
        <v>480</v>
      </c>
      <c r="J752" s="18"/>
      <c r="K752" s="18">
        <v>-12520</v>
      </c>
    </row>
    <row r="753" spans="1:11" x14ac:dyDescent="0.15">
      <c r="A753" s="15">
        <v>43509</v>
      </c>
      <c r="B753" s="16">
        <v>11</v>
      </c>
      <c r="C753" s="17" t="s">
        <v>1432</v>
      </c>
      <c r="D753" s="17" t="s">
        <v>1433</v>
      </c>
      <c r="E753" s="17" t="s">
        <v>1434</v>
      </c>
      <c r="F753" s="17" t="s">
        <v>1727</v>
      </c>
      <c r="G753" s="17" t="s">
        <v>17</v>
      </c>
      <c r="H753" s="17" t="s">
        <v>17</v>
      </c>
      <c r="I753" s="18">
        <v>28.8</v>
      </c>
      <c r="J753" s="18"/>
      <c r="K753" s="18">
        <v>-12491.2</v>
      </c>
    </row>
    <row r="754" spans="1:11" x14ac:dyDescent="0.15">
      <c r="A754" s="15">
        <v>43523</v>
      </c>
      <c r="B754" s="16">
        <v>11</v>
      </c>
      <c r="C754" s="17" t="s">
        <v>1728</v>
      </c>
      <c r="D754" s="17" t="s">
        <v>1729</v>
      </c>
      <c r="E754" s="17" t="s">
        <v>1730</v>
      </c>
      <c r="F754" s="17" t="s">
        <v>1731</v>
      </c>
      <c r="G754" s="17" t="s">
        <v>17</v>
      </c>
      <c r="H754" s="17" t="s">
        <v>17</v>
      </c>
      <c r="I754" s="18">
        <v>450</v>
      </c>
      <c r="J754" s="18"/>
      <c r="K754" s="18">
        <v>-12041.2</v>
      </c>
    </row>
    <row r="755" spans="1:11" x14ac:dyDescent="0.15">
      <c r="A755" s="15">
        <v>43523</v>
      </c>
      <c r="B755" s="16">
        <v>11</v>
      </c>
      <c r="C755" s="17" t="s">
        <v>1728</v>
      </c>
      <c r="D755" s="17" t="s">
        <v>1729</v>
      </c>
      <c r="E755" s="17" t="s">
        <v>1730</v>
      </c>
      <c r="F755" s="17" t="s">
        <v>1732</v>
      </c>
      <c r="G755" s="17" t="s">
        <v>17</v>
      </c>
      <c r="H755" s="17" t="s">
        <v>17</v>
      </c>
      <c r="I755" s="18">
        <v>27</v>
      </c>
      <c r="J755" s="18"/>
      <c r="K755" s="18">
        <v>-12014.2</v>
      </c>
    </row>
    <row r="756" spans="1:11" x14ac:dyDescent="0.15">
      <c r="A756" s="15">
        <v>43523</v>
      </c>
      <c r="B756" s="16">
        <v>11</v>
      </c>
      <c r="C756" s="17" t="s">
        <v>1728</v>
      </c>
      <c r="D756" s="17" t="s">
        <v>1729</v>
      </c>
      <c r="E756" s="17" t="s">
        <v>1730</v>
      </c>
      <c r="F756" s="17" t="s">
        <v>1733</v>
      </c>
      <c r="G756" s="17" t="s">
        <v>17</v>
      </c>
      <c r="H756" s="17" t="s">
        <v>17</v>
      </c>
      <c r="I756" s="18">
        <v>450</v>
      </c>
      <c r="J756" s="18"/>
      <c r="K756" s="18">
        <v>-11564.2</v>
      </c>
    </row>
    <row r="757" spans="1:11" x14ac:dyDescent="0.15">
      <c r="A757" s="15">
        <v>43523</v>
      </c>
      <c r="B757" s="16">
        <v>11</v>
      </c>
      <c r="C757" s="17" t="s">
        <v>1728</v>
      </c>
      <c r="D757" s="17" t="s">
        <v>1729</v>
      </c>
      <c r="E757" s="17" t="s">
        <v>1730</v>
      </c>
      <c r="F757" s="17" t="s">
        <v>1734</v>
      </c>
      <c r="G757" s="17" t="s">
        <v>17</v>
      </c>
      <c r="H757" s="17" t="s">
        <v>17</v>
      </c>
      <c r="I757" s="18">
        <v>27</v>
      </c>
      <c r="J757" s="18"/>
      <c r="K757" s="18">
        <v>-11537.2</v>
      </c>
    </row>
    <row r="758" spans="1:11" x14ac:dyDescent="0.15">
      <c r="A758" s="15">
        <v>43551</v>
      </c>
      <c r="B758" s="16">
        <v>22</v>
      </c>
      <c r="C758" s="17" t="s">
        <v>1735</v>
      </c>
      <c r="D758" s="17" t="s">
        <v>1736</v>
      </c>
      <c r="E758" s="17" t="s">
        <v>1737</v>
      </c>
      <c r="F758" s="17" t="s">
        <v>1738</v>
      </c>
      <c r="G758" s="17" t="s">
        <v>17</v>
      </c>
      <c r="H758" s="17" t="s">
        <v>17</v>
      </c>
      <c r="I758" s="18"/>
      <c r="J758" s="18">
        <v>1000</v>
      </c>
      <c r="K758" s="18">
        <v>-12537.2</v>
      </c>
    </row>
    <row r="759" spans="1:11" x14ac:dyDescent="0.15">
      <c r="A759" s="15">
        <v>43572</v>
      </c>
      <c r="B759" s="16">
        <v>31</v>
      </c>
      <c r="C759" s="17" t="s">
        <v>1739</v>
      </c>
      <c r="D759" s="17" t="s">
        <v>1740</v>
      </c>
      <c r="E759" s="17" t="s">
        <v>1434</v>
      </c>
      <c r="F759" s="17" t="s">
        <v>1741</v>
      </c>
      <c r="G759" s="17" t="s">
        <v>17</v>
      </c>
      <c r="H759" s="17" t="s">
        <v>17</v>
      </c>
      <c r="I759" s="18">
        <v>450</v>
      </c>
      <c r="J759" s="18"/>
      <c r="K759" s="18">
        <v>-12087.2</v>
      </c>
    </row>
    <row r="760" spans="1:11" x14ac:dyDescent="0.15">
      <c r="A760" s="15">
        <v>43572</v>
      </c>
      <c r="B760" s="16">
        <v>31</v>
      </c>
      <c r="C760" s="17" t="s">
        <v>1739</v>
      </c>
      <c r="D760" s="17" t="s">
        <v>1740</v>
      </c>
      <c r="E760" s="17" t="s">
        <v>1434</v>
      </c>
      <c r="F760" s="17" t="s">
        <v>378</v>
      </c>
      <c r="G760" s="17" t="s">
        <v>17</v>
      </c>
      <c r="H760" s="17" t="s">
        <v>17</v>
      </c>
      <c r="I760" s="18">
        <v>27</v>
      </c>
      <c r="J760" s="18"/>
      <c r="K760" s="18">
        <v>-12060.2</v>
      </c>
    </row>
    <row r="761" spans="1:11" x14ac:dyDescent="0.15">
      <c r="A761" s="15">
        <v>43572</v>
      </c>
      <c r="B761" s="16">
        <v>31</v>
      </c>
      <c r="C761" s="17" t="s">
        <v>1739</v>
      </c>
      <c r="D761" s="17" t="s">
        <v>1740</v>
      </c>
      <c r="E761" s="17" t="s">
        <v>1434</v>
      </c>
      <c r="F761" s="17" t="s">
        <v>1742</v>
      </c>
      <c r="G761" s="17" t="s">
        <v>17</v>
      </c>
      <c r="H761" s="17" t="s">
        <v>17</v>
      </c>
      <c r="I761" s="18">
        <v>450</v>
      </c>
      <c r="J761" s="18"/>
      <c r="K761" s="18">
        <v>-11610.2</v>
      </c>
    </row>
    <row r="762" spans="1:11" x14ac:dyDescent="0.15">
      <c r="A762" s="15">
        <v>43572</v>
      </c>
      <c r="B762" s="16">
        <v>31</v>
      </c>
      <c r="C762" s="17" t="s">
        <v>1739</v>
      </c>
      <c r="D762" s="17" t="s">
        <v>1740</v>
      </c>
      <c r="E762" s="17" t="s">
        <v>1434</v>
      </c>
      <c r="F762" s="17" t="s">
        <v>378</v>
      </c>
      <c r="G762" s="17" t="s">
        <v>17</v>
      </c>
      <c r="H762" s="17" t="s">
        <v>17</v>
      </c>
      <c r="I762" s="18">
        <v>27</v>
      </c>
      <c r="J762" s="18"/>
      <c r="K762" s="18">
        <v>-11583.2</v>
      </c>
    </row>
    <row r="763" spans="1:11" x14ac:dyDescent="0.15">
      <c r="A763" s="15">
        <v>43594</v>
      </c>
      <c r="B763" s="16">
        <v>41</v>
      </c>
      <c r="C763" s="17" t="s">
        <v>1743</v>
      </c>
      <c r="D763" s="17" t="s">
        <v>1744</v>
      </c>
      <c r="E763" s="17" t="s">
        <v>1434</v>
      </c>
      <c r="F763" s="17" t="s">
        <v>1745</v>
      </c>
      <c r="G763" s="17" t="s">
        <v>17</v>
      </c>
      <c r="H763" s="17" t="s">
        <v>17</v>
      </c>
      <c r="I763" s="18">
        <v>450</v>
      </c>
      <c r="J763" s="18"/>
      <c r="K763" s="18">
        <v>-11133.2</v>
      </c>
    </row>
    <row r="764" spans="1:11" x14ac:dyDescent="0.15">
      <c r="A764" s="15">
        <v>43594</v>
      </c>
      <c r="B764" s="16">
        <v>41</v>
      </c>
      <c r="C764" s="17" t="s">
        <v>1743</v>
      </c>
      <c r="D764" s="17" t="s">
        <v>1744</v>
      </c>
      <c r="E764" s="17" t="s">
        <v>1434</v>
      </c>
      <c r="F764" s="17" t="s">
        <v>1746</v>
      </c>
      <c r="G764" s="17" t="s">
        <v>17</v>
      </c>
      <c r="H764" s="17" t="s">
        <v>17</v>
      </c>
      <c r="I764" s="18">
        <v>27</v>
      </c>
      <c r="J764" s="18"/>
      <c r="K764" s="18">
        <v>-11106.2</v>
      </c>
    </row>
    <row r="765" spans="1:11" x14ac:dyDescent="0.15">
      <c r="A765" s="15">
        <v>43613</v>
      </c>
      <c r="B765" s="16">
        <v>42</v>
      </c>
      <c r="C765" s="17" t="s">
        <v>1747</v>
      </c>
      <c r="D765" s="17" t="s">
        <v>1748</v>
      </c>
      <c r="E765" s="17" t="s">
        <v>1749</v>
      </c>
      <c r="F765" s="17" t="s">
        <v>1750</v>
      </c>
      <c r="G765" s="17" t="s">
        <v>17</v>
      </c>
      <c r="H765" s="17" t="s">
        <v>17</v>
      </c>
      <c r="I765" s="18"/>
      <c r="J765" s="18">
        <v>2000</v>
      </c>
      <c r="K765" s="18">
        <v>-13106.2</v>
      </c>
    </row>
    <row r="766" spans="1:11" x14ac:dyDescent="0.15">
      <c r="A766" s="15">
        <v>43616</v>
      </c>
      <c r="B766" s="16">
        <v>42</v>
      </c>
      <c r="C766" s="17" t="s">
        <v>1751</v>
      </c>
      <c r="D766" s="17" t="s">
        <v>52</v>
      </c>
      <c r="E766" s="17" t="s">
        <v>1752</v>
      </c>
      <c r="F766" s="17" t="s">
        <v>1738</v>
      </c>
      <c r="G766" s="17" t="s">
        <v>17</v>
      </c>
      <c r="H766" s="17" t="s">
        <v>17</v>
      </c>
      <c r="I766" s="18"/>
      <c r="J766" s="18">
        <v>1000</v>
      </c>
      <c r="K766" s="18">
        <v>-14106.2</v>
      </c>
    </row>
    <row r="767" spans="1:11" x14ac:dyDescent="0.15">
      <c r="A767" s="15">
        <v>43628</v>
      </c>
      <c r="B767" s="16">
        <v>52</v>
      </c>
      <c r="C767" s="17" t="s">
        <v>1753</v>
      </c>
      <c r="D767" s="17" t="s">
        <v>52</v>
      </c>
      <c r="E767" s="17" t="s">
        <v>1754</v>
      </c>
      <c r="F767" s="17" t="s">
        <v>1444</v>
      </c>
      <c r="G767" s="17" t="s">
        <v>17</v>
      </c>
      <c r="H767" s="17" t="s">
        <v>17</v>
      </c>
      <c r="I767" s="18"/>
      <c r="J767" s="18">
        <v>2000</v>
      </c>
      <c r="K767" s="18">
        <v>-16106.2</v>
      </c>
    </row>
    <row r="768" spans="1:11" x14ac:dyDescent="0.15">
      <c r="A768" s="15">
        <v>43630</v>
      </c>
      <c r="B768" s="16">
        <v>54</v>
      </c>
      <c r="C768" s="17" t="s">
        <v>1755</v>
      </c>
      <c r="D768" s="17" t="s">
        <v>17</v>
      </c>
      <c r="E768" s="17" t="s">
        <v>1756</v>
      </c>
      <c r="F768" s="17" t="s">
        <v>1444</v>
      </c>
      <c r="G768" s="17" t="s">
        <v>17</v>
      </c>
      <c r="H768" s="17" t="s">
        <v>17</v>
      </c>
      <c r="I768" s="18"/>
      <c r="J768" s="18">
        <v>2000</v>
      </c>
      <c r="K768" s="18">
        <v>-18106.2</v>
      </c>
    </row>
    <row r="769" spans="1:11" x14ac:dyDescent="0.15">
      <c r="A769" s="15">
        <v>43630</v>
      </c>
      <c r="B769" s="16">
        <v>54</v>
      </c>
      <c r="C769" s="17" t="s">
        <v>1757</v>
      </c>
      <c r="D769" s="17" t="s">
        <v>17</v>
      </c>
      <c r="E769" s="17" t="s">
        <v>1758</v>
      </c>
      <c r="F769" s="17" t="s">
        <v>1444</v>
      </c>
      <c r="G769" s="17" t="s">
        <v>17</v>
      </c>
      <c r="H769" s="17" t="s">
        <v>17</v>
      </c>
      <c r="I769" s="18"/>
      <c r="J769" s="18">
        <v>2000</v>
      </c>
      <c r="K769" s="18">
        <v>-20106.2</v>
      </c>
    </row>
    <row r="770" spans="1:11" x14ac:dyDescent="0.15">
      <c r="A770" s="15">
        <v>43630</v>
      </c>
      <c r="B770" s="16">
        <v>54</v>
      </c>
      <c r="C770" s="17" t="s">
        <v>1759</v>
      </c>
      <c r="D770" s="17" t="s">
        <v>17</v>
      </c>
      <c r="E770" s="17" t="s">
        <v>1760</v>
      </c>
      <c r="F770" s="17" t="s">
        <v>1444</v>
      </c>
      <c r="G770" s="17" t="s">
        <v>17</v>
      </c>
      <c r="H770" s="17" t="s">
        <v>17</v>
      </c>
      <c r="I770" s="18"/>
      <c r="J770" s="18">
        <v>2000</v>
      </c>
      <c r="K770" s="18">
        <v>-22106.2</v>
      </c>
    </row>
    <row r="771" spans="1:11" x14ac:dyDescent="0.15">
      <c r="A771" s="15">
        <v>43646</v>
      </c>
      <c r="B771" s="16">
        <v>51</v>
      </c>
      <c r="C771" s="17" t="s">
        <v>1761</v>
      </c>
      <c r="D771" s="17" t="s">
        <v>1762</v>
      </c>
      <c r="E771" s="17" t="s">
        <v>1763</v>
      </c>
      <c r="F771" s="17" t="s">
        <v>1764</v>
      </c>
      <c r="G771" s="17" t="s">
        <v>17</v>
      </c>
      <c r="H771" s="17" t="s">
        <v>17</v>
      </c>
      <c r="I771" s="18">
        <v>1500</v>
      </c>
      <c r="J771" s="18"/>
      <c r="K771" s="18">
        <v>-20606.2</v>
      </c>
    </row>
    <row r="772" spans="1:11" x14ac:dyDescent="0.15">
      <c r="A772" s="15">
        <v>43651</v>
      </c>
      <c r="B772" s="16">
        <v>64</v>
      </c>
      <c r="C772" s="17" t="s">
        <v>1765</v>
      </c>
      <c r="D772" s="17" t="s">
        <v>17</v>
      </c>
      <c r="E772" s="17" t="s">
        <v>1766</v>
      </c>
      <c r="F772" s="17" t="s">
        <v>1444</v>
      </c>
      <c r="G772" s="17" t="s">
        <v>17</v>
      </c>
      <c r="H772" s="17" t="s">
        <v>17</v>
      </c>
      <c r="I772" s="18"/>
      <c r="J772" s="18">
        <v>1000</v>
      </c>
      <c r="K772" s="18">
        <v>-21606.2</v>
      </c>
    </row>
    <row r="773" spans="1:11" x14ac:dyDescent="0.15">
      <c r="A773" s="15">
        <v>43658</v>
      </c>
      <c r="B773" s="16">
        <v>61</v>
      </c>
      <c r="C773" s="17" t="s">
        <v>1767</v>
      </c>
      <c r="D773" s="17" t="s">
        <v>1768</v>
      </c>
      <c r="E773" s="17" t="s">
        <v>1763</v>
      </c>
      <c r="F773" s="17" t="s">
        <v>1769</v>
      </c>
      <c r="G773" s="17" t="s">
        <v>17</v>
      </c>
      <c r="H773" s="17" t="s">
        <v>17</v>
      </c>
      <c r="I773" s="18">
        <v>25</v>
      </c>
      <c r="J773" s="18"/>
      <c r="K773" s="18">
        <v>-21581.200000000001</v>
      </c>
    </row>
    <row r="774" spans="1:11" x14ac:dyDescent="0.15">
      <c r="A774" s="15">
        <v>43658</v>
      </c>
      <c r="B774" s="16">
        <v>61</v>
      </c>
      <c r="C774" s="17" t="s">
        <v>1767</v>
      </c>
      <c r="D774" s="17" t="s">
        <v>1768</v>
      </c>
      <c r="E774" s="17" t="s">
        <v>1763</v>
      </c>
      <c r="F774" s="17" t="s">
        <v>1770</v>
      </c>
      <c r="G774" s="17" t="s">
        <v>17</v>
      </c>
      <c r="H774" s="17" t="s">
        <v>17</v>
      </c>
      <c r="I774" s="18">
        <v>1518.69</v>
      </c>
      <c r="J774" s="18"/>
      <c r="K774" s="18">
        <v>-20062.509999999998</v>
      </c>
    </row>
    <row r="775" spans="1:11" x14ac:dyDescent="0.15">
      <c r="A775" s="15">
        <v>43658</v>
      </c>
      <c r="B775" s="16">
        <v>61</v>
      </c>
      <c r="C775" s="17" t="s">
        <v>1767</v>
      </c>
      <c r="D775" s="17" t="s">
        <v>1768</v>
      </c>
      <c r="E775" s="17" t="s">
        <v>1763</v>
      </c>
      <c r="F775" s="17" t="s">
        <v>1771</v>
      </c>
      <c r="G775" s="17" t="s">
        <v>17</v>
      </c>
      <c r="H775" s="17" t="s">
        <v>17</v>
      </c>
      <c r="I775" s="18">
        <v>91.08</v>
      </c>
      <c r="J775" s="18"/>
      <c r="K775" s="18">
        <v>-19971.43</v>
      </c>
    </row>
    <row r="776" spans="1:11" x14ac:dyDescent="0.15">
      <c r="A776" s="15">
        <v>43662</v>
      </c>
      <c r="B776" s="16">
        <v>62</v>
      </c>
      <c r="C776" s="17" t="s">
        <v>1772</v>
      </c>
      <c r="D776" s="17" t="s">
        <v>52</v>
      </c>
      <c r="E776" s="17" t="s">
        <v>1773</v>
      </c>
      <c r="F776" s="17" t="s">
        <v>1774</v>
      </c>
      <c r="G776" s="17" t="s">
        <v>17</v>
      </c>
      <c r="H776" s="17" t="s">
        <v>17</v>
      </c>
      <c r="I776" s="18"/>
      <c r="J776" s="18">
        <v>1000</v>
      </c>
      <c r="K776" s="18">
        <v>-20971.43</v>
      </c>
    </row>
    <row r="777" spans="1:11" x14ac:dyDescent="0.15">
      <c r="A777" s="15">
        <v>43665</v>
      </c>
      <c r="B777" s="16">
        <v>62</v>
      </c>
      <c r="C777" s="17" t="s">
        <v>1775</v>
      </c>
      <c r="D777" s="17" t="s">
        <v>52</v>
      </c>
      <c r="E777" s="17" t="s">
        <v>1776</v>
      </c>
      <c r="F777" s="17" t="s">
        <v>1777</v>
      </c>
      <c r="G777" s="17" t="s">
        <v>17</v>
      </c>
      <c r="H777" s="17" t="s">
        <v>17</v>
      </c>
      <c r="I777" s="18"/>
      <c r="J777" s="18">
        <v>2000</v>
      </c>
      <c r="K777" s="18">
        <v>-22971.43</v>
      </c>
    </row>
    <row r="778" spans="1:11" x14ac:dyDescent="0.15">
      <c r="A778" s="15">
        <v>43670</v>
      </c>
      <c r="B778" s="16">
        <v>61</v>
      </c>
      <c r="C778" s="17" t="s">
        <v>1778</v>
      </c>
      <c r="D778" s="17" t="s">
        <v>1779</v>
      </c>
      <c r="E778" s="17" t="s">
        <v>246</v>
      </c>
      <c r="F778" s="17" t="s">
        <v>1780</v>
      </c>
      <c r="G778" s="17" t="s">
        <v>17</v>
      </c>
      <c r="H778" s="17" t="s">
        <v>17</v>
      </c>
      <c r="I778" s="18">
        <v>40</v>
      </c>
      <c r="J778" s="18"/>
      <c r="K778" s="18">
        <v>-22931.43</v>
      </c>
    </row>
    <row r="779" spans="1:11" x14ac:dyDescent="0.15">
      <c r="A779" s="15">
        <v>43670</v>
      </c>
      <c r="B779" s="16">
        <v>61</v>
      </c>
      <c r="C779" s="17" t="s">
        <v>1472</v>
      </c>
      <c r="D779" s="17" t="s">
        <v>1473</v>
      </c>
      <c r="E779" s="17" t="s">
        <v>1434</v>
      </c>
      <c r="F779" s="17" t="s">
        <v>1781</v>
      </c>
      <c r="G779" s="17" t="s">
        <v>17</v>
      </c>
      <c r="H779" s="17" t="s">
        <v>17</v>
      </c>
      <c r="I779" s="18">
        <v>450</v>
      </c>
      <c r="J779" s="18"/>
      <c r="K779" s="18">
        <v>-22481.43</v>
      </c>
    </row>
    <row r="780" spans="1:11" x14ac:dyDescent="0.15">
      <c r="A780" s="15">
        <v>43670</v>
      </c>
      <c r="B780" s="16">
        <v>61</v>
      </c>
      <c r="C780" s="17" t="s">
        <v>1472</v>
      </c>
      <c r="D780" s="17" t="s">
        <v>1473</v>
      </c>
      <c r="E780" s="17" t="s">
        <v>1434</v>
      </c>
      <c r="F780" s="17" t="s">
        <v>775</v>
      </c>
      <c r="G780" s="17" t="s">
        <v>17</v>
      </c>
      <c r="H780" s="17" t="s">
        <v>17</v>
      </c>
      <c r="I780" s="18">
        <v>27</v>
      </c>
      <c r="J780" s="18"/>
      <c r="K780" s="18">
        <v>-22454.43</v>
      </c>
    </row>
    <row r="781" spans="1:11" x14ac:dyDescent="0.15">
      <c r="A781" s="15">
        <v>43670</v>
      </c>
      <c r="B781" s="16">
        <v>61</v>
      </c>
      <c r="C781" s="17" t="s">
        <v>1472</v>
      </c>
      <c r="D781" s="17" t="s">
        <v>1473</v>
      </c>
      <c r="E781" s="17" t="s">
        <v>1434</v>
      </c>
      <c r="F781" s="17" t="s">
        <v>1782</v>
      </c>
      <c r="G781" s="17" t="s">
        <v>17</v>
      </c>
      <c r="H781" s="17" t="s">
        <v>17</v>
      </c>
      <c r="I781" s="18">
        <v>450</v>
      </c>
      <c r="J781" s="18"/>
      <c r="K781" s="18">
        <v>-22004.43</v>
      </c>
    </row>
    <row r="782" spans="1:11" x14ac:dyDescent="0.15">
      <c r="A782" s="15">
        <v>43670</v>
      </c>
      <c r="B782" s="16">
        <v>61</v>
      </c>
      <c r="C782" s="17" t="s">
        <v>1472</v>
      </c>
      <c r="D782" s="17" t="s">
        <v>1473</v>
      </c>
      <c r="E782" s="17" t="s">
        <v>1434</v>
      </c>
      <c r="F782" s="17" t="s">
        <v>775</v>
      </c>
      <c r="G782" s="17" t="s">
        <v>17</v>
      </c>
      <c r="H782" s="17" t="s">
        <v>17</v>
      </c>
      <c r="I782" s="18">
        <v>27</v>
      </c>
      <c r="J782" s="18"/>
      <c r="K782" s="18">
        <v>-21977.43</v>
      </c>
    </row>
    <row r="783" spans="1:11" x14ac:dyDescent="0.15">
      <c r="A783" s="15">
        <v>43670</v>
      </c>
      <c r="B783" s="16">
        <v>61</v>
      </c>
      <c r="C783" s="17" t="s">
        <v>1472</v>
      </c>
      <c r="D783" s="17" t="s">
        <v>1473</v>
      </c>
      <c r="E783" s="17" t="s">
        <v>1434</v>
      </c>
      <c r="F783" s="17" t="s">
        <v>1783</v>
      </c>
      <c r="G783" s="17" t="s">
        <v>17</v>
      </c>
      <c r="H783" s="17" t="s">
        <v>17</v>
      </c>
      <c r="I783" s="18"/>
      <c r="J783" s="18">
        <v>27</v>
      </c>
      <c r="K783" s="18">
        <v>-22004.43</v>
      </c>
    </row>
    <row r="784" spans="1:11" x14ac:dyDescent="0.15">
      <c r="A784" s="15">
        <v>43677</v>
      </c>
      <c r="B784" s="16">
        <v>61</v>
      </c>
      <c r="C784" s="17" t="s">
        <v>1784</v>
      </c>
      <c r="D784" s="17" t="s">
        <v>1785</v>
      </c>
      <c r="E784" s="17" t="s">
        <v>1763</v>
      </c>
      <c r="F784" s="17" t="s">
        <v>1786</v>
      </c>
      <c r="G784" s="17" t="s">
        <v>17</v>
      </c>
      <c r="H784" s="17" t="s">
        <v>17</v>
      </c>
      <c r="I784" s="18">
        <v>1500</v>
      </c>
      <c r="J784" s="18"/>
      <c r="K784" s="18">
        <v>-20504.43</v>
      </c>
    </row>
    <row r="785" spans="1:11" x14ac:dyDescent="0.15">
      <c r="A785" s="15">
        <v>43677</v>
      </c>
      <c r="B785" s="16">
        <v>65</v>
      </c>
      <c r="C785" s="17" t="s">
        <v>1787</v>
      </c>
      <c r="D785" s="17" t="s">
        <v>355</v>
      </c>
      <c r="E785" s="17" t="s">
        <v>1788</v>
      </c>
      <c r="F785" s="17" t="s">
        <v>1789</v>
      </c>
      <c r="G785" s="17" t="s">
        <v>17</v>
      </c>
      <c r="H785" s="17" t="s">
        <v>17</v>
      </c>
      <c r="I785" s="18">
        <v>36</v>
      </c>
      <c r="J785" s="18"/>
      <c r="K785" s="18">
        <v>-20468.43</v>
      </c>
    </row>
    <row r="786" spans="1:11" x14ac:dyDescent="0.15">
      <c r="A786" s="15">
        <v>43699</v>
      </c>
      <c r="B786" s="16">
        <v>74</v>
      </c>
      <c r="C786" s="17" t="s">
        <v>1790</v>
      </c>
      <c r="D786" s="17" t="s">
        <v>17</v>
      </c>
      <c r="E786" s="17" t="s">
        <v>1791</v>
      </c>
      <c r="F786" s="17" t="s">
        <v>1738</v>
      </c>
      <c r="G786" s="17" t="s">
        <v>17</v>
      </c>
      <c r="H786" s="17" t="s">
        <v>17</v>
      </c>
      <c r="I786" s="18"/>
      <c r="J786" s="18">
        <v>1000</v>
      </c>
      <c r="K786" s="18">
        <v>-21468.43</v>
      </c>
    </row>
    <row r="787" spans="1:11" x14ac:dyDescent="0.15">
      <c r="A787" s="15">
        <v>43699</v>
      </c>
      <c r="B787" s="16">
        <v>74</v>
      </c>
      <c r="C787" s="17" t="s">
        <v>1792</v>
      </c>
      <c r="D787" s="17" t="s">
        <v>17</v>
      </c>
      <c r="E787" s="17" t="s">
        <v>1793</v>
      </c>
      <c r="F787" s="17" t="s">
        <v>1444</v>
      </c>
      <c r="G787" s="17" t="s">
        <v>17</v>
      </c>
      <c r="H787" s="17" t="s">
        <v>17</v>
      </c>
      <c r="I787" s="18"/>
      <c r="J787" s="18">
        <v>2000</v>
      </c>
      <c r="K787" s="18">
        <v>-23468.43</v>
      </c>
    </row>
    <row r="788" spans="1:11" x14ac:dyDescent="0.15">
      <c r="A788" s="15">
        <v>43704</v>
      </c>
      <c r="B788" s="16">
        <v>71</v>
      </c>
      <c r="C788" s="17" t="s">
        <v>1794</v>
      </c>
      <c r="D788" s="17" t="s">
        <v>1795</v>
      </c>
      <c r="E788" s="17" t="s">
        <v>1796</v>
      </c>
      <c r="F788" s="17" t="s">
        <v>1797</v>
      </c>
      <c r="G788" s="17" t="s">
        <v>17</v>
      </c>
      <c r="H788" s="17" t="s">
        <v>17</v>
      </c>
      <c r="I788" s="18">
        <v>2000</v>
      </c>
      <c r="J788" s="18"/>
      <c r="K788" s="18">
        <v>-21468.43</v>
      </c>
    </row>
    <row r="789" spans="1:11" x14ac:dyDescent="0.15">
      <c r="A789" s="15">
        <v>43704</v>
      </c>
      <c r="B789" s="16">
        <v>71</v>
      </c>
      <c r="C789" s="17" t="s">
        <v>1794</v>
      </c>
      <c r="D789" s="17" t="s">
        <v>1795</v>
      </c>
      <c r="E789" s="17" t="s">
        <v>1796</v>
      </c>
      <c r="F789" s="17" t="s">
        <v>1798</v>
      </c>
      <c r="G789" s="17" t="s">
        <v>17</v>
      </c>
      <c r="H789" s="17" t="s">
        <v>17</v>
      </c>
      <c r="I789" s="18">
        <v>960</v>
      </c>
      <c r="J789" s="18"/>
      <c r="K789" s="18">
        <v>-20508.43</v>
      </c>
    </row>
    <row r="790" spans="1:11" x14ac:dyDescent="0.15">
      <c r="A790" s="15">
        <v>43704</v>
      </c>
      <c r="B790" s="16">
        <v>71</v>
      </c>
      <c r="C790" s="17" t="s">
        <v>1794</v>
      </c>
      <c r="D790" s="17" t="s">
        <v>1795</v>
      </c>
      <c r="E790" s="17" t="s">
        <v>1796</v>
      </c>
      <c r="F790" s="17" t="s">
        <v>1799</v>
      </c>
      <c r="G790" s="17" t="s">
        <v>17</v>
      </c>
      <c r="H790" s="17" t="s">
        <v>17</v>
      </c>
      <c r="I790" s="18">
        <v>875</v>
      </c>
      <c r="J790" s="18"/>
      <c r="K790" s="18">
        <v>-19633.43</v>
      </c>
    </row>
    <row r="791" spans="1:11" x14ac:dyDescent="0.15">
      <c r="A791" s="15">
        <v>43704</v>
      </c>
      <c r="B791" s="16">
        <v>71</v>
      </c>
      <c r="C791" s="17" t="s">
        <v>1794</v>
      </c>
      <c r="D791" s="17" t="s">
        <v>1795</v>
      </c>
      <c r="E791" s="17" t="s">
        <v>1796</v>
      </c>
      <c r="F791" s="17" t="s">
        <v>1800</v>
      </c>
      <c r="G791" s="17" t="s">
        <v>17</v>
      </c>
      <c r="H791" s="17" t="s">
        <v>17</v>
      </c>
      <c r="I791" s="18">
        <v>1137.5</v>
      </c>
      <c r="J791" s="18"/>
      <c r="K791" s="18">
        <v>-18495.93</v>
      </c>
    </row>
    <row r="792" spans="1:11" x14ac:dyDescent="0.15">
      <c r="A792" s="15">
        <v>43704</v>
      </c>
      <c r="B792" s="16">
        <v>71</v>
      </c>
      <c r="C792" s="17" t="s">
        <v>1794</v>
      </c>
      <c r="D792" s="17" t="s">
        <v>1795</v>
      </c>
      <c r="E792" s="17" t="s">
        <v>1796</v>
      </c>
      <c r="F792" s="17" t="s">
        <v>1801</v>
      </c>
      <c r="G792" s="17" t="s">
        <v>17</v>
      </c>
      <c r="H792" s="17" t="s">
        <v>17</v>
      </c>
      <c r="I792" s="18">
        <v>800</v>
      </c>
      <c r="J792" s="18"/>
      <c r="K792" s="18">
        <v>-17695.93</v>
      </c>
    </row>
    <row r="793" spans="1:11" x14ac:dyDescent="0.15">
      <c r="A793" s="15">
        <v>43704</v>
      </c>
      <c r="B793" s="16">
        <v>71</v>
      </c>
      <c r="C793" s="17" t="s">
        <v>1794</v>
      </c>
      <c r="D793" s="17" t="s">
        <v>1795</v>
      </c>
      <c r="E793" s="17" t="s">
        <v>1796</v>
      </c>
      <c r="F793" s="17" t="s">
        <v>1802</v>
      </c>
      <c r="G793" s="17" t="s">
        <v>17</v>
      </c>
      <c r="H793" s="17" t="s">
        <v>17</v>
      </c>
      <c r="I793" s="18">
        <v>380</v>
      </c>
      <c r="J793" s="18"/>
      <c r="K793" s="18">
        <v>-17315.93</v>
      </c>
    </row>
    <row r="794" spans="1:11" x14ac:dyDescent="0.15">
      <c r="A794" s="15">
        <v>43704</v>
      </c>
      <c r="B794" s="16">
        <v>71</v>
      </c>
      <c r="C794" s="17" t="s">
        <v>1794</v>
      </c>
      <c r="D794" s="17" t="s">
        <v>1795</v>
      </c>
      <c r="E794" s="17" t="s">
        <v>1796</v>
      </c>
      <c r="F794" s="17" t="s">
        <v>1803</v>
      </c>
      <c r="G794" s="17" t="s">
        <v>17</v>
      </c>
      <c r="H794" s="17" t="s">
        <v>17</v>
      </c>
      <c r="I794" s="18">
        <v>540</v>
      </c>
      <c r="J794" s="18"/>
      <c r="K794" s="18">
        <v>-16775.93</v>
      </c>
    </row>
    <row r="795" spans="1:11" x14ac:dyDescent="0.15">
      <c r="A795" s="15">
        <v>43704</v>
      </c>
      <c r="B795" s="16">
        <v>71</v>
      </c>
      <c r="C795" s="17" t="s">
        <v>1794</v>
      </c>
      <c r="D795" s="17" t="s">
        <v>1795</v>
      </c>
      <c r="E795" s="17" t="s">
        <v>1796</v>
      </c>
      <c r="F795" s="17" t="s">
        <v>775</v>
      </c>
      <c r="G795" s="17" t="s">
        <v>17</v>
      </c>
      <c r="H795" s="17" t="s">
        <v>17</v>
      </c>
      <c r="I795" s="18">
        <v>401.55</v>
      </c>
      <c r="J795" s="18"/>
      <c r="K795" s="18">
        <v>-16374.38</v>
      </c>
    </row>
    <row r="796" spans="1:11" x14ac:dyDescent="0.15">
      <c r="A796" s="15">
        <v>43704</v>
      </c>
      <c r="B796" s="16">
        <v>71</v>
      </c>
      <c r="C796" s="17" t="s">
        <v>1804</v>
      </c>
      <c r="D796" s="17" t="s">
        <v>1805</v>
      </c>
      <c r="E796" s="17" t="s">
        <v>246</v>
      </c>
      <c r="F796" s="17" t="s">
        <v>1806</v>
      </c>
      <c r="G796" s="17" t="s">
        <v>17</v>
      </c>
      <c r="H796" s="17" t="s">
        <v>17</v>
      </c>
      <c r="I796" s="18">
        <v>40</v>
      </c>
      <c r="J796" s="18"/>
      <c r="K796" s="18">
        <v>-16334.38</v>
      </c>
    </row>
    <row r="797" spans="1:11" x14ac:dyDescent="0.15">
      <c r="A797" s="15">
        <v>43708</v>
      </c>
      <c r="B797" s="16">
        <v>71</v>
      </c>
      <c r="C797" s="17" t="s">
        <v>1807</v>
      </c>
      <c r="D797" s="17" t="s">
        <v>1808</v>
      </c>
      <c r="E797" s="17" t="s">
        <v>1763</v>
      </c>
      <c r="F797" s="17" t="s">
        <v>1809</v>
      </c>
      <c r="G797" s="17" t="s">
        <v>17</v>
      </c>
      <c r="H797" s="17" t="s">
        <v>17</v>
      </c>
      <c r="I797" s="18">
        <v>1500</v>
      </c>
      <c r="J797" s="18"/>
      <c r="K797" s="18">
        <v>-14834.38</v>
      </c>
    </row>
    <row r="798" spans="1:11" x14ac:dyDescent="0.15">
      <c r="A798" s="15">
        <v>43720</v>
      </c>
      <c r="B798" s="16">
        <v>81</v>
      </c>
      <c r="C798" s="17" t="s">
        <v>1810</v>
      </c>
      <c r="D798" s="17" t="s">
        <v>1811</v>
      </c>
      <c r="E798" s="17" t="s">
        <v>246</v>
      </c>
      <c r="F798" s="17" t="s">
        <v>1812</v>
      </c>
      <c r="G798" s="17" t="s">
        <v>17</v>
      </c>
      <c r="H798" s="17" t="s">
        <v>17</v>
      </c>
      <c r="I798" s="18">
        <v>168</v>
      </c>
      <c r="J798" s="18"/>
      <c r="K798" s="18">
        <v>-14666.38</v>
      </c>
    </row>
    <row r="799" spans="1:11" x14ac:dyDescent="0.15">
      <c r="A799" s="19">
        <v>43738</v>
      </c>
      <c r="B799" s="21">
        <v>81</v>
      </c>
      <c r="C799" s="22" t="s">
        <v>1813</v>
      </c>
      <c r="D799" s="22" t="s">
        <v>1814</v>
      </c>
      <c r="E799" s="22" t="s">
        <v>1763</v>
      </c>
      <c r="F799" s="22" t="s">
        <v>1815</v>
      </c>
      <c r="G799" s="22" t="s">
        <v>17</v>
      </c>
      <c r="H799" s="22" t="s">
        <v>17</v>
      </c>
      <c r="I799" s="24">
        <v>1500</v>
      </c>
      <c r="J799" s="24"/>
      <c r="K799" s="24">
        <v>-13166.38</v>
      </c>
    </row>
    <row r="800" spans="1:11" ht="12" thickBot="1" x14ac:dyDescent="0.2">
      <c r="A800" s="20"/>
      <c r="B800" s="13"/>
      <c r="C800" s="13"/>
      <c r="D800" s="13"/>
      <c r="E800" s="13"/>
      <c r="F800" s="13"/>
      <c r="G800" s="13"/>
      <c r="H800" s="13"/>
      <c r="I800" s="23">
        <v>18860.62</v>
      </c>
      <c r="J800" s="23">
        <v>32027</v>
      </c>
      <c r="K800" s="13"/>
    </row>
    <row r="801" spans="1:11" ht="12" thickTop="1" x14ac:dyDescent="0.1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</row>
    <row r="802" spans="1:11" ht="12" thickBot="1" x14ac:dyDescent="0.2">
      <c r="A802" s="14" t="s">
        <v>3</v>
      </c>
      <c r="B802" s="14" t="s">
        <v>4</v>
      </c>
      <c r="C802" s="14" t="s">
        <v>5</v>
      </c>
      <c r="D802" s="14" t="s">
        <v>6</v>
      </c>
      <c r="E802" s="14" t="s">
        <v>7</v>
      </c>
      <c r="F802" s="14" t="s">
        <v>8</v>
      </c>
      <c r="G802" s="14" t="s">
        <v>9</v>
      </c>
      <c r="H802" s="14" t="s">
        <v>10</v>
      </c>
      <c r="I802" s="14" t="s">
        <v>11</v>
      </c>
      <c r="J802" s="14" t="s">
        <v>12</v>
      </c>
      <c r="K802" s="14" t="s">
        <v>13</v>
      </c>
    </row>
    <row r="803" spans="1:11" ht="12" thickTop="1" x14ac:dyDescent="0.15">
      <c r="A803" s="63" t="s">
        <v>1816</v>
      </c>
      <c r="B803" s="63"/>
      <c r="C803" s="63"/>
      <c r="D803" s="63"/>
      <c r="E803" s="63"/>
      <c r="F803" s="63"/>
      <c r="G803" s="63"/>
      <c r="H803" s="63"/>
      <c r="I803" s="63"/>
      <c r="J803" s="63"/>
      <c r="K803" s="63"/>
    </row>
    <row r="804" spans="1:11" x14ac:dyDescent="0.15">
      <c r="A804" s="15"/>
      <c r="B804" s="16"/>
      <c r="C804" s="17"/>
      <c r="D804" s="17"/>
      <c r="E804" s="17" t="s">
        <v>15</v>
      </c>
      <c r="F804" s="17"/>
      <c r="G804" s="17"/>
      <c r="H804" s="17"/>
      <c r="I804" s="18"/>
      <c r="J804" s="18"/>
      <c r="K804" s="18"/>
    </row>
    <row r="805" spans="1:11" x14ac:dyDescent="0.15">
      <c r="A805" s="15">
        <v>43479</v>
      </c>
      <c r="B805" s="16">
        <v>1</v>
      </c>
      <c r="C805" s="17" t="s">
        <v>1817</v>
      </c>
      <c r="D805" s="17" t="s">
        <v>1818</v>
      </c>
      <c r="E805" s="17" t="s">
        <v>1819</v>
      </c>
      <c r="F805" s="17" t="s">
        <v>1820</v>
      </c>
      <c r="G805" s="17" t="s">
        <v>17</v>
      </c>
      <c r="H805" s="17" t="s">
        <v>17</v>
      </c>
      <c r="I805" s="18">
        <v>350</v>
      </c>
      <c r="J805" s="18"/>
      <c r="K805" s="18">
        <v>350</v>
      </c>
    </row>
    <row r="806" spans="1:11" x14ac:dyDescent="0.15">
      <c r="A806" s="15">
        <v>43495</v>
      </c>
      <c r="B806" s="16">
        <v>1</v>
      </c>
      <c r="C806" s="17" t="s">
        <v>1821</v>
      </c>
      <c r="D806" s="17" t="s">
        <v>1822</v>
      </c>
      <c r="E806" s="17" t="s">
        <v>1823</v>
      </c>
      <c r="F806" s="17" t="s">
        <v>1824</v>
      </c>
      <c r="G806" s="17" t="s">
        <v>17</v>
      </c>
      <c r="H806" s="17" t="s">
        <v>17</v>
      </c>
      <c r="I806" s="18">
        <v>750</v>
      </c>
      <c r="J806" s="18"/>
      <c r="K806" s="18">
        <v>1100</v>
      </c>
    </row>
    <row r="807" spans="1:11" x14ac:dyDescent="0.15">
      <c r="A807" s="15">
        <v>43509</v>
      </c>
      <c r="B807" s="16">
        <v>11</v>
      </c>
      <c r="C807" s="17" t="s">
        <v>1825</v>
      </c>
      <c r="D807" s="17" t="s">
        <v>1826</v>
      </c>
      <c r="E807" s="17" t="s">
        <v>1485</v>
      </c>
      <c r="F807" s="17" t="s">
        <v>1827</v>
      </c>
      <c r="G807" s="17" t="s">
        <v>17</v>
      </c>
      <c r="H807" s="17" t="s">
        <v>17</v>
      </c>
      <c r="I807" s="18">
        <v>380</v>
      </c>
      <c r="J807" s="18"/>
      <c r="K807" s="18">
        <v>1480</v>
      </c>
    </row>
    <row r="808" spans="1:11" x14ac:dyDescent="0.15">
      <c r="A808" s="19">
        <v>43720</v>
      </c>
      <c r="B808" s="21">
        <v>81</v>
      </c>
      <c r="C808" s="22" t="s">
        <v>1828</v>
      </c>
      <c r="D808" s="22" t="s">
        <v>1829</v>
      </c>
      <c r="E808" s="22" t="s">
        <v>1830</v>
      </c>
      <c r="F808" s="22" t="s">
        <v>1831</v>
      </c>
      <c r="G808" s="22" t="s">
        <v>17</v>
      </c>
      <c r="H808" s="22" t="s">
        <v>17</v>
      </c>
      <c r="I808" s="24">
        <v>9000</v>
      </c>
      <c r="J808" s="24"/>
      <c r="K808" s="24">
        <v>10480</v>
      </c>
    </row>
    <row r="809" spans="1:11" ht="12" thickBot="1" x14ac:dyDescent="0.2">
      <c r="A809" s="20"/>
      <c r="B809" s="13"/>
      <c r="C809" s="13"/>
      <c r="D809" s="13"/>
      <c r="E809" s="13"/>
      <c r="F809" s="13"/>
      <c r="G809" s="13"/>
      <c r="H809" s="13"/>
      <c r="I809" s="23">
        <v>10480</v>
      </c>
      <c r="J809" s="23">
        <v>0</v>
      </c>
      <c r="K809" s="13"/>
    </row>
    <row r="810" spans="1:11" ht="12" thickTop="1" x14ac:dyDescent="0.1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</row>
    <row r="811" spans="1:11" ht="12" thickBot="1" x14ac:dyDescent="0.2">
      <c r="A811" s="14" t="s">
        <v>3</v>
      </c>
      <c r="B811" s="14" t="s">
        <v>4</v>
      </c>
      <c r="C811" s="14" t="s">
        <v>5</v>
      </c>
      <c r="D811" s="14" t="s">
        <v>6</v>
      </c>
      <c r="E811" s="14" t="s">
        <v>7</v>
      </c>
      <c r="F811" s="14" t="s">
        <v>8</v>
      </c>
      <c r="G811" s="14" t="s">
        <v>9</v>
      </c>
      <c r="H811" s="14" t="s">
        <v>10</v>
      </c>
      <c r="I811" s="14" t="s">
        <v>11</v>
      </c>
      <c r="J811" s="14" t="s">
        <v>12</v>
      </c>
      <c r="K811" s="14" t="s">
        <v>13</v>
      </c>
    </row>
    <row r="812" spans="1:11" ht="12" thickTop="1" x14ac:dyDescent="0.15">
      <c r="A812" s="63" t="s">
        <v>1832</v>
      </c>
      <c r="B812" s="63"/>
      <c r="C812" s="63"/>
      <c r="D812" s="63"/>
      <c r="E812" s="63"/>
      <c r="F812" s="63"/>
      <c r="G812" s="63"/>
      <c r="H812" s="63"/>
      <c r="I812" s="63"/>
      <c r="J812" s="63"/>
      <c r="K812" s="63"/>
    </row>
    <row r="813" spans="1:11" x14ac:dyDescent="0.15">
      <c r="A813" s="15"/>
      <c r="B813" s="16"/>
      <c r="C813" s="17"/>
      <c r="D813" s="17"/>
      <c r="E813" s="17" t="s">
        <v>15</v>
      </c>
      <c r="F813" s="17"/>
      <c r="G813" s="17"/>
      <c r="H813" s="17"/>
      <c r="I813" s="18"/>
      <c r="J813" s="18"/>
      <c r="K813" s="18"/>
    </row>
    <row r="814" spans="1:11" x14ac:dyDescent="0.15">
      <c r="A814" s="15">
        <v>43497</v>
      </c>
      <c r="B814" s="16">
        <v>11</v>
      </c>
      <c r="C814" s="17" t="s">
        <v>1833</v>
      </c>
      <c r="D814" s="17" t="s">
        <v>1834</v>
      </c>
      <c r="E814" s="17" t="s">
        <v>1489</v>
      </c>
      <c r="F814" s="17" t="s">
        <v>1835</v>
      </c>
      <c r="G814" s="17" t="s">
        <v>17</v>
      </c>
      <c r="H814" s="17" t="s">
        <v>17</v>
      </c>
      <c r="I814" s="18">
        <v>600000</v>
      </c>
      <c r="J814" s="18"/>
      <c r="K814" s="18">
        <v>600000</v>
      </c>
    </row>
    <row r="815" spans="1:11" x14ac:dyDescent="0.15">
      <c r="A815" s="15">
        <v>43497</v>
      </c>
      <c r="B815" s="16">
        <v>11</v>
      </c>
      <c r="C815" s="17" t="s">
        <v>1833</v>
      </c>
      <c r="D815" s="17" t="s">
        <v>1834</v>
      </c>
      <c r="E815" s="17" t="s">
        <v>1489</v>
      </c>
      <c r="F815" s="17" t="s">
        <v>1836</v>
      </c>
      <c r="G815" s="17" t="s">
        <v>17</v>
      </c>
      <c r="H815" s="17" t="s">
        <v>17</v>
      </c>
      <c r="I815" s="18">
        <v>200000</v>
      </c>
      <c r="J815" s="18"/>
      <c r="K815" s="18">
        <v>800000</v>
      </c>
    </row>
    <row r="816" spans="1:11" x14ac:dyDescent="0.15">
      <c r="A816" s="15">
        <v>43546</v>
      </c>
      <c r="B816" s="16">
        <v>21</v>
      </c>
      <c r="C816" s="17" t="s">
        <v>1837</v>
      </c>
      <c r="D816" s="17" t="s">
        <v>1838</v>
      </c>
      <c r="E816" s="17" t="s">
        <v>246</v>
      </c>
      <c r="F816" s="17" t="s">
        <v>1839</v>
      </c>
      <c r="G816" s="17" t="s">
        <v>17</v>
      </c>
      <c r="H816" s="17" t="s">
        <v>17</v>
      </c>
      <c r="I816" s="18">
        <v>2000</v>
      </c>
      <c r="J816" s="18"/>
      <c r="K816" s="18">
        <v>802000</v>
      </c>
    </row>
    <row r="817" spans="1:11" x14ac:dyDescent="0.15">
      <c r="A817" s="15">
        <v>43546</v>
      </c>
      <c r="B817" s="16">
        <v>21</v>
      </c>
      <c r="C817" s="17" t="s">
        <v>1837</v>
      </c>
      <c r="D817" s="17" t="s">
        <v>1838</v>
      </c>
      <c r="E817" s="17" t="s">
        <v>246</v>
      </c>
      <c r="F817" s="17" t="s">
        <v>1840</v>
      </c>
      <c r="G817" s="17" t="s">
        <v>17</v>
      </c>
      <c r="H817" s="17" t="s">
        <v>17</v>
      </c>
      <c r="I817" s="18">
        <v>130</v>
      </c>
      <c r="J817" s="18"/>
      <c r="K817" s="18">
        <v>802130</v>
      </c>
    </row>
    <row r="818" spans="1:11" x14ac:dyDescent="0.15">
      <c r="A818" s="15">
        <v>43546</v>
      </c>
      <c r="B818" s="16">
        <v>21</v>
      </c>
      <c r="C818" s="17" t="s">
        <v>1841</v>
      </c>
      <c r="D818" s="17" t="s">
        <v>1842</v>
      </c>
      <c r="E818" s="17" t="s">
        <v>1843</v>
      </c>
      <c r="F818" s="17" t="s">
        <v>1844</v>
      </c>
      <c r="G818" s="17" t="s">
        <v>17</v>
      </c>
      <c r="H818" s="17" t="s">
        <v>17</v>
      </c>
      <c r="I818" s="18">
        <v>3000</v>
      </c>
      <c r="J818" s="18"/>
      <c r="K818" s="18">
        <v>805130</v>
      </c>
    </row>
    <row r="819" spans="1:11" x14ac:dyDescent="0.15">
      <c r="A819" s="15">
        <v>43546</v>
      </c>
      <c r="B819" s="16">
        <v>21</v>
      </c>
      <c r="C819" s="17" t="s">
        <v>1841</v>
      </c>
      <c r="D819" s="17" t="s">
        <v>1842</v>
      </c>
      <c r="E819" s="17" t="s">
        <v>1843</v>
      </c>
      <c r="F819" s="17" t="s">
        <v>775</v>
      </c>
      <c r="G819" s="17" t="s">
        <v>17</v>
      </c>
      <c r="H819" s="17" t="s">
        <v>17</v>
      </c>
      <c r="I819" s="18">
        <v>180</v>
      </c>
      <c r="J819" s="18"/>
      <c r="K819" s="18">
        <v>805310</v>
      </c>
    </row>
    <row r="820" spans="1:11" x14ac:dyDescent="0.15">
      <c r="A820" s="15">
        <v>43546</v>
      </c>
      <c r="B820" s="16">
        <v>21</v>
      </c>
      <c r="C820" s="17" t="s">
        <v>1845</v>
      </c>
      <c r="D820" s="17" t="s">
        <v>1846</v>
      </c>
      <c r="E820" s="17" t="s">
        <v>1660</v>
      </c>
      <c r="F820" s="17" t="s">
        <v>1847</v>
      </c>
      <c r="G820" s="17" t="s">
        <v>17</v>
      </c>
      <c r="H820" s="17" t="s">
        <v>17</v>
      </c>
      <c r="I820" s="18">
        <v>120</v>
      </c>
      <c r="J820" s="18"/>
      <c r="K820" s="18">
        <v>805430</v>
      </c>
    </row>
    <row r="821" spans="1:11" x14ac:dyDescent="0.15">
      <c r="A821" s="15">
        <v>43546</v>
      </c>
      <c r="B821" s="16">
        <v>21</v>
      </c>
      <c r="C821" s="17" t="s">
        <v>1845</v>
      </c>
      <c r="D821" s="17" t="s">
        <v>1846</v>
      </c>
      <c r="E821" s="17" t="s">
        <v>1660</v>
      </c>
      <c r="F821" s="17" t="s">
        <v>1848</v>
      </c>
      <c r="G821" s="17" t="s">
        <v>17</v>
      </c>
      <c r="H821" s="17" t="s">
        <v>17</v>
      </c>
      <c r="I821" s="18">
        <v>20</v>
      </c>
      <c r="J821" s="18"/>
      <c r="K821" s="18">
        <v>805450</v>
      </c>
    </row>
    <row r="822" spans="1:11" x14ac:dyDescent="0.15">
      <c r="A822" s="15">
        <v>43546</v>
      </c>
      <c r="B822" s="16">
        <v>21</v>
      </c>
      <c r="C822" s="17" t="s">
        <v>1845</v>
      </c>
      <c r="D822" s="17" t="s">
        <v>1846</v>
      </c>
      <c r="E822" s="17" t="s">
        <v>1660</v>
      </c>
      <c r="F822" s="17" t="s">
        <v>1849</v>
      </c>
      <c r="G822" s="17" t="s">
        <v>17</v>
      </c>
      <c r="H822" s="17" t="s">
        <v>17</v>
      </c>
      <c r="I822" s="18">
        <v>40</v>
      </c>
      <c r="J822" s="18"/>
      <c r="K822" s="18">
        <v>805490</v>
      </c>
    </row>
    <row r="823" spans="1:11" x14ac:dyDescent="0.15">
      <c r="A823" s="15">
        <v>43546</v>
      </c>
      <c r="B823" s="16">
        <v>21</v>
      </c>
      <c r="C823" s="17" t="s">
        <v>1845</v>
      </c>
      <c r="D823" s="17" t="s">
        <v>1846</v>
      </c>
      <c r="E823" s="17" t="s">
        <v>1660</v>
      </c>
      <c r="F823" s="17" t="s">
        <v>775</v>
      </c>
      <c r="G823" s="17" t="s">
        <v>17</v>
      </c>
      <c r="H823" s="17" t="s">
        <v>17</v>
      </c>
      <c r="I823" s="18">
        <v>10.8</v>
      </c>
      <c r="J823" s="18"/>
      <c r="K823" s="18">
        <v>805500.8</v>
      </c>
    </row>
    <row r="824" spans="1:11" x14ac:dyDescent="0.15">
      <c r="A824" s="15">
        <v>43546</v>
      </c>
      <c r="B824" s="16">
        <v>21</v>
      </c>
      <c r="C824" s="17" t="s">
        <v>1850</v>
      </c>
      <c r="D824" s="17" t="s">
        <v>1851</v>
      </c>
      <c r="E824" s="17" t="s">
        <v>1852</v>
      </c>
      <c r="F824" s="17" t="s">
        <v>1853</v>
      </c>
      <c r="G824" s="17" t="s">
        <v>17</v>
      </c>
      <c r="H824" s="17" t="s">
        <v>17</v>
      </c>
      <c r="I824" s="18">
        <v>24000</v>
      </c>
      <c r="J824" s="18"/>
      <c r="K824" s="18">
        <v>829500.8</v>
      </c>
    </row>
    <row r="825" spans="1:11" x14ac:dyDescent="0.15">
      <c r="A825" s="15">
        <v>43546</v>
      </c>
      <c r="B825" s="16">
        <v>21</v>
      </c>
      <c r="C825" s="17" t="s">
        <v>1850</v>
      </c>
      <c r="D825" s="17" t="s">
        <v>1851</v>
      </c>
      <c r="E825" s="17" t="s">
        <v>1852</v>
      </c>
      <c r="F825" s="17" t="s">
        <v>775</v>
      </c>
      <c r="G825" s="17" t="s">
        <v>17</v>
      </c>
      <c r="H825" s="17" t="s">
        <v>17</v>
      </c>
      <c r="I825" s="18">
        <v>1440</v>
      </c>
      <c r="J825" s="18"/>
      <c r="K825" s="18">
        <v>830940.8</v>
      </c>
    </row>
    <row r="826" spans="1:11" x14ac:dyDescent="0.15">
      <c r="A826" s="15">
        <v>43546</v>
      </c>
      <c r="B826" s="16">
        <v>21</v>
      </c>
      <c r="C826" s="17" t="s">
        <v>1850</v>
      </c>
      <c r="D826" s="17" t="s">
        <v>1851</v>
      </c>
      <c r="E826" s="17" t="s">
        <v>1852</v>
      </c>
      <c r="F826" s="17" t="s">
        <v>1853</v>
      </c>
      <c r="G826" s="17" t="s">
        <v>17</v>
      </c>
      <c r="H826" s="17" t="s">
        <v>17</v>
      </c>
      <c r="I826" s="18">
        <v>24000</v>
      </c>
      <c r="J826" s="18"/>
      <c r="K826" s="18">
        <v>854940.8</v>
      </c>
    </row>
    <row r="827" spans="1:11" x14ac:dyDescent="0.15">
      <c r="A827" s="15">
        <v>43546</v>
      </c>
      <c r="B827" s="16">
        <v>21</v>
      </c>
      <c r="C827" s="17" t="s">
        <v>1850</v>
      </c>
      <c r="D827" s="17" t="s">
        <v>1851</v>
      </c>
      <c r="E827" s="17" t="s">
        <v>1852</v>
      </c>
      <c r="F827" s="17" t="s">
        <v>775</v>
      </c>
      <c r="G827" s="17" t="s">
        <v>17</v>
      </c>
      <c r="H827" s="17" t="s">
        <v>17</v>
      </c>
      <c r="I827" s="18">
        <v>1440</v>
      </c>
      <c r="J827" s="18"/>
      <c r="K827" s="18">
        <v>856380.8</v>
      </c>
    </row>
    <row r="828" spans="1:11" x14ac:dyDescent="0.15">
      <c r="A828" s="15">
        <v>43556</v>
      </c>
      <c r="B828" s="16">
        <v>31</v>
      </c>
      <c r="C828" s="17" t="s">
        <v>1854</v>
      </c>
      <c r="D828" s="17" t="s">
        <v>1855</v>
      </c>
      <c r="E828" s="17" t="s">
        <v>1489</v>
      </c>
      <c r="F828" s="17" t="s">
        <v>1856</v>
      </c>
      <c r="G828" s="17" t="s">
        <v>17</v>
      </c>
      <c r="H828" s="17" t="s">
        <v>17</v>
      </c>
      <c r="I828" s="18">
        <v>100000</v>
      </c>
      <c r="J828" s="18"/>
      <c r="K828" s="18">
        <v>956380.8</v>
      </c>
    </row>
    <row r="829" spans="1:11" x14ac:dyDescent="0.15">
      <c r="A829" s="15">
        <v>43563</v>
      </c>
      <c r="B829" s="16">
        <v>31</v>
      </c>
      <c r="C829" s="17" t="s">
        <v>1857</v>
      </c>
      <c r="D829" s="17" t="s">
        <v>1858</v>
      </c>
      <c r="E829" s="17" t="s">
        <v>1859</v>
      </c>
      <c r="F829" s="17" t="s">
        <v>1860</v>
      </c>
      <c r="G829" s="17" t="s">
        <v>17</v>
      </c>
      <c r="H829" s="17" t="s">
        <v>17</v>
      </c>
      <c r="I829" s="18">
        <v>2600</v>
      </c>
      <c r="J829" s="18"/>
      <c r="K829" s="18">
        <v>958980.8</v>
      </c>
    </row>
    <row r="830" spans="1:11" x14ac:dyDescent="0.15">
      <c r="A830" s="15">
        <v>43563</v>
      </c>
      <c r="B830" s="16">
        <v>31</v>
      </c>
      <c r="C830" s="17" t="s">
        <v>1857</v>
      </c>
      <c r="D830" s="17" t="s">
        <v>1858</v>
      </c>
      <c r="E830" s="17" t="s">
        <v>1859</v>
      </c>
      <c r="F830" s="17" t="s">
        <v>1861</v>
      </c>
      <c r="G830" s="17" t="s">
        <v>17</v>
      </c>
      <c r="H830" s="17" t="s">
        <v>17</v>
      </c>
      <c r="I830" s="18">
        <v>300</v>
      </c>
      <c r="J830" s="18"/>
      <c r="K830" s="18">
        <v>959280.8</v>
      </c>
    </row>
    <row r="831" spans="1:11" x14ac:dyDescent="0.15">
      <c r="A831" s="15">
        <v>43563</v>
      </c>
      <c r="B831" s="16">
        <v>31</v>
      </c>
      <c r="C831" s="17" t="s">
        <v>1857</v>
      </c>
      <c r="D831" s="17" t="s">
        <v>1858</v>
      </c>
      <c r="E831" s="17" t="s">
        <v>1859</v>
      </c>
      <c r="F831" s="17" t="s">
        <v>1862</v>
      </c>
      <c r="G831" s="17" t="s">
        <v>17</v>
      </c>
      <c r="H831" s="17" t="s">
        <v>17</v>
      </c>
      <c r="I831" s="18">
        <v>500</v>
      </c>
      <c r="J831" s="18"/>
      <c r="K831" s="18">
        <v>959780.8</v>
      </c>
    </row>
    <row r="832" spans="1:11" x14ac:dyDescent="0.15">
      <c r="A832" s="15">
        <v>43563</v>
      </c>
      <c r="B832" s="16">
        <v>31</v>
      </c>
      <c r="C832" s="17" t="s">
        <v>1857</v>
      </c>
      <c r="D832" s="17" t="s">
        <v>1858</v>
      </c>
      <c r="E832" s="17" t="s">
        <v>1859</v>
      </c>
      <c r="F832" s="17" t="s">
        <v>1863</v>
      </c>
      <c r="G832" s="17" t="s">
        <v>17</v>
      </c>
      <c r="H832" s="17" t="s">
        <v>17</v>
      </c>
      <c r="I832" s="18">
        <v>160</v>
      </c>
      <c r="J832" s="18"/>
      <c r="K832" s="18">
        <v>959940.8</v>
      </c>
    </row>
    <row r="833" spans="1:11" x14ac:dyDescent="0.15">
      <c r="A833" s="15">
        <v>43563</v>
      </c>
      <c r="B833" s="16">
        <v>31</v>
      </c>
      <c r="C833" s="17" t="s">
        <v>1857</v>
      </c>
      <c r="D833" s="17" t="s">
        <v>1858</v>
      </c>
      <c r="E833" s="17" t="s">
        <v>1859</v>
      </c>
      <c r="F833" s="17" t="s">
        <v>1864</v>
      </c>
      <c r="G833" s="17" t="s">
        <v>17</v>
      </c>
      <c r="H833" s="17" t="s">
        <v>17</v>
      </c>
      <c r="I833" s="18">
        <v>200</v>
      </c>
      <c r="J833" s="18"/>
      <c r="K833" s="18">
        <v>960140.80000000005</v>
      </c>
    </row>
    <row r="834" spans="1:11" x14ac:dyDescent="0.15">
      <c r="A834" s="15">
        <v>43563</v>
      </c>
      <c r="B834" s="16">
        <v>31</v>
      </c>
      <c r="C834" s="17" t="s">
        <v>1857</v>
      </c>
      <c r="D834" s="17" t="s">
        <v>1858</v>
      </c>
      <c r="E834" s="17" t="s">
        <v>1859</v>
      </c>
      <c r="F834" s="17" t="s">
        <v>1865</v>
      </c>
      <c r="G834" s="17" t="s">
        <v>17</v>
      </c>
      <c r="H834" s="17" t="s">
        <v>17</v>
      </c>
      <c r="I834" s="18">
        <v>740</v>
      </c>
      <c r="J834" s="18"/>
      <c r="K834" s="18">
        <v>960880.8</v>
      </c>
    </row>
    <row r="835" spans="1:11" x14ac:dyDescent="0.15">
      <c r="A835" s="15">
        <v>43563</v>
      </c>
      <c r="B835" s="16">
        <v>31</v>
      </c>
      <c r="C835" s="17" t="s">
        <v>1857</v>
      </c>
      <c r="D835" s="17" t="s">
        <v>1858</v>
      </c>
      <c r="E835" s="17" t="s">
        <v>1859</v>
      </c>
      <c r="F835" s="17" t="s">
        <v>378</v>
      </c>
      <c r="G835" s="17" t="s">
        <v>17</v>
      </c>
      <c r="H835" s="17" t="s">
        <v>17</v>
      </c>
      <c r="I835" s="18">
        <v>225.6</v>
      </c>
      <c r="J835" s="18"/>
      <c r="K835" s="18">
        <v>961106.4</v>
      </c>
    </row>
    <row r="836" spans="1:11" x14ac:dyDescent="0.15">
      <c r="A836" s="15">
        <v>43563</v>
      </c>
      <c r="B836" s="16">
        <v>31</v>
      </c>
      <c r="C836" s="17" t="s">
        <v>1129</v>
      </c>
      <c r="D836" s="17" t="s">
        <v>1130</v>
      </c>
      <c r="E836" s="17" t="s">
        <v>246</v>
      </c>
      <c r="F836" s="17" t="s">
        <v>1866</v>
      </c>
      <c r="G836" s="17" t="s">
        <v>17</v>
      </c>
      <c r="H836" s="17" t="s">
        <v>17</v>
      </c>
      <c r="I836" s="18">
        <v>400</v>
      </c>
      <c r="J836" s="18"/>
      <c r="K836" s="18">
        <v>961506.4</v>
      </c>
    </row>
    <row r="837" spans="1:11" x14ac:dyDescent="0.15">
      <c r="A837" s="15">
        <v>43563</v>
      </c>
      <c r="B837" s="16">
        <v>31</v>
      </c>
      <c r="C837" s="17" t="s">
        <v>1867</v>
      </c>
      <c r="D837" s="17" t="s">
        <v>1868</v>
      </c>
      <c r="E837" s="17" t="s">
        <v>1869</v>
      </c>
      <c r="F837" s="17" t="s">
        <v>1870</v>
      </c>
      <c r="G837" s="17" t="s">
        <v>17</v>
      </c>
      <c r="H837" s="17" t="s">
        <v>17</v>
      </c>
      <c r="I837" s="18">
        <v>55760.82</v>
      </c>
      <c r="J837" s="18"/>
      <c r="K837" s="18">
        <v>1017267.22</v>
      </c>
    </row>
    <row r="838" spans="1:11" x14ac:dyDescent="0.15">
      <c r="A838" s="15">
        <v>43570</v>
      </c>
      <c r="B838" s="16">
        <v>31</v>
      </c>
      <c r="C838" s="17" t="s">
        <v>1871</v>
      </c>
      <c r="D838" s="17" t="s">
        <v>1872</v>
      </c>
      <c r="E838" s="17" t="s">
        <v>1489</v>
      </c>
      <c r="F838" s="17" t="s">
        <v>1873</v>
      </c>
      <c r="G838" s="17" t="s">
        <v>17</v>
      </c>
      <c r="H838" s="17" t="s">
        <v>17</v>
      </c>
      <c r="I838" s="18">
        <v>100000</v>
      </c>
      <c r="J838" s="18"/>
      <c r="K838" s="18">
        <v>1117267.22</v>
      </c>
    </row>
    <row r="839" spans="1:11" x14ac:dyDescent="0.15">
      <c r="A839" s="15">
        <v>43594</v>
      </c>
      <c r="B839" s="16">
        <v>41</v>
      </c>
      <c r="C839" s="17" t="s">
        <v>1513</v>
      </c>
      <c r="D839" s="17" t="s">
        <v>1514</v>
      </c>
      <c r="E839" s="17" t="s">
        <v>1485</v>
      </c>
      <c r="F839" s="17" t="s">
        <v>1874</v>
      </c>
      <c r="G839" s="17" t="s">
        <v>17</v>
      </c>
      <c r="H839" s="17" t="s">
        <v>17</v>
      </c>
      <c r="I839" s="18">
        <v>118</v>
      </c>
      <c r="J839" s="18"/>
      <c r="K839" s="18">
        <v>1117385.22</v>
      </c>
    </row>
    <row r="840" spans="1:11" x14ac:dyDescent="0.15">
      <c r="A840" s="15">
        <v>43594</v>
      </c>
      <c r="B840" s="16">
        <v>41</v>
      </c>
      <c r="C840" s="17" t="s">
        <v>1513</v>
      </c>
      <c r="D840" s="17" t="s">
        <v>1514</v>
      </c>
      <c r="E840" s="17" t="s">
        <v>1485</v>
      </c>
      <c r="F840" s="17" t="s">
        <v>1875</v>
      </c>
      <c r="G840" s="17" t="s">
        <v>17</v>
      </c>
      <c r="H840" s="17" t="s">
        <v>17</v>
      </c>
      <c r="I840" s="18">
        <v>140</v>
      </c>
      <c r="J840" s="18"/>
      <c r="K840" s="18">
        <v>1117525.22</v>
      </c>
    </row>
    <row r="841" spans="1:11" x14ac:dyDescent="0.15">
      <c r="A841" s="15">
        <v>43594</v>
      </c>
      <c r="B841" s="16">
        <v>41</v>
      </c>
      <c r="C841" s="17" t="s">
        <v>1513</v>
      </c>
      <c r="D841" s="17" t="s">
        <v>1514</v>
      </c>
      <c r="E841" s="17" t="s">
        <v>1485</v>
      </c>
      <c r="F841" s="17" t="s">
        <v>1876</v>
      </c>
      <c r="G841" s="17" t="s">
        <v>17</v>
      </c>
      <c r="H841" s="17" t="s">
        <v>17</v>
      </c>
      <c r="I841" s="18">
        <v>118</v>
      </c>
      <c r="J841" s="18"/>
      <c r="K841" s="18">
        <v>1117643.22</v>
      </c>
    </row>
    <row r="842" spans="1:11" x14ac:dyDescent="0.15">
      <c r="A842" s="15">
        <v>43616</v>
      </c>
      <c r="B842" s="16">
        <v>41</v>
      </c>
      <c r="C842" s="17" t="s">
        <v>1877</v>
      </c>
      <c r="D842" s="17" t="s">
        <v>1878</v>
      </c>
      <c r="E842" s="17" t="s">
        <v>1879</v>
      </c>
      <c r="F842" s="17" t="s">
        <v>1880</v>
      </c>
      <c r="G842" s="17" t="s">
        <v>17</v>
      </c>
      <c r="H842" s="17" t="s">
        <v>17</v>
      </c>
      <c r="I842" s="18">
        <v>13750</v>
      </c>
      <c r="J842" s="18"/>
      <c r="K842" s="18">
        <v>1131393.22</v>
      </c>
    </row>
    <row r="843" spans="1:11" x14ac:dyDescent="0.15">
      <c r="A843" s="15">
        <v>43616</v>
      </c>
      <c r="B843" s="16">
        <v>41</v>
      </c>
      <c r="C843" s="17" t="s">
        <v>1877</v>
      </c>
      <c r="D843" s="17" t="s">
        <v>1878</v>
      </c>
      <c r="E843" s="17" t="s">
        <v>1879</v>
      </c>
      <c r="F843" s="17" t="s">
        <v>1881</v>
      </c>
      <c r="G843" s="17" t="s">
        <v>17</v>
      </c>
      <c r="H843" s="17" t="s">
        <v>17</v>
      </c>
      <c r="I843" s="18">
        <v>15500</v>
      </c>
      <c r="J843" s="18"/>
      <c r="K843" s="18">
        <v>1146893.22</v>
      </c>
    </row>
    <row r="844" spans="1:11" x14ac:dyDescent="0.15">
      <c r="A844" s="15">
        <v>43616</v>
      </c>
      <c r="B844" s="16">
        <v>41</v>
      </c>
      <c r="C844" s="17" t="s">
        <v>1877</v>
      </c>
      <c r="D844" s="17" t="s">
        <v>1878</v>
      </c>
      <c r="E844" s="17" t="s">
        <v>1879</v>
      </c>
      <c r="F844" s="17" t="s">
        <v>1882</v>
      </c>
      <c r="G844" s="17" t="s">
        <v>17</v>
      </c>
      <c r="H844" s="17" t="s">
        <v>17</v>
      </c>
      <c r="I844" s="18">
        <v>15550</v>
      </c>
      <c r="J844" s="18"/>
      <c r="K844" s="18">
        <v>1162443.22</v>
      </c>
    </row>
    <row r="845" spans="1:11" x14ac:dyDescent="0.15">
      <c r="A845" s="15">
        <v>43616</v>
      </c>
      <c r="B845" s="16">
        <v>41</v>
      </c>
      <c r="C845" s="17" t="s">
        <v>1877</v>
      </c>
      <c r="D845" s="17" t="s">
        <v>1878</v>
      </c>
      <c r="E845" s="17" t="s">
        <v>1879</v>
      </c>
      <c r="F845" s="17" t="s">
        <v>1883</v>
      </c>
      <c r="G845" s="17" t="s">
        <v>17</v>
      </c>
      <c r="H845" s="17" t="s">
        <v>17</v>
      </c>
      <c r="I845" s="18">
        <v>31650</v>
      </c>
      <c r="J845" s="18"/>
      <c r="K845" s="18">
        <v>1194093.22</v>
      </c>
    </row>
    <row r="846" spans="1:11" x14ac:dyDescent="0.15">
      <c r="A846" s="15">
        <v>43616</v>
      </c>
      <c r="B846" s="16">
        <v>41</v>
      </c>
      <c r="C846" s="17" t="s">
        <v>1877</v>
      </c>
      <c r="D846" s="17" t="s">
        <v>1878</v>
      </c>
      <c r="E846" s="17" t="s">
        <v>1879</v>
      </c>
      <c r="F846" s="17" t="s">
        <v>775</v>
      </c>
      <c r="G846" s="17" t="s">
        <v>17</v>
      </c>
      <c r="H846" s="17" t="s">
        <v>17</v>
      </c>
      <c r="I846" s="18">
        <v>4587</v>
      </c>
      <c r="J846" s="18"/>
      <c r="K846" s="18">
        <v>1198680.22</v>
      </c>
    </row>
    <row r="847" spans="1:11" x14ac:dyDescent="0.15">
      <c r="A847" s="15">
        <v>43616</v>
      </c>
      <c r="B847" s="16">
        <v>41</v>
      </c>
      <c r="C847" s="17" t="s">
        <v>1877</v>
      </c>
      <c r="D847" s="17" t="s">
        <v>1878</v>
      </c>
      <c r="E847" s="17" t="s">
        <v>1879</v>
      </c>
      <c r="F847" s="17" t="s">
        <v>1884</v>
      </c>
      <c r="G847" s="17" t="s">
        <v>17</v>
      </c>
      <c r="H847" s="17" t="s">
        <v>17</v>
      </c>
      <c r="I847" s="18">
        <v>600</v>
      </c>
      <c r="J847" s="18"/>
      <c r="K847" s="18">
        <v>1199280.22</v>
      </c>
    </row>
    <row r="848" spans="1:11" x14ac:dyDescent="0.15">
      <c r="A848" s="15">
        <v>43616</v>
      </c>
      <c r="B848" s="16">
        <v>41</v>
      </c>
      <c r="C848" s="17" t="s">
        <v>1877</v>
      </c>
      <c r="D848" s="17" t="s">
        <v>1878</v>
      </c>
      <c r="E848" s="17" t="s">
        <v>1879</v>
      </c>
      <c r="F848" s="17" t="s">
        <v>1885</v>
      </c>
      <c r="G848" s="17" t="s">
        <v>17</v>
      </c>
      <c r="H848" s="17" t="s">
        <v>17</v>
      </c>
      <c r="I848" s="18">
        <v>600</v>
      </c>
      <c r="J848" s="18"/>
      <c r="K848" s="18">
        <v>1199880.22</v>
      </c>
    </row>
    <row r="849" spans="1:11" x14ac:dyDescent="0.15">
      <c r="A849" s="15">
        <v>43616</v>
      </c>
      <c r="B849" s="16">
        <v>41</v>
      </c>
      <c r="C849" s="17" t="s">
        <v>1877</v>
      </c>
      <c r="D849" s="17" t="s">
        <v>1878</v>
      </c>
      <c r="E849" s="17" t="s">
        <v>1879</v>
      </c>
      <c r="F849" s="17" t="s">
        <v>1886</v>
      </c>
      <c r="G849" s="17" t="s">
        <v>17</v>
      </c>
      <c r="H849" s="17" t="s">
        <v>17</v>
      </c>
      <c r="I849" s="18">
        <v>600</v>
      </c>
      <c r="J849" s="18"/>
      <c r="K849" s="18">
        <v>1200480.22</v>
      </c>
    </row>
    <row r="850" spans="1:11" x14ac:dyDescent="0.15">
      <c r="A850" s="15">
        <v>43616</v>
      </c>
      <c r="B850" s="16">
        <v>45</v>
      </c>
      <c r="C850" s="17" t="s">
        <v>415</v>
      </c>
      <c r="D850" s="17" t="s">
        <v>355</v>
      </c>
      <c r="E850" s="17" t="s">
        <v>1887</v>
      </c>
      <c r="F850" s="17" t="s">
        <v>1888</v>
      </c>
      <c r="G850" s="17" t="s">
        <v>17</v>
      </c>
      <c r="H850" s="17" t="s">
        <v>17</v>
      </c>
      <c r="I850" s="18">
        <v>150</v>
      </c>
      <c r="J850" s="18"/>
      <c r="K850" s="18">
        <v>1200630.22</v>
      </c>
    </row>
    <row r="851" spans="1:11" x14ac:dyDescent="0.15">
      <c r="A851" s="15">
        <v>43633</v>
      </c>
      <c r="B851" s="16">
        <v>51</v>
      </c>
      <c r="C851" s="17" t="s">
        <v>1889</v>
      </c>
      <c r="D851" s="17" t="s">
        <v>1890</v>
      </c>
      <c r="E851" s="17" t="s">
        <v>1489</v>
      </c>
      <c r="F851" s="17" t="s">
        <v>1891</v>
      </c>
      <c r="G851" s="17" t="s">
        <v>17</v>
      </c>
      <c r="H851" s="17" t="s">
        <v>17</v>
      </c>
      <c r="I851" s="18">
        <v>100000</v>
      </c>
      <c r="J851" s="18"/>
      <c r="K851" s="18">
        <v>1300630.22</v>
      </c>
    </row>
    <row r="852" spans="1:11" x14ac:dyDescent="0.15">
      <c r="A852" s="15">
        <v>43635</v>
      </c>
      <c r="B852" s="16">
        <v>51</v>
      </c>
      <c r="C852" s="17" t="s">
        <v>1892</v>
      </c>
      <c r="D852" s="17" t="s">
        <v>1893</v>
      </c>
      <c r="E852" s="17" t="s">
        <v>1489</v>
      </c>
      <c r="F852" s="17" t="s">
        <v>1894</v>
      </c>
      <c r="G852" s="17" t="s">
        <v>17</v>
      </c>
      <c r="H852" s="17" t="s">
        <v>17</v>
      </c>
      <c r="I852" s="18">
        <v>100000</v>
      </c>
      <c r="J852" s="18"/>
      <c r="K852" s="18">
        <v>1400630.22</v>
      </c>
    </row>
    <row r="853" spans="1:11" x14ac:dyDescent="0.15">
      <c r="A853" s="15">
        <v>43640</v>
      </c>
      <c r="B853" s="16">
        <v>51</v>
      </c>
      <c r="C853" s="17" t="s">
        <v>1895</v>
      </c>
      <c r="D853" s="17" t="s">
        <v>1896</v>
      </c>
      <c r="E853" s="17" t="s">
        <v>1489</v>
      </c>
      <c r="F853" s="17" t="s">
        <v>1897</v>
      </c>
      <c r="G853" s="17" t="s">
        <v>17</v>
      </c>
      <c r="H853" s="17" t="s">
        <v>17</v>
      </c>
      <c r="I853" s="18">
        <v>100000</v>
      </c>
      <c r="J853" s="18"/>
      <c r="K853" s="18">
        <v>1500630.22</v>
      </c>
    </row>
    <row r="854" spans="1:11" x14ac:dyDescent="0.15">
      <c r="A854" s="19">
        <v>43690</v>
      </c>
      <c r="B854" s="21">
        <v>71</v>
      </c>
      <c r="C854" s="22" t="s">
        <v>1898</v>
      </c>
      <c r="D854" s="22" t="s">
        <v>1899</v>
      </c>
      <c r="E854" s="22" t="s">
        <v>1485</v>
      </c>
      <c r="F854" s="22" t="s">
        <v>1900</v>
      </c>
      <c r="G854" s="22" t="s">
        <v>17</v>
      </c>
      <c r="H854" s="22" t="s">
        <v>17</v>
      </c>
      <c r="I854" s="24">
        <v>190</v>
      </c>
      <c r="J854" s="24"/>
      <c r="K854" s="24">
        <v>1500820.22</v>
      </c>
    </row>
    <row r="855" spans="1:11" ht="12" thickBot="1" x14ac:dyDescent="0.2">
      <c r="A855" s="20"/>
      <c r="B855" s="13"/>
      <c r="C855" s="13"/>
      <c r="D855" s="13"/>
      <c r="E855" s="13"/>
      <c r="F855" s="13"/>
      <c r="G855" s="13"/>
      <c r="H855" s="13"/>
      <c r="I855" s="23">
        <v>1500820.22</v>
      </c>
      <c r="J855" s="23">
        <v>0</v>
      </c>
      <c r="K855" s="13"/>
    </row>
    <row r="856" spans="1:11" ht="12" thickTop="1" x14ac:dyDescent="0.1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</row>
    <row r="857" spans="1:11" ht="12" thickBot="1" x14ac:dyDescent="0.2">
      <c r="A857" s="14" t="s">
        <v>3</v>
      </c>
      <c r="B857" s="14" t="s">
        <v>4</v>
      </c>
      <c r="C857" s="14" t="s">
        <v>5</v>
      </c>
      <c r="D857" s="14" t="s">
        <v>6</v>
      </c>
      <c r="E857" s="14" t="s">
        <v>7</v>
      </c>
      <c r="F857" s="14" t="s">
        <v>8</v>
      </c>
      <c r="G857" s="14" t="s">
        <v>9</v>
      </c>
      <c r="H857" s="14" t="s">
        <v>10</v>
      </c>
      <c r="I857" s="14" t="s">
        <v>11</v>
      </c>
      <c r="J857" s="14" t="s">
        <v>12</v>
      </c>
      <c r="K857" s="14" t="s">
        <v>13</v>
      </c>
    </row>
    <row r="858" spans="1:11" ht="12" thickTop="1" x14ac:dyDescent="0.15">
      <c r="A858" s="63" t="s">
        <v>1901</v>
      </c>
      <c r="B858" s="63"/>
      <c r="C858" s="63"/>
      <c r="D858" s="63"/>
      <c r="E858" s="63"/>
      <c r="F858" s="63"/>
      <c r="G858" s="63"/>
      <c r="H858" s="63"/>
      <c r="I858" s="63"/>
      <c r="J858" s="63"/>
      <c r="K858" s="63"/>
    </row>
    <row r="859" spans="1:11" x14ac:dyDescent="0.15">
      <c r="A859" s="15"/>
      <c r="B859" s="16"/>
      <c r="C859" s="17"/>
      <c r="D859" s="17"/>
      <c r="E859" s="17" t="s">
        <v>15</v>
      </c>
      <c r="F859" s="17"/>
      <c r="G859" s="17"/>
      <c r="H859" s="17"/>
      <c r="I859" s="18"/>
      <c r="J859" s="18"/>
      <c r="K859" s="18"/>
    </row>
    <row r="860" spans="1:11" x14ac:dyDescent="0.15">
      <c r="A860" s="15">
        <v>43627</v>
      </c>
      <c r="B860" s="16">
        <v>51</v>
      </c>
      <c r="C860" s="17" t="s">
        <v>1902</v>
      </c>
      <c r="D860" s="17" t="s">
        <v>1903</v>
      </c>
      <c r="E860" s="17" t="s">
        <v>1904</v>
      </c>
      <c r="F860" s="17" t="s">
        <v>1905</v>
      </c>
      <c r="G860" s="17" t="s">
        <v>17</v>
      </c>
      <c r="H860" s="17" t="s">
        <v>17</v>
      </c>
      <c r="I860" s="18">
        <v>99998.28</v>
      </c>
      <c r="J860" s="18"/>
      <c r="K860" s="18">
        <v>99998.28</v>
      </c>
    </row>
    <row r="861" spans="1:11" x14ac:dyDescent="0.15">
      <c r="A861" s="15">
        <v>43632</v>
      </c>
      <c r="B861" s="16">
        <v>51</v>
      </c>
      <c r="C861" s="17" t="s">
        <v>1906</v>
      </c>
      <c r="D861" s="17" t="s">
        <v>1907</v>
      </c>
      <c r="E861" s="17" t="s">
        <v>1904</v>
      </c>
      <c r="F861" s="17" t="s">
        <v>1908</v>
      </c>
      <c r="G861" s="17" t="s">
        <v>17</v>
      </c>
      <c r="H861" s="17" t="s">
        <v>17</v>
      </c>
      <c r="I861" s="18">
        <v>94338</v>
      </c>
      <c r="J861" s="18"/>
      <c r="K861" s="18">
        <v>194336.28</v>
      </c>
    </row>
    <row r="862" spans="1:11" x14ac:dyDescent="0.15">
      <c r="A862" s="15">
        <v>43632</v>
      </c>
      <c r="B862" s="16">
        <v>51</v>
      </c>
      <c r="C862" s="17" t="s">
        <v>1906</v>
      </c>
      <c r="D862" s="17" t="s">
        <v>1907</v>
      </c>
      <c r="E862" s="17" t="s">
        <v>1904</v>
      </c>
      <c r="F862" s="17" t="s">
        <v>378</v>
      </c>
      <c r="G862" s="17" t="s">
        <v>17</v>
      </c>
      <c r="H862" s="17" t="s">
        <v>17</v>
      </c>
      <c r="I862" s="18">
        <v>5660.28</v>
      </c>
      <c r="J862" s="18"/>
      <c r="K862" s="18">
        <v>199996.56</v>
      </c>
    </row>
    <row r="863" spans="1:11" x14ac:dyDescent="0.15">
      <c r="A863" s="15">
        <v>43640</v>
      </c>
      <c r="B863" s="16">
        <v>51</v>
      </c>
      <c r="C863" s="17" t="s">
        <v>1909</v>
      </c>
      <c r="D863" s="17" t="s">
        <v>1910</v>
      </c>
      <c r="E863" s="17" t="s">
        <v>1904</v>
      </c>
      <c r="F863" s="17" t="s">
        <v>1911</v>
      </c>
      <c r="G863" s="17" t="s">
        <v>17</v>
      </c>
      <c r="H863" s="17" t="s">
        <v>17</v>
      </c>
      <c r="I863" s="18">
        <v>94338</v>
      </c>
      <c r="J863" s="18"/>
      <c r="K863" s="18">
        <v>294334.56</v>
      </c>
    </row>
    <row r="864" spans="1:11" x14ac:dyDescent="0.15">
      <c r="A864" s="15">
        <v>43640</v>
      </c>
      <c r="B864" s="16">
        <v>51</v>
      </c>
      <c r="C864" s="17" t="s">
        <v>1909</v>
      </c>
      <c r="D864" s="17" t="s">
        <v>1910</v>
      </c>
      <c r="E864" s="17" t="s">
        <v>1904</v>
      </c>
      <c r="F864" s="17" t="s">
        <v>378</v>
      </c>
      <c r="G864" s="17" t="s">
        <v>17</v>
      </c>
      <c r="H864" s="17" t="s">
        <v>17</v>
      </c>
      <c r="I864" s="18">
        <v>5660.28</v>
      </c>
      <c r="J864" s="18"/>
      <c r="K864" s="18">
        <v>299994.84000000003</v>
      </c>
    </row>
    <row r="865" spans="1:11" x14ac:dyDescent="0.15">
      <c r="A865" s="15">
        <v>43640</v>
      </c>
      <c r="B865" s="16">
        <v>51</v>
      </c>
      <c r="C865" s="17" t="s">
        <v>1912</v>
      </c>
      <c r="D865" s="17" t="s">
        <v>1913</v>
      </c>
      <c r="E865" s="17" t="s">
        <v>1904</v>
      </c>
      <c r="F865" s="17" t="s">
        <v>1914</v>
      </c>
      <c r="G865" s="17" t="s">
        <v>17</v>
      </c>
      <c r="H865" s="17" t="s">
        <v>17</v>
      </c>
      <c r="I865" s="18">
        <v>94338</v>
      </c>
      <c r="J865" s="18"/>
      <c r="K865" s="18">
        <v>394332.84</v>
      </c>
    </row>
    <row r="866" spans="1:11" x14ac:dyDescent="0.15">
      <c r="A866" s="15">
        <v>43640</v>
      </c>
      <c r="B866" s="16">
        <v>51</v>
      </c>
      <c r="C866" s="17" t="s">
        <v>1912</v>
      </c>
      <c r="D866" s="17" t="s">
        <v>1913</v>
      </c>
      <c r="E866" s="17" t="s">
        <v>1904</v>
      </c>
      <c r="F866" s="17" t="s">
        <v>378</v>
      </c>
      <c r="G866" s="17" t="s">
        <v>17</v>
      </c>
      <c r="H866" s="17" t="s">
        <v>17</v>
      </c>
      <c r="I866" s="18">
        <v>5660.28</v>
      </c>
      <c r="J866" s="18"/>
      <c r="K866" s="18">
        <v>399993.12</v>
      </c>
    </row>
    <row r="867" spans="1:11" x14ac:dyDescent="0.15">
      <c r="A867" s="15">
        <v>43640</v>
      </c>
      <c r="B867" s="16">
        <v>51</v>
      </c>
      <c r="C867" s="17" t="s">
        <v>1915</v>
      </c>
      <c r="D867" s="17" t="s">
        <v>1916</v>
      </c>
      <c r="E867" s="17" t="s">
        <v>1904</v>
      </c>
      <c r="F867" s="17" t="s">
        <v>1917</v>
      </c>
      <c r="G867" s="17" t="s">
        <v>17</v>
      </c>
      <c r="H867" s="17" t="s">
        <v>17</v>
      </c>
      <c r="I867" s="18">
        <v>94338</v>
      </c>
      <c r="J867" s="18"/>
      <c r="K867" s="18">
        <v>494331.12</v>
      </c>
    </row>
    <row r="868" spans="1:11" x14ac:dyDescent="0.15">
      <c r="A868" s="15">
        <v>43640</v>
      </c>
      <c r="B868" s="16">
        <v>51</v>
      </c>
      <c r="C868" s="17" t="s">
        <v>1915</v>
      </c>
      <c r="D868" s="17" t="s">
        <v>1916</v>
      </c>
      <c r="E868" s="17" t="s">
        <v>1904</v>
      </c>
      <c r="F868" s="17" t="s">
        <v>378</v>
      </c>
      <c r="G868" s="17" t="s">
        <v>17</v>
      </c>
      <c r="H868" s="17" t="s">
        <v>17</v>
      </c>
      <c r="I868" s="18">
        <v>5660.28</v>
      </c>
      <c r="J868" s="18"/>
      <c r="K868" s="18">
        <v>499991.4</v>
      </c>
    </row>
    <row r="869" spans="1:11" x14ac:dyDescent="0.15">
      <c r="A869" s="15">
        <v>43640</v>
      </c>
      <c r="B869" s="16">
        <v>51</v>
      </c>
      <c r="C869" s="17" t="s">
        <v>1918</v>
      </c>
      <c r="D869" s="17" t="s">
        <v>1919</v>
      </c>
      <c r="E869" s="17" t="s">
        <v>1904</v>
      </c>
      <c r="F869" s="17" t="s">
        <v>1920</v>
      </c>
      <c r="G869" s="17" t="s">
        <v>17</v>
      </c>
      <c r="H869" s="17" t="s">
        <v>17</v>
      </c>
      <c r="I869" s="18">
        <v>94338</v>
      </c>
      <c r="J869" s="18"/>
      <c r="K869" s="18">
        <v>594329.4</v>
      </c>
    </row>
    <row r="870" spans="1:11" x14ac:dyDescent="0.15">
      <c r="A870" s="15">
        <v>43640</v>
      </c>
      <c r="B870" s="16">
        <v>51</v>
      </c>
      <c r="C870" s="17" t="s">
        <v>1918</v>
      </c>
      <c r="D870" s="17" t="s">
        <v>1919</v>
      </c>
      <c r="E870" s="17" t="s">
        <v>1904</v>
      </c>
      <c r="F870" s="17" t="s">
        <v>378</v>
      </c>
      <c r="G870" s="17" t="s">
        <v>17</v>
      </c>
      <c r="H870" s="17" t="s">
        <v>17</v>
      </c>
      <c r="I870" s="18">
        <v>5660.28</v>
      </c>
      <c r="J870" s="18"/>
      <c r="K870" s="18">
        <v>599989.68000000005</v>
      </c>
    </row>
    <row r="871" spans="1:11" x14ac:dyDescent="0.15">
      <c r="A871" s="15">
        <v>43691</v>
      </c>
      <c r="B871" s="16">
        <v>71</v>
      </c>
      <c r="C871" s="17" t="s">
        <v>1921</v>
      </c>
      <c r="D871" s="17" t="s">
        <v>1922</v>
      </c>
      <c r="E871" s="17" t="s">
        <v>1904</v>
      </c>
      <c r="F871" s="17" t="s">
        <v>1923</v>
      </c>
      <c r="G871" s="17" t="s">
        <v>17</v>
      </c>
      <c r="H871" s="17" t="s">
        <v>17</v>
      </c>
      <c r="I871" s="18">
        <v>94338</v>
      </c>
      <c r="J871" s="18"/>
      <c r="K871" s="18">
        <v>694327.68</v>
      </c>
    </row>
    <row r="872" spans="1:11" x14ac:dyDescent="0.15">
      <c r="A872" s="15">
        <v>43691</v>
      </c>
      <c r="B872" s="16">
        <v>71</v>
      </c>
      <c r="C872" s="17" t="s">
        <v>1921</v>
      </c>
      <c r="D872" s="17" t="s">
        <v>1922</v>
      </c>
      <c r="E872" s="17" t="s">
        <v>1904</v>
      </c>
      <c r="F872" s="17" t="s">
        <v>775</v>
      </c>
      <c r="G872" s="17" t="s">
        <v>17</v>
      </c>
      <c r="H872" s="17" t="s">
        <v>17</v>
      </c>
      <c r="I872" s="18">
        <v>5660.28</v>
      </c>
      <c r="J872" s="18"/>
      <c r="K872" s="18">
        <v>699987.96</v>
      </c>
    </row>
    <row r="873" spans="1:11" x14ac:dyDescent="0.15">
      <c r="A873" s="15">
        <v>43700</v>
      </c>
      <c r="B873" s="16">
        <v>71</v>
      </c>
      <c r="C873" s="17" t="s">
        <v>1924</v>
      </c>
      <c r="D873" s="17" t="s">
        <v>1925</v>
      </c>
      <c r="E873" s="17" t="s">
        <v>1904</v>
      </c>
      <c r="F873" s="17" t="s">
        <v>1926</v>
      </c>
      <c r="G873" s="17" t="s">
        <v>17</v>
      </c>
      <c r="H873" s="17" t="s">
        <v>17</v>
      </c>
      <c r="I873" s="18">
        <v>94338</v>
      </c>
      <c r="J873" s="18"/>
      <c r="K873" s="18">
        <v>794325.96</v>
      </c>
    </row>
    <row r="874" spans="1:11" x14ac:dyDescent="0.15">
      <c r="A874" s="15">
        <v>43700</v>
      </c>
      <c r="B874" s="16">
        <v>71</v>
      </c>
      <c r="C874" s="17" t="s">
        <v>1924</v>
      </c>
      <c r="D874" s="17" t="s">
        <v>1925</v>
      </c>
      <c r="E874" s="17" t="s">
        <v>1904</v>
      </c>
      <c r="F874" s="17" t="s">
        <v>775</v>
      </c>
      <c r="G874" s="17" t="s">
        <v>17</v>
      </c>
      <c r="H874" s="17" t="s">
        <v>17</v>
      </c>
      <c r="I874" s="18">
        <v>5660.28</v>
      </c>
      <c r="J874" s="18"/>
      <c r="K874" s="18">
        <v>799986.24</v>
      </c>
    </row>
    <row r="875" spans="1:11" x14ac:dyDescent="0.15">
      <c r="A875" s="15">
        <v>43704</v>
      </c>
      <c r="B875" s="16">
        <v>71</v>
      </c>
      <c r="C875" s="17" t="s">
        <v>1927</v>
      </c>
      <c r="D875" s="17" t="s">
        <v>1928</v>
      </c>
      <c r="E875" s="17" t="s">
        <v>1904</v>
      </c>
      <c r="F875" s="17" t="s">
        <v>1929</v>
      </c>
      <c r="G875" s="17" t="s">
        <v>17</v>
      </c>
      <c r="H875" s="17" t="s">
        <v>17</v>
      </c>
      <c r="I875" s="18">
        <v>94338</v>
      </c>
      <c r="J875" s="18"/>
      <c r="K875" s="18">
        <v>894324.24</v>
      </c>
    </row>
    <row r="876" spans="1:11" x14ac:dyDescent="0.15">
      <c r="A876" s="15">
        <v>43704</v>
      </c>
      <c r="B876" s="16">
        <v>71</v>
      </c>
      <c r="C876" s="17" t="s">
        <v>1927</v>
      </c>
      <c r="D876" s="17" t="s">
        <v>1928</v>
      </c>
      <c r="E876" s="17" t="s">
        <v>1904</v>
      </c>
      <c r="F876" s="17" t="s">
        <v>775</v>
      </c>
      <c r="G876" s="17" t="s">
        <v>17</v>
      </c>
      <c r="H876" s="17" t="s">
        <v>17</v>
      </c>
      <c r="I876" s="18">
        <v>5660.28</v>
      </c>
      <c r="J876" s="18"/>
      <c r="K876" s="18">
        <v>899984.52</v>
      </c>
    </row>
    <row r="877" spans="1:11" x14ac:dyDescent="0.15">
      <c r="A877" s="15">
        <v>43731</v>
      </c>
      <c r="B877" s="16">
        <v>81</v>
      </c>
      <c r="C877" s="17" t="s">
        <v>1930</v>
      </c>
      <c r="D877" s="17" t="s">
        <v>1931</v>
      </c>
      <c r="E877" s="17" t="s">
        <v>1904</v>
      </c>
      <c r="F877" s="17" t="s">
        <v>1932</v>
      </c>
      <c r="G877" s="17" t="s">
        <v>17</v>
      </c>
      <c r="H877" s="17" t="s">
        <v>17</v>
      </c>
      <c r="I877" s="18">
        <v>94338</v>
      </c>
      <c r="J877" s="18"/>
      <c r="K877" s="18">
        <v>994322.52</v>
      </c>
    </row>
    <row r="878" spans="1:11" x14ac:dyDescent="0.15">
      <c r="A878" s="19">
        <v>43731</v>
      </c>
      <c r="B878" s="21">
        <v>81</v>
      </c>
      <c r="C878" s="22" t="s">
        <v>1930</v>
      </c>
      <c r="D878" s="22" t="s">
        <v>1931</v>
      </c>
      <c r="E878" s="22" t="s">
        <v>1904</v>
      </c>
      <c r="F878" s="22" t="s">
        <v>775</v>
      </c>
      <c r="G878" s="22" t="s">
        <v>17</v>
      </c>
      <c r="H878" s="22" t="s">
        <v>17</v>
      </c>
      <c r="I878" s="24">
        <v>5660.28</v>
      </c>
      <c r="J878" s="24"/>
      <c r="K878" s="24">
        <v>999982.8</v>
      </c>
    </row>
    <row r="879" spans="1:11" ht="12" thickBot="1" x14ac:dyDescent="0.2">
      <c r="A879" s="20"/>
      <c r="B879" s="13"/>
      <c r="C879" s="13"/>
      <c r="D879" s="13"/>
      <c r="E879" s="13"/>
      <c r="F879" s="13"/>
      <c r="G879" s="13"/>
      <c r="H879" s="13"/>
      <c r="I879" s="23">
        <v>999982.80000000028</v>
      </c>
      <c r="J879" s="23">
        <v>0</v>
      </c>
      <c r="K879" s="13"/>
    </row>
    <row r="880" spans="1:11" ht="12" thickTop="1" x14ac:dyDescent="0.1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</row>
    <row r="881" spans="1:11" ht="12" thickBot="1" x14ac:dyDescent="0.2">
      <c r="A881" s="14" t="s">
        <v>3</v>
      </c>
      <c r="B881" s="14" t="s">
        <v>4</v>
      </c>
      <c r="C881" s="14" t="s">
        <v>5</v>
      </c>
      <c r="D881" s="14" t="s">
        <v>6</v>
      </c>
      <c r="E881" s="14" t="s">
        <v>7</v>
      </c>
      <c r="F881" s="14" t="s">
        <v>8</v>
      </c>
      <c r="G881" s="14" t="s">
        <v>9</v>
      </c>
      <c r="H881" s="14" t="s">
        <v>10</v>
      </c>
      <c r="I881" s="14" t="s">
        <v>11</v>
      </c>
      <c r="J881" s="14" t="s">
        <v>12</v>
      </c>
      <c r="K881" s="14" t="s">
        <v>13</v>
      </c>
    </row>
    <row r="882" spans="1:11" ht="12" thickTop="1" x14ac:dyDescent="0.15">
      <c r="A882" s="63" t="s">
        <v>1933</v>
      </c>
      <c r="B882" s="63"/>
      <c r="C882" s="63"/>
      <c r="D882" s="63"/>
      <c r="E882" s="63"/>
      <c r="F882" s="63"/>
      <c r="G882" s="63"/>
      <c r="H882" s="63"/>
      <c r="I882" s="63"/>
      <c r="J882" s="63"/>
      <c r="K882" s="63"/>
    </row>
    <row r="883" spans="1:11" x14ac:dyDescent="0.15">
      <c r="A883" s="15"/>
      <c r="B883" s="16"/>
      <c r="C883" s="17"/>
      <c r="D883" s="17"/>
      <c r="E883" s="17" t="s">
        <v>15</v>
      </c>
      <c r="F883" s="17"/>
      <c r="G883" s="17"/>
      <c r="H883" s="17"/>
      <c r="I883" s="18"/>
      <c r="J883" s="18"/>
      <c r="K883" s="18"/>
    </row>
    <row r="884" spans="1:11" x14ac:dyDescent="0.15">
      <c r="A884" s="15">
        <v>43658</v>
      </c>
      <c r="B884" s="16">
        <v>61</v>
      </c>
      <c r="C884" s="17" t="s">
        <v>1934</v>
      </c>
      <c r="D884" s="17" t="s">
        <v>1935</v>
      </c>
      <c r="E884" s="17" t="s">
        <v>1936</v>
      </c>
      <c r="F884" s="17" t="s">
        <v>1937</v>
      </c>
      <c r="G884" s="17" t="s">
        <v>17</v>
      </c>
      <c r="H884" s="17" t="s">
        <v>17</v>
      </c>
      <c r="I884" s="18">
        <v>95000</v>
      </c>
      <c r="J884" s="18"/>
      <c r="K884" s="18">
        <v>95000</v>
      </c>
    </row>
    <row r="885" spans="1:11" x14ac:dyDescent="0.15">
      <c r="A885" s="15">
        <v>43659</v>
      </c>
      <c r="B885" s="16">
        <v>61</v>
      </c>
      <c r="C885" s="17" t="s">
        <v>1938</v>
      </c>
      <c r="D885" s="17" t="s">
        <v>1939</v>
      </c>
      <c r="E885" s="17" t="s">
        <v>1936</v>
      </c>
      <c r="F885" s="17" t="s">
        <v>1940</v>
      </c>
      <c r="G885" s="17" t="s">
        <v>17</v>
      </c>
      <c r="H885" s="17" t="s">
        <v>17</v>
      </c>
      <c r="I885" s="18">
        <v>95000</v>
      </c>
      <c r="J885" s="18"/>
      <c r="K885" s="18">
        <v>190000</v>
      </c>
    </row>
    <row r="886" spans="1:11" x14ac:dyDescent="0.15">
      <c r="A886" s="15">
        <v>43661</v>
      </c>
      <c r="B886" s="16">
        <v>61</v>
      </c>
      <c r="C886" s="17" t="s">
        <v>1941</v>
      </c>
      <c r="D886" s="17" t="s">
        <v>1942</v>
      </c>
      <c r="E886" s="17" t="s">
        <v>1936</v>
      </c>
      <c r="F886" s="17" t="s">
        <v>1943</v>
      </c>
      <c r="G886" s="17" t="s">
        <v>17</v>
      </c>
      <c r="H886" s="17" t="s">
        <v>17</v>
      </c>
      <c r="I886" s="18">
        <v>95000</v>
      </c>
      <c r="J886" s="18"/>
      <c r="K886" s="18">
        <v>285000</v>
      </c>
    </row>
    <row r="887" spans="1:11" x14ac:dyDescent="0.15">
      <c r="A887" s="15">
        <v>43662</v>
      </c>
      <c r="B887" s="16">
        <v>61</v>
      </c>
      <c r="C887" s="17" t="s">
        <v>1944</v>
      </c>
      <c r="D887" s="17" t="s">
        <v>1945</v>
      </c>
      <c r="E887" s="17" t="s">
        <v>1936</v>
      </c>
      <c r="F887" s="17" t="s">
        <v>1946</v>
      </c>
      <c r="G887" s="17" t="s">
        <v>17</v>
      </c>
      <c r="H887" s="17" t="s">
        <v>17</v>
      </c>
      <c r="I887" s="18">
        <v>95000</v>
      </c>
      <c r="J887" s="18"/>
      <c r="K887" s="18">
        <v>380000</v>
      </c>
    </row>
    <row r="888" spans="1:11" x14ac:dyDescent="0.15">
      <c r="A888" s="15">
        <v>43663</v>
      </c>
      <c r="B888" s="16">
        <v>61</v>
      </c>
      <c r="C888" s="17" t="s">
        <v>1947</v>
      </c>
      <c r="D888" s="17" t="s">
        <v>1948</v>
      </c>
      <c r="E888" s="17" t="s">
        <v>1936</v>
      </c>
      <c r="F888" s="17" t="s">
        <v>1949</v>
      </c>
      <c r="G888" s="17" t="s">
        <v>17</v>
      </c>
      <c r="H888" s="17" t="s">
        <v>17</v>
      </c>
      <c r="I888" s="18">
        <v>95000</v>
      </c>
      <c r="J888" s="18"/>
      <c r="K888" s="18">
        <v>475000</v>
      </c>
    </row>
    <row r="889" spans="1:11" x14ac:dyDescent="0.15">
      <c r="A889" s="15">
        <v>43664</v>
      </c>
      <c r="B889" s="16">
        <v>61</v>
      </c>
      <c r="C889" s="17" t="s">
        <v>1950</v>
      </c>
      <c r="D889" s="17" t="s">
        <v>1951</v>
      </c>
      <c r="E889" s="17" t="s">
        <v>1936</v>
      </c>
      <c r="F889" s="17" t="s">
        <v>1952</v>
      </c>
      <c r="G889" s="17" t="s">
        <v>17</v>
      </c>
      <c r="H889" s="17" t="s">
        <v>17</v>
      </c>
      <c r="I889" s="18">
        <v>23750</v>
      </c>
      <c r="J889" s="18"/>
      <c r="K889" s="18">
        <v>498750</v>
      </c>
    </row>
    <row r="890" spans="1:11" x14ac:dyDescent="0.15">
      <c r="A890" s="15">
        <v>43678</v>
      </c>
      <c r="B890" s="16">
        <v>71</v>
      </c>
      <c r="C890" s="17" t="s">
        <v>1953</v>
      </c>
      <c r="D890" s="17" t="s">
        <v>1954</v>
      </c>
      <c r="E890" s="17" t="s">
        <v>1955</v>
      </c>
      <c r="F890" s="17" t="s">
        <v>1956</v>
      </c>
      <c r="G890" s="17" t="s">
        <v>17</v>
      </c>
      <c r="H890" s="17" t="s">
        <v>17</v>
      </c>
      <c r="I890" s="18">
        <v>26250</v>
      </c>
      <c r="J890" s="18"/>
      <c r="K890" s="18">
        <v>525000</v>
      </c>
    </row>
    <row r="891" spans="1:11" x14ac:dyDescent="0.15">
      <c r="A891" s="15">
        <v>43690</v>
      </c>
      <c r="B891" s="16">
        <v>71</v>
      </c>
      <c r="C891" s="17" t="s">
        <v>1546</v>
      </c>
      <c r="D891" s="17" t="s">
        <v>1547</v>
      </c>
      <c r="E891" s="17" t="s">
        <v>246</v>
      </c>
      <c r="F891" s="17" t="s">
        <v>1957</v>
      </c>
      <c r="G891" s="17" t="s">
        <v>17</v>
      </c>
      <c r="H891" s="17" t="s">
        <v>17</v>
      </c>
      <c r="I891" s="18">
        <v>130</v>
      </c>
      <c r="J891" s="18"/>
      <c r="K891" s="18">
        <v>525130</v>
      </c>
    </row>
    <row r="892" spans="1:11" x14ac:dyDescent="0.15">
      <c r="A892" s="15">
        <v>43690</v>
      </c>
      <c r="B892" s="16">
        <v>71</v>
      </c>
      <c r="C892" s="17" t="s">
        <v>1546</v>
      </c>
      <c r="D892" s="17" t="s">
        <v>1547</v>
      </c>
      <c r="E892" s="17" t="s">
        <v>246</v>
      </c>
      <c r="F892" s="17" t="s">
        <v>1958</v>
      </c>
      <c r="G892" s="17" t="s">
        <v>17</v>
      </c>
      <c r="H892" s="17" t="s">
        <v>17</v>
      </c>
      <c r="I892" s="18">
        <v>2000</v>
      </c>
      <c r="J892" s="18"/>
      <c r="K892" s="18">
        <v>527130</v>
      </c>
    </row>
    <row r="893" spans="1:11" x14ac:dyDescent="0.15">
      <c r="A893" s="15">
        <v>43690</v>
      </c>
      <c r="B893" s="16">
        <v>71</v>
      </c>
      <c r="C893" s="17" t="s">
        <v>1546</v>
      </c>
      <c r="D893" s="17" t="s">
        <v>1547</v>
      </c>
      <c r="E893" s="17" t="s">
        <v>246</v>
      </c>
      <c r="F893" s="17" t="s">
        <v>1959</v>
      </c>
      <c r="G893" s="17" t="s">
        <v>17</v>
      </c>
      <c r="H893" s="17" t="s">
        <v>17</v>
      </c>
      <c r="I893" s="18">
        <v>400</v>
      </c>
      <c r="J893" s="18"/>
      <c r="K893" s="18">
        <v>527530</v>
      </c>
    </row>
    <row r="894" spans="1:11" x14ac:dyDescent="0.15">
      <c r="A894" s="15">
        <v>43704</v>
      </c>
      <c r="B894" s="16">
        <v>71</v>
      </c>
      <c r="C894" s="17" t="s">
        <v>1960</v>
      </c>
      <c r="D894" s="17" t="s">
        <v>1961</v>
      </c>
      <c r="E894" s="17" t="s">
        <v>1660</v>
      </c>
      <c r="F894" s="17" t="s">
        <v>1962</v>
      </c>
      <c r="G894" s="17" t="s">
        <v>17</v>
      </c>
      <c r="H894" s="17" t="s">
        <v>17</v>
      </c>
      <c r="I894" s="18">
        <v>120</v>
      </c>
      <c r="J894" s="18"/>
      <c r="K894" s="18">
        <v>527650</v>
      </c>
    </row>
    <row r="895" spans="1:11" x14ac:dyDescent="0.15">
      <c r="A895" s="15">
        <v>43704</v>
      </c>
      <c r="B895" s="16">
        <v>71</v>
      </c>
      <c r="C895" s="17" t="s">
        <v>1960</v>
      </c>
      <c r="D895" s="17" t="s">
        <v>1961</v>
      </c>
      <c r="E895" s="17" t="s">
        <v>1660</v>
      </c>
      <c r="F895" s="17" t="s">
        <v>1963</v>
      </c>
      <c r="G895" s="17" t="s">
        <v>17</v>
      </c>
      <c r="H895" s="17" t="s">
        <v>17</v>
      </c>
      <c r="I895" s="18">
        <v>20</v>
      </c>
      <c r="J895" s="18"/>
      <c r="K895" s="18">
        <v>527670</v>
      </c>
    </row>
    <row r="896" spans="1:11" x14ac:dyDescent="0.15">
      <c r="A896" s="15">
        <v>43704</v>
      </c>
      <c r="B896" s="16">
        <v>71</v>
      </c>
      <c r="C896" s="17" t="s">
        <v>1960</v>
      </c>
      <c r="D896" s="17" t="s">
        <v>1961</v>
      </c>
      <c r="E896" s="17" t="s">
        <v>1660</v>
      </c>
      <c r="F896" s="17" t="s">
        <v>1964</v>
      </c>
      <c r="G896" s="17" t="s">
        <v>17</v>
      </c>
      <c r="H896" s="17" t="s">
        <v>17</v>
      </c>
      <c r="I896" s="18">
        <v>40</v>
      </c>
      <c r="J896" s="18"/>
      <c r="K896" s="18">
        <v>527710</v>
      </c>
    </row>
    <row r="897" spans="1:11" x14ac:dyDescent="0.15">
      <c r="A897" s="15">
        <v>43704</v>
      </c>
      <c r="B897" s="16">
        <v>71</v>
      </c>
      <c r="C897" s="17" t="s">
        <v>1960</v>
      </c>
      <c r="D897" s="17" t="s">
        <v>1961</v>
      </c>
      <c r="E897" s="17" t="s">
        <v>1660</v>
      </c>
      <c r="F897" s="17" t="s">
        <v>775</v>
      </c>
      <c r="G897" s="17" t="s">
        <v>17</v>
      </c>
      <c r="H897" s="17" t="s">
        <v>17</v>
      </c>
      <c r="I897" s="18">
        <v>10.8</v>
      </c>
      <c r="J897" s="18"/>
      <c r="K897" s="18">
        <v>527720.80000000005</v>
      </c>
    </row>
    <row r="898" spans="1:11" x14ac:dyDescent="0.15">
      <c r="A898" s="15">
        <v>43720</v>
      </c>
      <c r="B898" s="16">
        <v>81</v>
      </c>
      <c r="C898" s="17" t="s">
        <v>1965</v>
      </c>
      <c r="D898" s="17" t="s">
        <v>1966</v>
      </c>
      <c r="E898" s="17" t="s">
        <v>1967</v>
      </c>
      <c r="F898" s="17" t="s">
        <v>1968</v>
      </c>
      <c r="G898" s="17" t="s">
        <v>17</v>
      </c>
      <c r="H898" s="17" t="s">
        <v>17</v>
      </c>
      <c r="I898" s="18">
        <v>780</v>
      </c>
      <c r="J898" s="18"/>
      <c r="K898" s="18">
        <v>528500.80000000005</v>
      </c>
    </row>
    <row r="899" spans="1:11" x14ac:dyDescent="0.15">
      <c r="A899" s="15">
        <v>43720</v>
      </c>
      <c r="B899" s="16">
        <v>81</v>
      </c>
      <c r="C899" s="17" t="s">
        <v>1965</v>
      </c>
      <c r="D899" s="17" t="s">
        <v>1966</v>
      </c>
      <c r="E899" s="17" t="s">
        <v>1967</v>
      </c>
      <c r="F899" s="17" t="s">
        <v>1969</v>
      </c>
      <c r="G899" s="17" t="s">
        <v>17</v>
      </c>
      <c r="H899" s="17" t="s">
        <v>17</v>
      </c>
      <c r="I899" s="18">
        <v>680</v>
      </c>
      <c r="J899" s="18"/>
      <c r="K899" s="18">
        <v>529180.80000000005</v>
      </c>
    </row>
    <row r="900" spans="1:11" x14ac:dyDescent="0.15">
      <c r="A900" s="15">
        <v>43720</v>
      </c>
      <c r="B900" s="16">
        <v>81</v>
      </c>
      <c r="C900" s="17" t="s">
        <v>1965</v>
      </c>
      <c r="D900" s="17" t="s">
        <v>1966</v>
      </c>
      <c r="E900" s="17" t="s">
        <v>1967</v>
      </c>
      <c r="F900" s="17" t="s">
        <v>1970</v>
      </c>
      <c r="G900" s="17" t="s">
        <v>17</v>
      </c>
      <c r="H900" s="17" t="s">
        <v>17</v>
      </c>
      <c r="I900" s="18">
        <v>520</v>
      </c>
      <c r="J900" s="18"/>
      <c r="K900" s="18">
        <v>529700.80000000005</v>
      </c>
    </row>
    <row r="901" spans="1:11" x14ac:dyDescent="0.15">
      <c r="A901" s="15">
        <v>43732</v>
      </c>
      <c r="B901" s="16">
        <v>81</v>
      </c>
      <c r="C901" s="17" t="s">
        <v>1971</v>
      </c>
      <c r="D901" s="17" t="s">
        <v>1972</v>
      </c>
      <c r="E901" s="17" t="s">
        <v>1973</v>
      </c>
      <c r="F901" s="17" t="s">
        <v>1974</v>
      </c>
      <c r="G901" s="17" t="s">
        <v>17</v>
      </c>
      <c r="H901" s="17" t="s">
        <v>17</v>
      </c>
      <c r="I901" s="18">
        <v>15000</v>
      </c>
      <c r="J901" s="18"/>
      <c r="K901" s="18">
        <v>544700.80000000005</v>
      </c>
    </row>
    <row r="902" spans="1:11" x14ac:dyDescent="0.15">
      <c r="A902" s="15">
        <v>43732</v>
      </c>
      <c r="B902" s="16">
        <v>81</v>
      </c>
      <c r="C902" s="17" t="s">
        <v>1971</v>
      </c>
      <c r="D902" s="17" t="s">
        <v>1972</v>
      </c>
      <c r="E902" s="17" t="s">
        <v>1973</v>
      </c>
      <c r="F902" s="17" t="s">
        <v>775</v>
      </c>
      <c r="G902" s="17" t="s">
        <v>17</v>
      </c>
      <c r="H902" s="17" t="s">
        <v>17</v>
      </c>
      <c r="I902" s="18">
        <v>900</v>
      </c>
      <c r="J902" s="18"/>
      <c r="K902" s="18">
        <v>545600.80000000005</v>
      </c>
    </row>
    <row r="903" spans="1:11" x14ac:dyDescent="0.15">
      <c r="A903" s="15">
        <v>43732</v>
      </c>
      <c r="B903" s="16">
        <v>81</v>
      </c>
      <c r="C903" s="17" t="s">
        <v>1971</v>
      </c>
      <c r="D903" s="17" t="s">
        <v>1972</v>
      </c>
      <c r="E903" s="17" t="s">
        <v>1973</v>
      </c>
      <c r="F903" s="17" t="s">
        <v>1975</v>
      </c>
      <c r="G903" s="17" t="s">
        <v>17</v>
      </c>
      <c r="H903" s="17" t="s">
        <v>17</v>
      </c>
      <c r="I903" s="18">
        <v>19200</v>
      </c>
      <c r="J903" s="18"/>
      <c r="K903" s="18">
        <v>564800.80000000005</v>
      </c>
    </row>
    <row r="904" spans="1:11" x14ac:dyDescent="0.15">
      <c r="A904" s="15">
        <v>43732</v>
      </c>
      <c r="B904" s="16">
        <v>81</v>
      </c>
      <c r="C904" s="17" t="s">
        <v>1971</v>
      </c>
      <c r="D904" s="17" t="s">
        <v>1972</v>
      </c>
      <c r="E904" s="17" t="s">
        <v>1973</v>
      </c>
      <c r="F904" s="17" t="s">
        <v>775</v>
      </c>
      <c r="G904" s="17" t="s">
        <v>17</v>
      </c>
      <c r="H904" s="17" t="s">
        <v>17</v>
      </c>
      <c r="I904" s="18">
        <v>1152</v>
      </c>
      <c r="J904" s="18"/>
      <c r="K904" s="18">
        <v>565952.80000000005</v>
      </c>
    </row>
    <row r="905" spans="1:11" x14ac:dyDescent="0.15">
      <c r="A905" s="19">
        <v>43732</v>
      </c>
      <c r="B905" s="21">
        <v>81</v>
      </c>
      <c r="C905" s="22" t="s">
        <v>1971</v>
      </c>
      <c r="D905" s="22" t="s">
        <v>1972</v>
      </c>
      <c r="E905" s="22" t="s">
        <v>1973</v>
      </c>
      <c r="F905" s="22" t="s">
        <v>1976</v>
      </c>
      <c r="G905" s="22" t="s">
        <v>17</v>
      </c>
      <c r="H905" s="22" t="s">
        <v>17</v>
      </c>
      <c r="I905" s="24"/>
      <c r="J905" s="24">
        <v>15529</v>
      </c>
      <c r="K905" s="24">
        <v>550423.80000000005</v>
      </c>
    </row>
    <row r="906" spans="1:11" ht="12" thickBot="1" x14ac:dyDescent="0.2">
      <c r="A906" s="20"/>
      <c r="B906" s="13"/>
      <c r="C906" s="13"/>
      <c r="D906" s="13"/>
      <c r="E906" s="13"/>
      <c r="F906" s="13"/>
      <c r="G906" s="13"/>
      <c r="H906" s="13"/>
      <c r="I906" s="23">
        <v>565952.80000000005</v>
      </c>
      <c r="J906" s="23">
        <v>15529</v>
      </c>
      <c r="K906" s="13"/>
    </row>
    <row r="907" spans="1:11" ht="12" thickTop="1" x14ac:dyDescent="0.1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</row>
  </sheetData>
  <mergeCells count="17">
    <mergeCell ref="A741:K741"/>
    <mergeCell ref="A803:K803"/>
    <mergeCell ref="A812:K812"/>
    <mergeCell ref="A858:K858"/>
    <mergeCell ref="A882:K882"/>
    <mergeCell ref="A656:K656"/>
    <mergeCell ref="A1:K1"/>
    <mergeCell ref="A2:K2"/>
    <mergeCell ref="A3:K3"/>
    <mergeCell ref="A5:K5"/>
    <mergeCell ref="A150:K150"/>
    <mergeCell ref="A329:K329"/>
    <mergeCell ref="A531:K531"/>
    <mergeCell ref="A549:K549"/>
    <mergeCell ref="A568:K568"/>
    <mergeCell ref="A607:K607"/>
    <mergeCell ref="A650:K6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Tourism Promotion</vt:lpstr>
      <vt:lpstr>EPY</vt:lpstr>
      <vt:lpstr>Sheet1</vt:lpstr>
      <vt:lpstr>Hosting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2019-10-18T09:28:55Z</dcterms:created>
  <dcterms:modified xsi:type="dcterms:W3CDTF">2019-11-08T10:29:31Z</dcterms:modified>
</cp:coreProperties>
</file>