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1700" activeTab="1"/>
  </bookViews>
  <sheets>
    <sheet name="Sheet1" sheetId="1" r:id="rId1"/>
    <sheet name="Sheet1 (2)" sheetId="2" r:id="rId2"/>
  </sheets>
  <calcPr calcId="144525"/>
</workbook>
</file>

<file path=xl/calcChain.xml><?xml version="1.0" encoding="utf-8"?>
<calcChain xmlns="http://schemas.openxmlformats.org/spreadsheetml/2006/main">
  <c r="F36" i="2" l="1"/>
  <c r="F35" i="2"/>
  <c r="F18" i="2"/>
  <c r="F13" i="2"/>
  <c r="D35" i="2"/>
  <c r="D33" i="2"/>
  <c r="D31" i="2"/>
  <c r="D8" i="2" l="1"/>
  <c r="D12" i="2"/>
  <c r="D13" i="2"/>
  <c r="D5" i="1" l="1"/>
  <c r="D9" i="1"/>
  <c r="D4" i="1"/>
  <c r="D12" i="1"/>
  <c r="D8" i="1"/>
  <c r="D10" i="1" l="1"/>
  <c r="D14" i="1"/>
  <c r="D13" i="1"/>
</calcChain>
</file>

<file path=xl/sharedStrings.xml><?xml version="1.0" encoding="utf-8"?>
<sst xmlns="http://schemas.openxmlformats.org/spreadsheetml/2006/main" count="79" uniqueCount="51">
  <si>
    <t>Acc Code</t>
  </si>
  <si>
    <t xml:space="preserve">State Tourism Expenses  </t>
  </si>
  <si>
    <t>9701/000</t>
  </si>
  <si>
    <t>9702/000</t>
  </si>
  <si>
    <t>State Tourism - Sponsorship</t>
  </si>
  <si>
    <t>State Tourism - Advertisement Cost</t>
  </si>
  <si>
    <t>9703/000</t>
  </si>
  <si>
    <t>State Tourism -  Video Production/DVD</t>
  </si>
  <si>
    <t>9704/000</t>
  </si>
  <si>
    <t>State Tourism -  Printing/Brochures</t>
  </si>
  <si>
    <t>9705/000</t>
  </si>
  <si>
    <t>State Tourism -  Tourism Promotion</t>
  </si>
  <si>
    <t>9706/000</t>
  </si>
  <si>
    <t>State Tourism -  Hosting of Events</t>
  </si>
  <si>
    <t>Description</t>
  </si>
  <si>
    <t>Paid</t>
  </si>
  <si>
    <t>9707/000</t>
  </si>
  <si>
    <t>State Tourism -  MISC</t>
  </si>
  <si>
    <t>9708/000</t>
  </si>
  <si>
    <t>State Tourism -  Welcome Reception</t>
  </si>
  <si>
    <t>9709/000</t>
  </si>
  <si>
    <t>State Tourism - FAM Trip</t>
  </si>
  <si>
    <t>9710/000</t>
  </si>
  <si>
    <t>State Tourism - Billboard &amp; Installation</t>
  </si>
  <si>
    <t>TOTAL</t>
  </si>
  <si>
    <t>Unpaid</t>
  </si>
  <si>
    <t>9207/000</t>
  </si>
  <si>
    <t>Professional Fees</t>
  </si>
  <si>
    <t>9107/000</t>
  </si>
  <si>
    <t>Photostating/Other Photography</t>
  </si>
  <si>
    <t>9300/004</t>
  </si>
  <si>
    <t>FAM Trip</t>
  </si>
  <si>
    <t>9202/000</t>
  </si>
  <si>
    <t>Printing of Brochures</t>
  </si>
  <si>
    <t>9103/000</t>
  </si>
  <si>
    <t>9001/000</t>
  </si>
  <si>
    <t>Salary (Provisional)</t>
  </si>
  <si>
    <t>9212/000</t>
  </si>
  <si>
    <t>Singapore Media Campaign (SGD 86,798.40)</t>
  </si>
  <si>
    <t>Kod Acc</t>
  </si>
  <si>
    <t>Butir</t>
  </si>
  <si>
    <t>Amaun</t>
  </si>
  <si>
    <t>JUMLAH</t>
  </si>
  <si>
    <t xml:space="preserve"> State Tourism  (Jun Komitmen)</t>
  </si>
  <si>
    <t>PGT (Jun Komitmen)</t>
  </si>
  <si>
    <t>Perbelanjaan  State Tourism yang belum dibayar :</t>
  </si>
  <si>
    <t>Perbelanjaan PGT yang belum dibayar :</t>
  </si>
  <si>
    <t>Perbelanjaan State Tourism yang telah dibayar pada bulan Jun 2011</t>
  </si>
  <si>
    <t>Perbelanjaan  PGT yang telah dibayar pada bulan Jun 2011</t>
  </si>
  <si>
    <t>RM</t>
  </si>
  <si>
    <t>Postage &amp; Courier (SGD 69.05)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</si>
</sst>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/>
    <xf numFmtId="0" fontId="3" fillId="0" borderId="0" xfId="0" applyFont="1" applyAlignment="1">
      <alignment vertical="center"/>
    </xf>
    <xf numFmtId="43" fontId="3" fillId="0" borderId="0" xfId="1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vertical="center"/>
    </xf>
    <xf numFmtId="43" fontId="3" fillId="0" borderId="0" xfId="1" applyFont="1"/>
    <xf numFmtId="0" fontId="4" fillId="0" borderId="5" xfId="0" applyFont="1" applyBorder="1"/>
    <xf numFmtId="0" fontId="3" fillId="0" borderId="0" xfId="0" applyFont="1" applyBorder="1"/>
    <xf numFmtId="0" fontId="3" fillId="0" borderId="6" xfId="0" applyFont="1" applyBorder="1"/>
    <xf numFmtId="0" fontId="2" fillId="0" borderId="5" xfId="0" applyFont="1" applyBorder="1"/>
    <xf numFmtId="0" fontId="3" fillId="0" borderId="5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3" fontId="3" fillId="0" borderId="0" xfId="1" applyFont="1" applyBorder="1" applyAlignment="1">
      <alignment vertical="center"/>
    </xf>
    <xf numFmtId="0" fontId="4" fillId="3" borderId="7" xfId="0" applyFont="1" applyFill="1" applyBorder="1"/>
    <xf numFmtId="0" fontId="3" fillId="3" borderId="8" xfId="0" applyFont="1" applyFill="1" applyBorder="1"/>
    <xf numFmtId="0" fontId="2" fillId="0" borderId="0" xfId="0" applyFont="1" applyBorder="1" applyAlignment="1">
      <alignment vertical="center"/>
    </xf>
    <xf numFmtId="43" fontId="2" fillId="0" borderId="0" xfId="0" applyNumberFormat="1" applyFont="1" applyBorder="1" applyAlignment="1">
      <alignment vertical="center"/>
    </xf>
    <xf numFmtId="4" fontId="2" fillId="0" borderId="0" xfId="0" applyNumberFormat="1" applyFont="1" applyBorder="1"/>
    <xf numFmtId="0" fontId="4" fillId="2" borderId="2" xfId="0" applyFont="1" applyFill="1" applyBorder="1"/>
    <xf numFmtId="0" fontId="3" fillId="2" borderId="3" xfId="0" applyFont="1" applyFill="1" applyBorder="1"/>
    <xf numFmtId="0" fontId="3" fillId="0" borderId="6" xfId="0" applyFont="1" applyBorder="1" applyAlignment="1">
      <alignment vertical="center"/>
    </xf>
    <xf numFmtId="0" fontId="3" fillId="0" borderId="10" xfId="0" applyFont="1" applyBorder="1"/>
    <xf numFmtId="0" fontId="2" fillId="0" borderId="1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43" fontId="2" fillId="0" borderId="11" xfId="0" applyNumberFormat="1" applyFont="1" applyBorder="1" applyAlignment="1">
      <alignment vertical="center"/>
    </xf>
    <xf numFmtId="0" fontId="3" fillId="0" borderId="12" xfId="0" applyFont="1" applyBorder="1"/>
    <xf numFmtId="43" fontId="3" fillId="0" borderId="13" xfId="1" applyFont="1" applyBorder="1" applyAlignment="1">
      <alignment vertical="center"/>
    </xf>
    <xf numFmtId="43" fontId="3" fillId="0" borderId="14" xfId="1" applyFont="1" applyBorder="1" applyAlignment="1">
      <alignment vertical="center"/>
    </xf>
    <xf numFmtId="43" fontId="3" fillId="0" borderId="15" xfId="1" applyFont="1" applyBorder="1" applyAlignment="1">
      <alignment vertical="center"/>
    </xf>
    <xf numFmtId="43" fontId="3" fillId="0" borderId="6" xfId="0" applyNumberFormat="1" applyFont="1" applyBorder="1" applyAlignment="1">
      <alignment vertical="center"/>
    </xf>
    <xf numFmtId="4" fontId="3" fillId="0" borderId="6" xfId="0" applyNumberFormat="1" applyFont="1" applyBorder="1"/>
    <xf numFmtId="43" fontId="2" fillId="0" borderId="16" xfId="0" applyNumberFormat="1" applyFont="1" applyBorder="1" applyAlignment="1">
      <alignment vertical="center"/>
    </xf>
    <xf numFmtId="43" fontId="2" fillId="0" borderId="0" xfId="1" applyFont="1" applyBorder="1" applyAlignment="1">
      <alignment horizontal="center" vertical="center"/>
    </xf>
    <xf numFmtId="43" fontId="3" fillId="0" borderId="0" xfId="1" applyFont="1" applyBorder="1"/>
    <xf numFmtId="43" fontId="3" fillId="0" borderId="6" xfId="1" applyFont="1" applyBorder="1" applyAlignment="1">
      <alignment horizontal="center" vertical="center"/>
    </xf>
    <xf numFmtId="4" fontId="2" fillId="0" borderId="16" xfId="0" applyNumberFormat="1" applyFont="1" applyBorder="1"/>
    <xf numFmtId="0" fontId="3" fillId="0" borderId="11" xfId="0" applyFont="1" applyBorder="1"/>
    <xf numFmtId="43" fontId="2" fillId="0" borderId="11" xfId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21" sqref="D21"/>
    </sheetView>
  </sheetViews>
  <sheetFormatPr defaultRowHeight="13.5" x14ac:dyDescent="0.25"/>
  <cols>
    <col min="1" max="1" width="10.5703125" style="2" customWidth="1"/>
    <col min="2" max="2" width="37.140625" style="2" customWidth="1"/>
    <col min="3" max="3" width="12.28515625" style="2" hidden="1" customWidth="1"/>
    <col min="4" max="4" width="12" style="2" customWidth="1"/>
    <col min="5" max="16384" width="9.140625" style="2"/>
  </cols>
  <sheetData>
    <row r="1" spans="1:4" ht="15" customHeight="1" x14ac:dyDescent="0.25">
      <c r="A1" s="1" t="s">
        <v>1</v>
      </c>
    </row>
    <row r="3" spans="1:4" x14ac:dyDescent="0.25">
      <c r="A3" s="1" t="s">
        <v>0</v>
      </c>
      <c r="B3" s="1" t="s">
        <v>14</v>
      </c>
      <c r="C3" s="3" t="s">
        <v>15</v>
      </c>
      <c r="D3" s="3" t="s">
        <v>25</v>
      </c>
    </row>
    <row r="4" spans="1:4" s="5" customFormat="1" ht="19.5" customHeight="1" x14ac:dyDescent="0.25">
      <c r="A4" s="5" t="s">
        <v>2</v>
      </c>
      <c r="B4" s="5" t="s">
        <v>4</v>
      </c>
      <c r="C4" s="6"/>
      <c r="D4" s="6">
        <f>1000+1200+1500+500+3000+5000</f>
        <v>12200</v>
      </c>
    </row>
    <row r="5" spans="1:4" s="5" customFormat="1" ht="19.5" customHeight="1" x14ac:dyDescent="0.25">
      <c r="A5" s="5" t="s">
        <v>3</v>
      </c>
      <c r="B5" s="5" t="s">
        <v>5</v>
      </c>
      <c r="C5" s="6"/>
      <c r="D5" s="6">
        <f>5000</f>
        <v>5000</v>
      </c>
    </row>
    <row r="6" spans="1:4" s="5" customFormat="1" ht="19.5" customHeight="1" x14ac:dyDescent="0.25">
      <c r="A6" s="5" t="s">
        <v>6</v>
      </c>
      <c r="B6" s="5" t="s">
        <v>7</v>
      </c>
      <c r="C6" s="6"/>
      <c r="D6" s="6">
        <v>0</v>
      </c>
    </row>
    <row r="7" spans="1:4" s="5" customFormat="1" ht="19.5" customHeight="1" x14ac:dyDescent="0.25">
      <c r="A7" s="5" t="s">
        <v>8</v>
      </c>
      <c r="B7" s="5" t="s">
        <v>9</v>
      </c>
      <c r="C7" s="6"/>
      <c r="D7" s="6">
        <v>0</v>
      </c>
    </row>
    <row r="8" spans="1:4" s="5" customFormat="1" ht="19.5" customHeight="1" x14ac:dyDescent="0.25">
      <c r="A8" s="5" t="s">
        <v>10</v>
      </c>
      <c r="B8" s="5" t="s">
        <v>11</v>
      </c>
      <c r="C8" s="6"/>
      <c r="D8" s="6">
        <f>21970</f>
        <v>21970</v>
      </c>
    </row>
    <row r="9" spans="1:4" s="5" customFormat="1" ht="19.5" customHeight="1" x14ac:dyDescent="0.25">
      <c r="A9" s="5" t="s">
        <v>12</v>
      </c>
      <c r="B9" s="5" t="s">
        <v>13</v>
      </c>
      <c r="C9" s="6"/>
      <c r="D9" s="6">
        <f>51589.5+700+550+7500</f>
        <v>60339.5</v>
      </c>
    </row>
    <row r="10" spans="1:4" s="5" customFormat="1" ht="19.5" customHeight="1" x14ac:dyDescent="0.25">
      <c r="A10" s="5" t="s">
        <v>16</v>
      </c>
      <c r="B10" s="5" t="s">
        <v>17</v>
      </c>
      <c r="C10" s="6"/>
      <c r="D10" s="6">
        <f>370</f>
        <v>370</v>
      </c>
    </row>
    <row r="11" spans="1:4" s="5" customFormat="1" ht="19.5" customHeight="1" x14ac:dyDescent="0.25">
      <c r="A11" s="5" t="s">
        <v>18</v>
      </c>
      <c r="B11" s="5" t="s">
        <v>19</v>
      </c>
      <c r="D11" s="6">
        <v>0</v>
      </c>
    </row>
    <row r="12" spans="1:4" s="5" customFormat="1" ht="19.5" customHeight="1" x14ac:dyDescent="0.25">
      <c r="A12" s="5" t="s">
        <v>20</v>
      </c>
      <c r="B12" s="5" t="s">
        <v>21</v>
      </c>
      <c r="D12" s="6">
        <f>280</f>
        <v>280</v>
      </c>
    </row>
    <row r="13" spans="1:4" s="5" customFormat="1" ht="19.5" customHeight="1" x14ac:dyDescent="0.25">
      <c r="A13" s="5" t="s">
        <v>22</v>
      </c>
      <c r="B13" s="5" t="s">
        <v>23</v>
      </c>
      <c r="D13" s="6">
        <f>1600</f>
        <v>1600</v>
      </c>
    </row>
    <row r="14" spans="1:4" ht="19.5" customHeight="1" thickBot="1" x14ac:dyDescent="0.3">
      <c r="A14" s="4"/>
      <c r="B14" s="7" t="s">
        <v>24</v>
      </c>
      <c r="C14" s="8"/>
      <c r="D14" s="9">
        <f>SUM(D4:D13)</f>
        <v>101759.5</v>
      </c>
    </row>
    <row r="15" spans="1:4" ht="19.5" customHeight="1" thickTop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I13" sqref="I13"/>
    </sheetView>
  </sheetViews>
  <sheetFormatPr defaultRowHeight="13.5" x14ac:dyDescent="0.25"/>
  <cols>
    <col min="1" max="1" width="10.5703125" style="2" customWidth="1"/>
    <col min="2" max="2" width="52.28515625" style="2" customWidth="1"/>
    <col min="3" max="3" width="12.28515625" style="2" hidden="1" customWidth="1"/>
    <col min="4" max="4" width="12" style="2" customWidth="1"/>
    <col min="5" max="5" width="1.7109375" style="12" customWidth="1"/>
    <col min="6" max="6" width="12.140625" style="2" customWidth="1"/>
    <col min="7" max="16384" width="9.140625" style="2"/>
  </cols>
  <sheetData>
    <row r="1" spans="1:6" ht="15" customHeight="1" x14ac:dyDescent="0.25">
      <c r="A1" s="26" t="s">
        <v>43</v>
      </c>
      <c r="B1" s="27"/>
      <c r="C1" s="27"/>
      <c r="D1" s="46" t="s">
        <v>49</v>
      </c>
      <c r="E1" s="47"/>
      <c r="F1" s="48" t="s">
        <v>49</v>
      </c>
    </row>
    <row r="2" spans="1:6" ht="15" customHeight="1" x14ac:dyDescent="0.25">
      <c r="A2" s="11"/>
      <c r="B2" s="12"/>
      <c r="C2" s="12"/>
      <c r="D2" s="12"/>
      <c r="F2" s="13"/>
    </row>
    <row r="3" spans="1:6" ht="15" customHeight="1" x14ac:dyDescent="0.25">
      <c r="A3" s="14" t="s">
        <v>47</v>
      </c>
      <c r="B3" s="12"/>
      <c r="C3" s="12"/>
      <c r="D3" s="12"/>
      <c r="F3" s="38">
        <v>18611</v>
      </c>
    </row>
    <row r="4" spans="1:6" ht="15" customHeight="1" x14ac:dyDescent="0.25">
      <c r="A4" s="15"/>
      <c r="B4" s="12"/>
      <c r="C4" s="12"/>
      <c r="D4" s="12"/>
      <c r="F4" s="13"/>
    </row>
    <row r="5" spans="1:6" x14ac:dyDescent="0.25">
      <c r="A5" s="14" t="s">
        <v>45</v>
      </c>
      <c r="B5" s="12"/>
      <c r="C5" s="12"/>
      <c r="D5" s="12"/>
      <c r="F5" s="13"/>
    </row>
    <row r="6" spans="1:6" x14ac:dyDescent="0.25">
      <c r="A6" s="14"/>
      <c r="B6" s="12"/>
      <c r="C6" s="12"/>
      <c r="D6" s="12"/>
      <c r="F6" s="13"/>
    </row>
    <row r="7" spans="1:6" x14ac:dyDescent="0.25">
      <c r="A7" s="14" t="s">
        <v>39</v>
      </c>
      <c r="B7" s="16" t="s">
        <v>40</v>
      </c>
      <c r="C7" s="17" t="s">
        <v>15</v>
      </c>
      <c r="D7" s="17" t="s">
        <v>41</v>
      </c>
      <c r="E7" s="17"/>
      <c r="F7" s="13"/>
    </row>
    <row r="8" spans="1:6" s="5" customFormat="1" ht="19.5" customHeight="1" x14ac:dyDescent="0.25">
      <c r="A8" s="18" t="s">
        <v>2</v>
      </c>
      <c r="B8" s="19" t="s">
        <v>4</v>
      </c>
      <c r="C8" s="20"/>
      <c r="D8" s="34">
        <f>25000+10000+30000+15000</f>
        <v>80000</v>
      </c>
      <c r="E8" s="20"/>
      <c r="F8" s="28"/>
    </row>
    <row r="9" spans="1:6" s="5" customFormat="1" ht="19.5" hidden="1" customHeight="1" x14ac:dyDescent="0.25">
      <c r="A9" s="18" t="s">
        <v>3</v>
      </c>
      <c r="B9" s="19" t="s">
        <v>5</v>
      </c>
      <c r="C9" s="20"/>
      <c r="D9" s="35">
        <v>0</v>
      </c>
      <c r="E9" s="20"/>
      <c r="F9" s="28"/>
    </row>
    <row r="10" spans="1:6" s="5" customFormat="1" ht="19.5" hidden="1" customHeight="1" x14ac:dyDescent="0.25">
      <c r="A10" s="18" t="s">
        <v>6</v>
      </c>
      <c r="B10" s="19" t="s">
        <v>7</v>
      </c>
      <c r="C10" s="20"/>
      <c r="D10" s="35">
        <v>0</v>
      </c>
      <c r="E10" s="20"/>
      <c r="F10" s="28"/>
    </row>
    <row r="11" spans="1:6" s="5" customFormat="1" ht="19.5" hidden="1" customHeight="1" x14ac:dyDescent="0.25">
      <c r="A11" s="18" t="s">
        <v>8</v>
      </c>
      <c r="B11" s="19" t="s">
        <v>9</v>
      </c>
      <c r="C11" s="20"/>
      <c r="D11" s="35">
        <v>0</v>
      </c>
      <c r="E11" s="20"/>
      <c r="F11" s="28"/>
    </row>
    <row r="12" spans="1:6" s="5" customFormat="1" ht="19.5" customHeight="1" x14ac:dyDescent="0.25">
      <c r="A12" s="18" t="s">
        <v>10</v>
      </c>
      <c r="B12" s="19" t="s">
        <v>11</v>
      </c>
      <c r="C12" s="20"/>
      <c r="D12" s="35">
        <f>15350+12000</f>
        <v>27350</v>
      </c>
      <c r="E12" s="20"/>
      <c r="F12" s="28"/>
    </row>
    <row r="13" spans="1:6" s="5" customFormat="1" ht="19.5" customHeight="1" x14ac:dyDescent="0.25">
      <c r="A13" s="18" t="s">
        <v>12</v>
      </c>
      <c r="B13" s="19" t="s">
        <v>13</v>
      </c>
      <c r="C13" s="20"/>
      <c r="D13" s="36">
        <f>16500</f>
        <v>16500</v>
      </c>
      <c r="E13" s="20"/>
      <c r="F13" s="37">
        <f>SUM(D8:D17)</f>
        <v>123850</v>
      </c>
    </row>
    <row r="14" spans="1:6" s="5" customFormat="1" ht="19.5" hidden="1" customHeight="1" x14ac:dyDescent="0.25">
      <c r="A14" s="18" t="s">
        <v>16</v>
      </c>
      <c r="B14" s="19" t="s">
        <v>17</v>
      </c>
      <c r="C14" s="20"/>
      <c r="D14" s="20">
        <v>0</v>
      </c>
      <c r="E14" s="20"/>
      <c r="F14" s="28"/>
    </row>
    <row r="15" spans="1:6" s="5" customFormat="1" ht="19.5" hidden="1" customHeight="1" x14ac:dyDescent="0.25">
      <c r="A15" s="18" t="s">
        <v>18</v>
      </c>
      <c r="B15" s="19" t="s">
        <v>19</v>
      </c>
      <c r="C15" s="19"/>
      <c r="D15" s="20">
        <v>0</v>
      </c>
      <c r="E15" s="20"/>
      <c r="F15" s="28"/>
    </row>
    <row r="16" spans="1:6" s="5" customFormat="1" ht="19.5" hidden="1" customHeight="1" x14ac:dyDescent="0.25">
      <c r="A16" s="18" t="s">
        <v>20</v>
      </c>
      <c r="B16" s="19" t="s">
        <v>21</v>
      </c>
      <c r="C16" s="19"/>
      <c r="D16" s="20">
        <v>0</v>
      </c>
      <c r="E16" s="20"/>
      <c r="F16" s="28"/>
    </row>
    <row r="17" spans="1:6" s="5" customFormat="1" ht="19.5" hidden="1" customHeight="1" x14ac:dyDescent="0.25">
      <c r="A17" s="18" t="s">
        <v>22</v>
      </c>
      <c r="B17" s="19" t="s">
        <v>23</v>
      </c>
      <c r="C17" s="19"/>
      <c r="D17" s="20">
        <v>0</v>
      </c>
      <c r="E17" s="20"/>
      <c r="F17" s="28"/>
    </row>
    <row r="18" spans="1:6" ht="19.5" customHeight="1" thickBot="1" x14ac:dyDescent="0.3">
      <c r="A18" s="15"/>
      <c r="B18" s="23"/>
      <c r="C18" s="19"/>
      <c r="D18" s="12"/>
      <c r="F18" s="39">
        <f>F3+F13</f>
        <v>142461</v>
      </c>
    </row>
    <row r="19" spans="1:6" ht="19.5" customHeight="1" thickTop="1" x14ac:dyDescent="0.25">
      <c r="A19" s="29"/>
      <c r="B19" s="30"/>
      <c r="C19" s="31"/>
      <c r="D19" s="32"/>
      <c r="E19" s="32"/>
      <c r="F19" s="33"/>
    </row>
    <row r="20" spans="1:6" ht="19.5" customHeight="1" x14ac:dyDescent="0.25">
      <c r="A20" s="12"/>
      <c r="B20" s="23"/>
      <c r="C20" s="19"/>
      <c r="D20" s="24"/>
      <c r="E20" s="24"/>
    </row>
    <row r="21" spans="1:6" ht="19.5" customHeight="1" x14ac:dyDescent="0.25"/>
    <row r="22" spans="1:6" ht="15" customHeight="1" x14ac:dyDescent="0.25">
      <c r="A22" s="21" t="s">
        <v>44</v>
      </c>
      <c r="B22" s="22"/>
      <c r="C22" s="22"/>
      <c r="D22" s="49" t="s">
        <v>49</v>
      </c>
      <c r="E22" s="49"/>
      <c r="F22" s="50" t="s">
        <v>49</v>
      </c>
    </row>
    <row r="23" spans="1:6" x14ac:dyDescent="0.25">
      <c r="A23" s="15"/>
      <c r="B23" s="12"/>
      <c r="C23" s="12"/>
      <c r="D23" s="12"/>
      <c r="F23" s="13"/>
    </row>
    <row r="24" spans="1:6" x14ac:dyDescent="0.25">
      <c r="A24" s="14" t="s">
        <v>48</v>
      </c>
      <c r="B24" s="12"/>
      <c r="C24" s="12"/>
      <c r="D24" s="12"/>
      <c r="E24" s="25"/>
      <c r="F24" s="38">
        <v>64147.65</v>
      </c>
    </row>
    <row r="25" spans="1:6" x14ac:dyDescent="0.25">
      <c r="A25" s="15"/>
      <c r="B25" s="12"/>
      <c r="C25" s="12"/>
      <c r="D25" s="12"/>
      <c r="F25" s="13"/>
    </row>
    <row r="26" spans="1:6" x14ac:dyDescent="0.25">
      <c r="A26" s="14" t="s">
        <v>46</v>
      </c>
      <c r="B26" s="12"/>
      <c r="C26" s="12"/>
      <c r="D26" s="12"/>
      <c r="F26" s="13"/>
    </row>
    <row r="27" spans="1:6" x14ac:dyDescent="0.25">
      <c r="A27" s="15"/>
      <c r="B27" s="12"/>
      <c r="C27" s="12"/>
      <c r="D27" s="12"/>
      <c r="F27" s="13"/>
    </row>
    <row r="28" spans="1:6" x14ac:dyDescent="0.25">
      <c r="A28" s="14" t="s">
        <v>39</v>
      </c>
      <c r="B28" s="16" t="s">
        <v>40</v>
      </c>
      <c r="C28" s="17" t="s">
        <v>15</v>
      </c>
      <c r="D28" s="17" t="s">
        <v>41</v>
      </c>
      <c r="E28" s="17"/>
      <c r="F28" s="13"/>
    </row>
    <row r="29" spans="1:6" s="5" customFormat="1" ht="19.5" customHeight="1" x14ac:dyDescent="0.25">
      <c r="A29" s="18" t="s">
        <v>26</v>
      </c>
      <c r="B29" s="19" t="s">
        <v>27</v>
      </c>
      <c r="C29" s="19"/>
      <c r="D29" s="34">
        <v>2300</v>
      </c>
      <c r="E29" s="20"/>
      <c r="F29" s="28"/>
    </row>
    <row r="30" spans="1:6" s="5" customFormat="1" ht="19.5" customHeight="1" x14ac:dyDescent="0.25">
      <c r="A30" s="18" t="s">
        <v>28</v>
      </c>
      <c r="B30" s="19" t="s">
        <v>29</v>
      </c>
      <c r="C30" s="19"/>
      <c r="D30" s="35">
        <v>86.58</v>
      </c>
      <c r="E30" s="20"/>
      <c r="F30" s="28"/>
    </row>
    <row r="31" spans="1:6" s="5" customFormat="1" ht="19.5" customHeight="1" x14ac:dyDescent="0.25">
      <c r="A31" s="18" t="s">
        <v>30</v>
      </c>
      <c r="B31" s="19" t="s">
        <v>31</v>
      </c>
      <c r="C31" s="19"/>
      <c r="D31" s="35">
        <f>413.25+598.3</f>
        <v>1011.55</v>
      </c>
      <c r="E31" s="20"/>
      <c r="F31" s="28"/>
    </row>
    <row r="32" spans="1:6" s="5" customFormat="1" ht="19.5" customHeight="1" x14ac:dyDescent="0.25">
      <c r="A32" s="18" t="s">
        <v>32</v>
      </c>
      <c r="B32" s="19" t="s">
        <v>33</v>
      </c>
      <c r="C32" s="19"/>
      <c r="D32" s="35">
        <v>4000</v>
      </c>
      <c r="E32" s="20"/>
      <c r="F32" s="28"/>
    </row>
    <row r="33" spans="1:6" s="5" customFormat="1" ht="19.5" customHeight="1" x14ac:dyDescent="0.25">
      <c r="A33" s="18" t="s">
        <v>34</v>
      </c>
      <c r="B33" s="19" t="s">
        <v>50</v>
      </c>
      <c r="C33" s="19"/>
      <c r="D33" s="35">
        <f>69.05*2.4</f>
        <v>165.72</v>
      </c>
      <c r="E33" s="20"/>
      <c r="F33" s="28"/>
    </row>
    <row r="34" spans="1:6" s="5" customFormat="1" ht="19.5" customHeight="1" x14ac:dyDescent="0.25">
      <c r="A34" s="18" t="s">
        <v>35</v>
      </c>
      <c r="B34" s="19" t="s">
        <v>36</v>
      </c>
      <c r="C34" s="19"/>
      <c r="D34" s="35">
        <v>50000</v>
      </c>
      <c r="E34" s="20"/>
      <c r="F34" s="28"/>
    </row>
    <row r="35" spans="1:6" s="5" customFormat="1" ht="19.5" customHeight="1" x14ac:dyDescent="0.25">
      <c r="A35" s="18" t="s">
        <v>37</v>
      </c>
      <c r="B35" s="19" t="s">
        <v>38</v>
      </c>
      <c r="C35" s="19"/>
      <c r="D35" s="36">
        <f>86798.4*2.4</f>
        <v>208316.15999999997</v>
      </c>
      <c r="E35" s="20"/>
      <c r="F35" s="42">
        <f>SUM(D29:D35)</f>
        <v>265880.00999999995</v>
      </c>
    </row>
    <row r="36" spans="1:6" ht="19.5" customHeight="1" thickBot="1" x14ac:dyDescent="0.3">
      <c r="A36" s="15"/>
      <c r="B36" s="23" t="s">
        <v>42</v>
      </c>
      <c r="C36" s="12"/>
      <c r="D36" s="12"/>
      <c r="E36" s="40"/>
      <c r="F36" s="43">
        <f>SUM(F24:F35)</f>
        <v>330027.65999999997</v>
      </c>
    </row>
    <row r="37" spans="1:6" ht="19.5" customHeight="1" thickTop="1" x14ac:dyDescent="0.25">
      <c r="A37" s="29"/>
      <c r="B37" s="30"/>
      <c r="C37" s="44"/>
      <c r="D37" s="45"/>
      <c r="E37" s="45"/>
      <c r="F37" s="33"/>
    </row>
    <row r="38" spans="1:6" x14ac:dyDescent="0.25">
      <c r="D38" s="10"/>
      <c r="E38" s="41"/>
    </row>
    <row r="39" spans="1:6" x14ac:dyDescent="0.25">
      <c r="D39" s="10"/>
      <c r="E39" s="41"/>
    </row>
    <row r="40" spans="1:6" x14ac:dyDescent="0.25">
      <c r="D40" s="10"/>
      <c r="E40" s="41"/>
    </row>
    <row r="41" spans="1:6" x14ac:dyDescent="0.25">
      <c r="D41" s="10"/>
      <c r="E41" s="41"/>
    </row>
    <row r="42" spans="1:6" x14ac:dyDescent="0.25">
      <c r="D42" s="10"/>
      <c r="E42" s="4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tourism</dc:creator>
  <cp:lastModifiedBy>tourism</cp:lastModifiedBy>
  <cp:lastPrinted>2011-06-24T07:11:09Z</cp:lastPrinted>
  <dcterms:created xsi:type="dcterms:W3CDTF">2011-05-05T03:12:49Z</dcterms:created>
  <dcterms:modified xsi:type="dcterms:W3CDTF">2011-06-27T06:33:34Z</dcterms:modified>
</cp:coreProperties>
</file>