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7\"/>
    </mc:Choice>
  </mc:AlternateContent>
  <xr:revisionPtr revIDLastSave="0" documentId="13_ncr:1_{5BB1CA52-F233-4D7D-8F3D-0F2D386D15B6}" xr6:coauthVersionLast="40" xr6:coauthVersionMax="40" xr10:uidLastSave="{00000000-0000-0000-0000-000000000000}"/>
  <bookViews>
    <workbookView xWindow="0" yWindow="0" windowWidth="20460" windowHeight="4845" activeTab="11" xr2:uid="{00000000-000D-0000-FFFF-FFFF00000000}"/>
  </bookViews>
  <sheets>
    <sheet name="Jan'17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 Nov" sheetId="11" r:id="rId11"/>
    <sheet name="Dec" sheetId="12" r:id="rId12"/>
  </sheets>
  <definedNames>
    <definedName name="_xlnm._FilterDatabase" localSheetId="10" hidden="1">' Nov'!$A$4:$J$104</definedName>
    <definedName name="_xlnm._FilterDatabase" localSheetId="3" hidden="1">Apr!$A$4:$J$127</definedName>
    <definedName name="_xlnm._FilterDatabase" localSheetId="7" hidden="1">Aug!$C$4:$J$154</definedName>
    <definedName name="_xlnm._FilterDatabase" localSheetId="11" hidden="1">Dec!$B$4:$J$153</definedName>
    <definedName name="_xlnm._FilterDatabase" localSheetId="1" hidden="1">Feb!$A$4:$J$123</definedName>
    <definedName name="_xlnm._FilterDatabase" localSheetId="0" hidden="1">'Jan''17'!$A$4:$J$125</definedName>
    <definedName name="_xlnm._FilterDatabase" localSheetId="6" hidden="1">July!$A$4:$J$155</definedName>
    <definedName name="_xlnm._FilterDatabase" localSheetId="5" hidden="1">June!$A$4:$J$121</definedName>
    <definedName name="_xlnm._FilterDatabase" localSheetId="2" hidden="1">Mar!$B$4:$J$161</definedName>
    <definedName name="_xlnm._FilterDatabase" localSheetId="4" hidden="1">May!$A$4:$J$156</definedName>
    <definedName name="_xlnm._FilterDatabase" localSheetId="9" hidden="1">Oct!$A$4:$J$160</definedName>
    <definedName name="_xlnm._FilterDatabase" localSheetId="8" hidden="1">Sept!$A$4:$J$117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5" i="12" l="1"/>
  <c r="I127" i="1" l="1"/>
  <c r="H155" i="12" l="1"/>
  <c r="I106" i="11" l="1"/>
  <c r="I162" i="10" l="1"/>
  <c r="I166" i="10" s="1"/>
  <c r="I119" i="9" l="1"/>
  <c r="H119" i="9" l="1"/>
  <c r="I156" i="8" l="1"/>
  <c r="H156" i="8"/>
  <c r="I158" i="7" l="1"/>
  <c r="H158" i="7"/>
  <c r="H125" i="6" l="1"/>
  <c r="I125" i="6"/>
  <c r="I125" i="2" l="1"/>
  <c r="M29" i="5" l="1"/>
  <c r="M30" i="5"/>
  <c r="M31" i="5"/>
  <c r="M32" i="5"/>
  <c r="M33" i="5"/>
  <c r="M34" i="5"/>
  <c r="M35" i="5"/>
  <c r="M147" i="5"/>
  <c r="M148" i="5"/>
  <c r="M149" i="5"/>
  <c r="M150" i="5"/>
  <c r="M151" i="5"/>
  <c r="M152" i="5"/>
  <c r="M153" i="5"/>
  <c r="M154" i="5"/>
  <c r="M155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6" i="5"/>
  <c r="I158" i="5"/>
  <c r="H129" i="4" l="1"/>
  <c r="I129" i="4"/>
  <c r="H163" i="3" l="1"/>
  <c r="I87" i="3"/>
  <c r="I68" i="3"/>
  <c r="I67" i="3"/>
  <c r="I48" i="3"/>
  <c r="I47" i="3"/>
  <c r="I46" i="3"/>
  <c r="I45" i="3"/>
  <c r="I44" i="3"/>
  <c r="I38" i="3"/>
  <c r="I163" i="3" s="1"/>
  <c r="I28" i="3"/>
  <c r="I22" i="3"/>
  <c r="I20" i="3"/>
  <c r="I19" i="3"/>
  <c r="B161" i="3" l="1"/>
  <c r="H125" i="2" l="1"/>
  <c r="I135" i="1" l="1"/>
  <c r="H127" i="1"/>
</calcChain>
</file>

<file path=xl/sharedStrings.xml><?xml version="1.0" encoding="utf-8"?>
<sst xmlns="http://schemas.openxmlformats.org/spreadsheetml/2006/main" count="7346" uniqueCount="3124">
  <si>
    <t xml:space="preserve">CIMB BANK BHD                           </t>
  </si>
  <si>
    <t>Date : 17/02/2017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</si>
  <si>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</si>
  <si>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</si>
  <si>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</si>
  <si>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</si>
  <si>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</si>
  <si>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</si>
  <si>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</si>
  <si>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</si>
  <si>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</si>
  <si>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</si>
  <si>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</si>
  <si>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OR00712</t>
  </si>
  <si>
    <t/>
  </si>
  <si>
    <t>IPK COLLEGE</t>
  </si>
  <si>
    <t>JV17/01/03</t>
  </si>
  <si>
    <t>BEING IBG TRANSACTION REFUND DUE TO</t>
  </si>
  <si>
    <t>WRONG ACC NUMBER</t>
  </si>
  <si>
    <t>V2017/001</t>
  </si>
  <si>
    <t>687852</t>
  </si>
  <si>
    <t>TIC-OFFICE RENTAL</t>
  </si>
  <si>
    <t>OFFICE RENTAL</t>
  </si>
  <si>
    <t>V2017/002</t>
  </si>
  <si>
    <t>PGTEFT1983</t>
  </si>
  <si>
    <t>MILEAGE/TOLL CLAIMS/PETROL</t>
  </si>
  <si>
    <t>V2017/003</t>
  </si>
  <si>
    <t>PGTEFT1984</t>
  </si>
  <si>
    <t>PROVISIONAL OF TAXATION</t>
  </si>
  <si>
    <t>V2017/004</t>
  </si>
  <si>
    <t>PGTEFT1985</t>
  </si>
  <si>
    <t>LOCAL TRAVEL</t>
  </si>
  <si>
    <t>V2017/005</t>
  </si>
  <si>
    <t>PGTEFT1986</t>
  </si>
  <si>
    <t>V2017/006</t>
  </si>
  <si>
    <t>PGTEFT1987</t>
  </si>
  <si>
    <t>OTHER CREDITORS &amp; ACCRUALS</t>
  </si>
  <si>
    <t>OR00713</t>
  </si>
  <si>
    <t>HLB542500</t>
  </si>
  <si>
    <t>FIRST PENGUIN SDN BHD</t>
  </si>
  <si>
    <t>OR00714</t>
  </si>
  <si>
    <t>CIMB070613</t>
  </si>
  <si>
    <t>BAGAN SPECIALIST CENTRE SDN BHD</t>
  </si>
  <si>
    <t>OR00715</t>
  </si>
  <si>
    <t>EFT409964</t>
  </si>
  <si>
    <t>CAC ACADEMY</t>
  </si>
  <si>
    <t>V2017/007</t>
  </si>
  <si>
    <t>PGTEFT2003</t>
  </si>
  <si>
    <t>FAM TRIP</t>
  </si>
  <si>
    <t>OR00717</t>
  </si>
  <si>
    <t>EFT</t>
  </si>
  <si>
    <t>SENTRAL COLLEGE PENANG</t>
  </si>
  <si>
    <t>JV17/01/05</t>
  </si>
  <si>
    <t>BEING PAYMENT RECEIVED ON 10/1/17</t>
  </si>
  <si>
    <t>V2017/011</t>
  </si>
  <si>
    <t>PGTEFT2001</t>
  </si>
  <si>
    <t>HERITAGE WALK &amp; TOUR/SUNDAY EVENT</t>
  </si>
  <si>
    <t>OR00718</t>
  </si>
  <si>
    <t>CIMB008877</t>
  </si>
  <si>
    <t>ISLAND HOSPITAL</t>
  </si>
  <si>
    <t>OR00719</t>
  </si>
  <si>
    <t>IBG</t>
  </si>
  <si>
    <t>MOUNT MIRIAM CANCER HOSPITAL</t>
  </si>
  <si>
    <t>OR00720</t>
  </si>
  <si>
    <t>PBB017946</t>
  </si>
  <si>
    <t>TUNKU ABDUL RAHMAN UNIVERSITY COLLEGE</t>
  </si>
  <si>
    <t>(PG BRANCH CAMPUS)</t>
  </si>
  <si>
    <t>V2017/008</t>
  </si>
  <si>
    <t>PGTEFT2004</t>
  </si>
  <si>
    <t>V2017/009</t>
  </si>
  <si>
    <t>PGTEFT2005</t>
  </si>
  <si>
    <t>CLARITY PUBLISHING SDN BHD</t>
  </si>
  <si>
    <t>V2017/010</t>
  </si>
  <si>
    <t>PGTEFT2006</t>
  </si>
  <si>
    <t>V2017/012</t>
  </si>
  <si>
    <t>PGTEFT2007</t>
  </si>
  <si>
    <t>OFFICE UPKEEP &amp; EXPENSES</t>
  </si>
  <si>
    <t>V2017/013</t>
  </si>
  <si>
    <t>PGTEFT2008</t>
  </si>
  <si>
    <t>V2017/014</t>
  </si>
  <si>
    <t>PGTEFT2009</t>
  </si>
  <si>
    <t>V2017/015</t>
  </si>
  <si>
    <t>PGTEFT2010</t>
  </si>
  <si>
    <t>PHOTOSTATING &amp; OTHERS/PHOTOGRAPHY</t>
  </si>
  <si>
    <t>V2017/016</t>
  </si>
  <si>
    <t>PGTEFT2011</t>
  </si>
  <si>
    <t>V2017/017</t>
  </si>
  <si>
    <t>PGTEFT2012</t>
  </si>
  <si>
    <t>V2017/018</t>
  </si>
  <si>
    <t>PGTEFT2013</t>
  </si>
  <si>
    <t>V2017/019</t>
  </si>
  <si>
    <t>PGTEFT2014</t>
  </si>
  <si>
    <t>V2017/020</t>
  </si>
  <si>
    <t>PGTEFT2015</t>
  </si>
  <si>
    <t>V2017/021</t>
  </si>
  <si>
    <t>PGTEFT2016</t>
  </si>
  <si>
    <t>V2017/022</t>
  </si>
  <si>
    <t>PGTEFT2017</t>
  </si>
  <si>
    <t>V2017/023</t>
  </si>
  <si>
    <t>PGTEFT2018</t>
  </si>
  <si>
    <t>V2017/024</t>
  </si>
  <si>
    <t>PGTEFT2019</t>
  </si>
  <si>
    <t>V2017/025</t>
  </si>
  <si>
    <t>PGTEFT2020</t>
  </si>
  <si>
    <t>V2017/026</t>
  </si>
  <si>
    <t>PGTEFT2021</t>
  </si>
  <si>
    <t>TELEPHONE/EMAILS/FAX</t>
  </si>
  <si>
    <t>V2017/027</t>
  </si>
  <si>
    <t>PGTEFT2022</t>
  </si>
  <si>
    <t>V2017/028</t>
  </si>
  <si>
    <t>PGTEFT2023</t>
  </si>
  <si>
    <t>WELCOMING RECEPTION</t>
  </si>
  <si>
    <t>V2017/029</t>
  </si>
  <si>
    <t>PGTEFT2024</t>
  </si>
  <si>
    <t>V2017/030</t>
  </si>
  <si>
    <t>PGTEFT2025</t>
  </si>
  <si>
    <t>V2017/031</t>
  </si>
  <si>
    <t>PGTEFT2026</t>
  </si>
  <si>
    <t>V2017/032</t>
  </si>
  <si>
    <t>PGTEFT2027</t>
  </si>
  <si>
    <t>COMPUTERS</t>
  </si>
  <si>
    <t>V2017/033</t>
  </si>
  <si>
    <t>PGTEFT2028</t>
  </si>
  <si>
    <t>PUBLICIY - OTHER EVENTS</t>
  </si>
  <si>
    <t>V2017/034</t>
  </si>
  <si>
    <t>PGTEFT2029</t>
  </si>
  <si>
    <t>V2017/035</t>
  </si>
  <si>
    <t>PGTEFT2030</t>
  </si>
  <si>
    <t>V2017/036</t>
  </si>
  <si>
    <t>PGTEFT2031</t>
  </si>
  <si>
    <t>V2017/037</t>
  </si>
  <si>
    <t>PGTEFT2032</t>
  </si>
  <si>
    <t>V2017/038</t>
  </si>
  <si>
    <t>PGTEFT2033</t>
  </si>
  <si>
    <t>V2017/039</t>
  </si>
  <si>
    <t>PGTEFT2034</t>
  </si>
  <si>
    <t>V2017/040</t>
  </si>
  <si>
    <t>PGTEFT2035</t>
  </si>
  <si>
    <t>ADVERTISEMENT - SOCIAL MEDIA</t>
  </si>
  <si>
    <t>OR00722</t>
  </si>
  <si>
    <t>CITI394290</t>
  </si>
  <si>
    <t>KDU COLLEGE (PG) SDN BHD</t>
  </si>
  <si>
    <t>JV17/01/06</t>
  </si>
  <si>
    <t>BEING PAYMENT RECEIVED ON 13/1/17</t>
  </si>
  <si>
    <t>OR00723</t>
  </si>
  <si>
    <t>OPV1701020</t>
  </si>
  <si>
    <t>LOH GUAN LYE SPECIALIST CENTRE</t>
  </si>
  <si>
    <t>OR00724</t>
  </si>
  <si>
    <t>CIMB997231</t>
  </si>
  <si>
    <t>HOT AIR BALLOON FIESTA</t>
  </si>
  <si>
    <t>OR00725</t>
  </si>
  <si>
    <t>CIMB014448</t>
  </si>
  <si>
    <t>HOSPITAL LAM WAH EE</t>
  </si>
  <si>
    <t>V2017/041</t>
  </si>
  <si>
    <t>PGTEFT2036</t>
  </si>
  <si>
    <t>OR00727</t>
  </si>
  <si>
    <t>AMOUNT OWING FROM STATE</t>
  </si>
  <si>
    <t>OR00726</t>
  </si>
  <si>
    <t>IBG1701143</t>
  </si>
  <si>
    <t>PENANG MEDICAL COLLEGE</t>
  </si>
  <si>
    <t>V2017/042</t>
  </si>
  <si>
    <t>PGTEFT2037</t>
  </si>
  <si>
    <t>V2017/043</t>
  </si>
  <si>
    <t>PGTEFT2038</t>
  </si>
  <si>
    <t>V2017/044</t>
  </si>
  <si>
    <t>PGTEFT2039</t>
  </si>
  <si>
    <t>V2017/045</t>
  </si>
  <si>
    <t>PGTEFT2040</t>
  </si>
  <si>
    <t>LUNCH/DINNER HOSTING</t>
  </si>
  <si>
    <t>V2017/046</t>
  </si>
  <si>
    <t>PGTEFT2041</t>
  </si>
  <si>
    <t>V2017/048</t>
  </si>
  <si>
    <t>PGTEFT2043</t>
  </si>
  <si>
    <t>SATTE NEW DELHI</t>
  </si>
  <si>
    <t>V2017/049</t>
  </si>
  <si>
    <t>PGTEFT2044</t>
  </si>
  <si>
    <t>V2017/050</t>
  </si>
  <si>
    <t>PGTEFT2045</t>
  </si>
  <si>
    <t>V2017/051</t>
  </si>
  <si>
    <t>PGTEFT2046</t>
  </si>
  <si>
    <t>TACTICAL CAMPAIGN - TAIWAN</t>
  </si>
  <si>
    <t>V2017/047</t>
  </si>
  <si>
    <t>PGTEFT2042</t>
  </si>
  <si>
    <t>OR00728</t>
  </si>
  <si>
    <t>PENANG SPECIALIST HOSPITAL SDN BHD</t>
  </si>
  <si>
    <t>KPJ HOSPITAL</t>
  </si>
  <si>
    <t>OR00729</t>
  </si>
  <si>
    <t>INTI INTERNATIONAL COLLEGE PENANG</t>
  </si>
  <si>
    <t>JV17/01/09</t>
  </si>
  <si>
    <t>BEING CASH DEPOSIT TO CIMB BANK</t>
  </si>
  <si>
    <t>DD 23/1/17</t>
  </si>
  <si>
    <t>V2017/052</t>
  </si>
  <si>
    <t>687856</t>
  </si>
  <si>
    <t>V2017/053</t>
  </si>
  <si>
    <t>687857</t>
  </si>
  <si>
    <t>V2017/055</t>
  </si>
  <si>
    <t>687859</t>
  </si>
  <si>
    <t>OR00730</t>
  </si>
  <si>
    <t>EQUATOR COLLEGE OF ART &amp; DESIGN S/B</t>
  </si>
  <si>
    <t>OR00731</t>
  </si>
  <si>
    <t>OR00732</t>
  </si>
  <si>
    <t>CIMB684003</t>
  </si>
  <si>
    <t>KLINIK PERGIGIAN A MARINA</t>
  </si>
  <si>
    <t>V2017/057</t>
  </si>
  <si>
    <t>TT</t>
  </si>
  <si>
    <t>V2017/058</t>
  </si>
  <si>
    <t>687861</t>
  </si>
  <si>
    <t>V2017/059</t>
  </si>
  <si>
    <t>687862</t>
  </si>
  <si>
    <t>TACTICAL CAMPAIGN - CHINA</t>
  </si>
  <si>
    <t>V2017/060</t>
  </si>
  <si>
    <t>PGTEFT2047</t>
  </si>
  <si>
    <t>V2017/061</t>
  </si>
  <si>
    <t>PGTEFT2048</t>
  </si>
  <si>
    <t>V2017/062</t>
  </si>
  <si>
    <t>PGTEFT2049</t>
  </si>
  <si>
    <t>V2017/063</t>
  </si>
  <si>
    <t>PGTEFT2050</t>
  </si>
  <si>
    <t>V2017/056</t>
  </si>
  <si>
    <t>CIMB - JAN'17</t>
  </si>
  <si>
    <t>JV17/01/08</t>
  </si>
  <si>
    <t>BEING TRANSACTION REJECTED DUE TO W</t>
  </si>
  <si>
    <t>V2017/065</t>
  </si>
  <si>
    <t>PGTEFT2052</t>
  </si>
  <si>
    <t>ACCOUNTING FEE</t>
  </si>
  <si>
    <t>V2017/066</t>
  </si>
  <si>
    <t>PGTEFT2053</t>
  </si>
  <si>
    <t>LAST FRI SAT SUN FOR THE MONTH</t>
  </si>
  <si>
    <t>V2017/067</t>
  </si>
  <si>
    <t>PGTEFT2054</t>
  </si>
  <si>
    <t>REFRESHMENT / FOOD</t>
  </si>
  <si>
    <t>V2017/068</t>
  </si>
  <si>
    <t>PGTEFT2055</t>
  </si>
  <si>
    <t>V2017/069</t>
  </si>
  <si>
    <t>PGTEFT2056</t>
  </si>
  <si>
    <t>COPYWRITTING/TRANSLATION</t>
  </si>
  <si>
    <t>V2017/070</t>
  </si>
  <si>
    <t>PGTEFT2057</t>
  </si>
  <si>
    <t>STUDIO HOWARD</t>
  </si>
  <si>
    <t>V2017/071</t>
  </si>
  <si>
    <t>PGTEFT2058</t>
  </si>
  <si>
    <t>V2017/072</t>
  </si>
  <si>
    <t>PGTEFT2059</t>
  </si>
  <si>
    <t>V2017/073</t>
  </si>
  <si>
    <t>PGTEFT2060</t>
  </si>
  <si>
    <t>POSTAGE &amp; COURIER</t>
  </si>
  <si>
    <t>V2017/074</t>
  </si>
  <si>
    <t>PGTEFT2061</t>
  </si>
  <si>
    <t>V2017/075</t>
  </si>
  <si>
    <t>PGTEFT2062</t>
  </si>
  <si>
    <t>STATIONERY &amp; SUPPLIES</t>
  </si>
  <si>
    <t>V2017/076</t>
  </si>
  <si>
    <t>PGTEFT2063</t>
  </si>
  <si>
    <t>V2017/077</t>
  </si>
  <si>
    <t>PGTEFT2064</t>
  </si>
  <si>
    <t>V2017/078</t>
  </si>
  <si>
    <t>PGTEFT2065</t>
  </si>
  <si>
    <t>V2017/080</t>
  </si>
  <si>
    <t>687867</t>
  </si>
  <si>
    <t>V2017/081</t>
  </si>
  <si>
    <t>687868</t>
  </si>
  <si>
    <t>V2017/082</t>
  </si>
  <si>
    <t>687869</t>
  </si>
  <si>
    <t>OR00733</t>
  </si>
  <si>
    <t>HSBC528749</t>
  </si>
  <si>
    <t>V2017/083</t>
  </si>
  <si>
    <t>687863</t>
  </si>
  <si>
    <t>KWSP - CONTRIBUTION JAN'17</t>
  </si>
  <si>
    <t>V2017/084</t>
  </si>
  <si>
    <t>687864</t>
  </si>
  <si>
    <t>SOCSO - CONTRIBUTION JAN'17</t>
  </si>
  <si>
    <t>V2017/085</t>
  </si>
  <si>
    <t>687865</t>
  </si>
  <si>
    <t>PCB - CONTRIBUTION JAN'17</t>
  </si>
  <si>
    <t>JV17/01/10</t>
  </si>
  <si>
    <t>BEING BANK CHARGES FOR JAN'17</t>
  </si>
  <si>
    <t>JV17/01/11</t>
  </si>
  <si>
    <t>BEING GST ON BANK CHARGES FOR JAN'17</t>
  </si>
  <si>
    <t>V2017/064</t>
  </si>
  <si>
    <t>PGTEFT2051</t>
  </si>
  <si>
    <t>JOANNE KHOO</t>
  </si>
  <si>
    <t>BEING SALARY FOR JAN'17</t>
  </si>
  <si>
    <t>JV17/01/13</t>
  </si>
  <si>
    <t>BEING ADJUSTMENT FOR OVERPAID TO</t>
  </si>
  <si>
    <t>PV2016/1114 DD 31/12/17</t>
  </si>
  <si>
    <t>Hosting</t>
  </si>
  <si>
    <t>Rental</t>
  </si>
  <si>
    <t>Accruals</t>
  </si>
  <si>
    <t>Mileage</t>
  </si>
  <si>
    <t>Tax</t>
  </si>
  <si>
    <t>Local Travel</t>
  </si>
  <si>
    <t>Other creditors</t>
  </si>
  <si>
    <t>Office upkeep</t>
  </si>
  <si>
    <t>Photostating &amp;</t>
  </si>
  <si>
    <t>China</t>
  </si>
  <si>
    <t>Accounting fee</t>
  </si>
  <si>
    <t>Tel</t>
  </si>
  <si>
    <t>Computer</t>
  </si>
  <si>
    <t>Publicity</t>
  </si>
  <si>
    <t>Ads - Social</t>
  </si>
  <si>
    <t>Grant</t>
  </si>
  <si>
    <t xml:space="preserve">Photostat </t>
  </si>
  <si>
    <t>T. Promotion</t>
  </si>
  <si>
    <t>tactical</t>
  </si>
  <si>
    <t>Cash</t>
  </si>
  <si>
    <t>Salary</t>
  </si>
  <si>
    <t xml:space="preserve">Hosting </t>
  </si>
  <si>
    <t>Refreshment</t>
  </si>
  <si>
    <t>Postage</t>
  </si>
  <si>
    <t>Stationery</t>
  </si>
  <si>
    <t>Socso</t>
  </si>
  <si>
    <t>Copywriting</t>
  </si>
  <si>
    <t>Other Creditors</t>
  </si>
  <si>
    <t>Accrual</t>
  </si>
  <si>
    <t>EPF</t>
  </si>
  <si>
    <t>PCB</t>
  </si>
  <si>
    <t>Bank Charges</t>
  </si>
  <si>
    <t>Allowance</t>
  </si>
  <si>
    <t>Medical Fee</t>
  </si>
  <si>
    <t>Medical</t>
  </si>
  <si>
    <t>Overtime</t>
  </si>
  <si>
    <t>Bank charges</t>
  </si>
  <si>
    <t>V2017/079</t>
  </si>
  <si>
    <t>687866</t>
  </si>
  <si>
    <t>Travelscape, LLC</t>
  </si>
  <si>
    <t>Date : 10/03/2017</t>
  </si>
  <si>
    <t>V2017/086</t>
  </si>
  <si>
    <t>687870</t>
  </si>
  <si>
    <t>V2017/087</t>
  </si>
  <si>
    <t>PGTEFT2066</t>
  </si>
  <si>
    <t>V2017/088</t>
  </si>
  <si>
    <t>PGTEFT2067</t>
  </si>
  <si>
    <t>V2017/089</t>
  </si>
  <si>
    <t>PGTEFT2068</t>
  </si>
  <si>
    <t>TRAINEE &amp; TRAINER ALLOWANCE</t>
  </si>
  <si>
    <t>V2017/090</t>
  </si>
  <si>
    <t>PGTEFT2069</t>
  </si>
  <si>
    <t>OR00734</t>
  </si>
  <si>
    <t>SEGI COLLEGE PENANG</t>
  </si>
  <si>
    <t>OR00735</t>
  </si>
  <si>
    <t>CIMB000186</t>
  </si>
  <si>
    <t>ITE HONG KONG</t>
  </si>
  <si>
    <t>PARTICIPATION FEE ITE HK</t>
  </si>
  <si>
    <t>CIMB000182</t>
  </si>
  <si>
    <t>ITB ASIA/INT TRAVEL FAIR TAIPEI</t>
  </si>
  <si>
    <t>PARTICIPATION FEE ITB ASIA,TAIPEI INT FR</t>
  </si>
  <si>
    <t>OR00738</t>
  </si>
  <si>
    <t>V2017/091</t>
  </si>
  <si>
    <t>PGTEFT2070</t>
  </si>
  <si>
    <t>V2017/092</t>
  </si>
  <si>
    <t>PGTEFT2071</t>
  </si>
  <si>
    <t>V2017/093</t>
  </si>
  <si>
    <t>PGTEFT2072</t>
  </si>
  <si>
    <t>EDITORIAL ASSOCIATES</t>
  </si>
  <si>
    <t>V2017/094</t>
  </si>
  <si>
    <t>PGTEFT2073</t>
  </si>
  <si>
    <t>THAI INTERNATIONAL TRAVEL FAIR</t>
  </si>
  <si>
    <t>V2017/095</t>
  </si>
  <si>
    <t>PGTEFT2074</t>
  </si>
  <si>
    <t>V2017/096</t>
  </si>
  <si>
    <t>PGTEFT2075</t>
  </si>
  <si>
    <t>V2017/097</t>
  </si>
  <si>
    <t>PGTEFT2076</t>
  </si>
  <si>
    <t>PROFESSIONAL FEE</t>
  </si>
  <si>
    <t>V2017/098</t>
  </si>
  <si>
    <t>PGTEFT2077</t>
  </si>
  <si>
    <t>V2017/099</t>
  </si>
  <si>
    <t>PGTEFT2078</t>
  </si>
  <si>
    <t>ADVERTISEMENT - BILLBOARDS/BUS WRAP/CUBE</t>
  </si>
  <si>
    <t>V2017/100</t>
  </si>
  <si>
    <t>PGTEFT2079</t>
  </si>
  <si>
    <t>V2017/101</t>
  </si>
  <si>
    <t>PGTEFT2080</t>
  </si>
  <si>
    <t>V2017/102</t>
  </si>
  <si>
    <t>687871</t>
  </si>
  <si>
    <t>V2017/103</t>
  </si>
  <si>
    <t>687872</t>
  </si>
  <si>
    <t>V2017/104</t>
  </si>
  <si>
    <t>687873</t>
  </si>
  <si>
    <t>V2017/105</t>
  </si>
  <si>
    <t>687874</t>
  </si>
  <si>
    <t>INSURANCE</t>
  </si>
  <si>
    <t>OR00736</t>
  </si>
  <si>
    <t>CIMB064133</t>
  </si>
  <si>
    <t>PENEXPO EVENTS SDN BHD</t>
  </si>
  <si>
    <t>V2017/107</t>
  </si>
  <si>
    <t>GAIN/LOSS OF FOREX EXCHANGE</t>
  </si>
  <si>
    <t>V2017/108</t>
  </si>
  <si>
    <t>V2017/109</t>
  </si>
  <si>
    <t>V2017/110</t>
  </si>
  <si>
    <t>V2017/111</t>
  </si>
  <si>
    <t>V2017/112</t>
  </si>
  <si>
    <t>BANK CHARGES</t>
  </si>
  <si>
    <t>V2017/113</t>
  </si>
  <si>
    <t>PGTEFT2081</t>
  </si>
  <si>
    <t>OR00737</t>
  </si>
  <si>
    <t>MBB899483</t>
  </si>
  <si>
    <t>HAN CHIANG COLLEGE</t>
  </si>
  <si>
    <t>V2017/114</t>
  </si>
  <si>
    <t>PGTEFT2082</t>
  </si>
  <si>
    <t>V2017/115</t>
  </si>
  <si>
    <t>PGTEFT2083</t>
  </si>
  <si>
    <t>V2017/116</t>
  </si>
  <si>
    <t>V2017/106</t>
  </si>
  <si>
    <t>687877</t>
  </si>
  <si>
    <t>SHORT-TERM INVESTMENT</t>
  </si>
  <si>
    <t>V2017/117</t>
  </si>
  <si>
    <t>PGTEFT2085</t>
  </si>
  <si>
    <t>ITB BERLIN TRADE SHOW</t>
  </si>
  <si>
    <t>V2017/118</t>
  </si>
  <si>
    <t>OR00739</t>
  </si>
  <si>
    <t>CIMB307544</t>
  </si>
  <si>
    <t>DISTED COLLEGE</t>
  </si>
  <si>
    <t>OR00740</t>
  </si>
  <si>
    <t>PBB188348</t>
  </si>
  <si>
    <t>ITB ASIA TRADESHOW</t>
  </si>
  <si>
    <t>JV17/02/10</t>
  </si>
  <si>
    <t>BEING WITHDRAWAL OF STMMD</t>
  </si>
  <si>
    <t>ON 20/2/2017</t>
  </si>
  <si>
    <t>JV17/02/11</t>
  </si>
  <si>
    <t>V2017/119</t>
  </si>
  <si>
    <t>PGTEFT2086</t>
  </si>
  <si>
    <t>V2017/120</t>
  </si>
  <si>
    <t>687878</t>
  </si>
  <si>
    <t>TIC-TELEPHONE/EMAILS/FAX</t>
  </si>
  <si>
    <t>V2017/121</t>
  </si>
  <si>
    <t>687879</t>
  </si>
  <si>
    <t>V2017/122</t>
  </si>
  <si>
    <t>PGTEFT2089</t>
  </si>
  <si>
    <t>V2017/123</t>
  </si>
  <si>
    <t>PGTEFT2090</t>
  </si>
  <si>
    <t>V2017/124</t>
  </si>
  <si>
    <t>PGTEFT2091</t>
  </si>
  <si>
    <t>V2017/125</t>
  </si>
  <si>
    <t>PGTEFT2092</t>
  </si>
  <si>
    <t>V2017/126</t>
  </si>
  <si>
    <t>PGTEFT2093</t>
  </si>
  <si>
    <t>V2017/127</t>
  </si>
  <si>
    <t>PGTEFT2094</t>
  </si>
  <si>
    <t>V2017/128</t>
  </si>
  <si>
    <t>PGTEFT2095</t>
  </si>
  <si>
    <t>V2017/129</t>
  </si>
  <si>
    <t>PGTEFT2096</t>
  </si>
  <si>
    <t>V2017/130</t>
  </si>
  <si>
    <t>PGTEFT2097</t>
  </si>
  <si>
    <t>TACTICAL CAMPAIGN - THAILAND</t>
  </si>
  <si>
    <t>V2017/131</t>
  </si>
  <si>
    <t>PGTEFT2098</t>
  </si>
  <si>
    <t>ADVERTISEMENT - MAGAZINES</t>
  </si>
  <si>
    <t>V2017/132</t>
  </si>
  <si>
    <t>PGTEFT2099</t>
  </si>
  <si>
    <t>ADVERTISEMENT - OUTDOOR</t>
  </si>
  <si>
    <t>V2017/133</t>
  </si>
  <si>
    <t>PGTEFT2100</t>
  </si>
  <si>
    <t>V2017/134</t>
  </si>
  <si>
    <t>PGTEFT2101</t>
  </si>
  <si>
    <t>V2017/135</t>
  </si>
  <si>
    <t>PGTEFT2102</t>
  </si>
  <si>
    <t>V2017/136</t>
  </si>
  <si>
    <t>PGTEFT2103</t>
  </si>
  <si>
    <t>V2017/137</t>
  </si>
  <si>
    <t>PGTEFT2104</t>
  </si>
  <si>
    <t>TIC-ELECTRICITY &amp; WATER</t>
  </si>
  <si>
    <t>V2017/138</t>
  </si>
  <si>
    <t>PGTEFT2105</t>
  </si>
  <si>
    <t>ELECTRICITY &amp; WATER</t>
  </si>
  <si>
    <t>V2017/139</t>
  </si>
  <si>
    <t>PGTEFT2106</t>
  </si>
  <si>
    <t>V2017/140</t>
  </si>
  <si>
    <t>PGTEFT2107</t>
  </si>
  <si>
    <t>V2017/141</t>
  </si>
  <si>
    <t>PGTEFT2108</t>
  </si>
  <si>
    <t>V2017/142</t>
  </si>
  <si>
    <t>PGTEFT2109</t>
  </si>
  <si>
    <t>V2017/143</t>
  </si>
  <si>
    <t>PGTEFT2110</t>
  </si>
  <si>
    <t>V2017/144</t>
  </si>
  <si>
    <t>PGTEFT2111</t>
  </si>
  <si>
    <t>V2017/145</t>
  </si>
  <si>
    <t>PGTEFT2112</t>
  </si>
  <si>
    <t>V2017/146</t>
  </si>
  <si>
    <t>PGTEFT2113</t>
  </si>
  <si>
    <t>JV17/02/09</t>
  </si>
  <si>
    <t>BEING BANK CHARGES ON AMENDMENT</t>
  </si>
  <si>
    <t>V2017/147</t>
  </si>
  <si>
    <t>687880</t>
  </si>
  <si>
    <t>V2017/148</t>
  </si>
  <si>
    <t>SATTE NEW DELHI,KAOSIUNG LANTERN FESTIVL</t>
  </si>
  <si>
    <t>V2017/149</t>
  </si>
  <si>
    <t>687881</t>
  </si>
  <si>
    <t>PENANG CENTRE OF MEDICAL TOURISM</t>
  </si>
  <si>
    <t>V2017/150</t>
  </si>
  <si>
    <t>V2017/151</t>
  </si>
  <si>
    <t>PGTEFT2114</t>
  </si>
  <si>
    <t>V2017/152</t>
  </si>
  <si>
    <t>PGTEFT2115</t>
  </si>
  <si>
    <t>V2017/152(A)</t>
  </si>
  <si>
    <t>V2017/153(A)</t>
  </si>
  <si>
    <t>PGTEFT2116</t>
  </si>
  <si>
    <t>JV17/02/03</t>
  </si>
  <si>
    <t>BEING PAYMENT RECEIVED ON 22/2/17</t>
  </si>
  <si>
    <t>JV17/02/04</t>
  </si>
  <si>
    <t>BEING PAYMENT RECEIVED ON 23/2/17</t>
  </si>
  <si>
    <t>OR00742</t>
  </si>
  <si>
    <t>GOLDEN CHEF CULINARY ACADEMY</t>
  </si>
  <si>
    <t>JV17/02/05</t>
  </si>
  <si>
    <t>BEING PAYMENT RECEIVED ON 24/2/17</t>
  </si>
  <si>
    <t>V2017/158</t>
  </si>
  <si>
    <t>V2017/159</t>
  </si>
  <si>
    <t>JV17/02/06</t>
  </si>
  <si>
    <t>BEING PAYMENT RECEIVED ON 27/2/17</t>
  </si>
  <si>
    <t>V2017/160</t>
  </si>
  <si>
    <t>PGTEFT2117</t>
  </si>
  <si>
    <t>V2017/161</t>
  </si>
  <si>
    <t>PGTEFT2118</t>
  </si>
  <si>
    <t>V2017/162</t>
  </si>
  <si>
    <t>PGTEFT2119</t>
  </si>
  <si>
    <t>V2017/163</t>
  </si>
  <si>
    <t>PGTEFT2120</t>
  </si>
  <si>
    <t>V2017/164</t>
  </si>
  <si>
    <t>PGTEFT2121</t>
  </si>
  <si>
    <t>OR00746</t>
  </si>
  <si>
    <t>JV17/02/07</t>
  </si>
  <si>
    <t>BEING BANK CHARGES FOR THE MONTH FEB</t>
  </si>
  <si>
    <t>JV17/02/08</t>
  </si>
  <si>
    <t>BEING GST ON BANK CHARGES FOR FEB'17</t>
  </si>
  <si>
    <t>V2017/153</t>
  </si>
  <si>
    <t>DR ADV</t>
  </si>
  <si>
    <t>CIMB - FEB'17</t>
  </si>
  <si>
    <t>V2017/154</t>
  </si>
  <si>
    <t>687882</t>
  </si>
  <si>
    <t>KWSP - CONTRIBUTION FEB'16</t>
  </si>
  <si>
    <t>V2017/155</t>
  </si>
  <si>
    <t>687883</t>
  </si>
  <si>
    <t>SOCSO - CONTRIBUTION FEB'17</t>
  </si>
  <si>
    <t>V2017/156</t>
  </si>
  <si>
    <t>687884</t>
  </si>
  <si>
    <t>PCB - CONTRIBUTION FEB'17</t>
  </si>
  <si>
    <t>V2017/157</t>
  </si>
  <si>
    <t>PTPTN - FEB'17</t>
  </si>
  <si>
    <t>Taxation</t>
  </si>
  <si>
    <t>Insurance</t>
  </si>
  <si>
    <t>Trainee</t>
  </si>
  <si>
    <t>T.Promotion</t>
  </si>
  <si>
    <t>Creditors</t>
  </si>
  <si>
    <t>Professional fee</t>
  </si>
  <si>
    <t>Ads - Billboard</t>
  </si>
  <si>
    <t>Ads - Social Media</t>
  </si>
  <si>
    <t>STMMD</t>
  </si>
  <si>
    <t>Accounting</t>
  </si>
  <si>
    <t xml:space="preserve">Tactical </t>
  </si>
  <si>
    <t>Photostat</t>
  </si>
  <si>
    <t>Ads - Mag</t>
  </si>
  <si>
    <t>Ads - Outdoor</t>
  </si>
  <si>
    <t>Gain/Loss</t>
  </si>
  <si>
    <t>Electric</t>
  </si>
  <si>
    <t>Other receivable</t>
  </si>
  <si>
    <t xml:space="preserve">Mileage </t>
  </si>
  <si>
    <t>Upkeep of m/v</t>
  </si>
  <si>
    <t>Lunch/Dinner</t>
  </si>
  <si>
    <t>Upkeep</t>
  </si>
  <si>
    <t xml:space="preserve">Socso </t>
  </si>
  <si>
    <t>PTPTN</t>
  </si>
  <si>
    <t>Date : 08/04/2017</t>
  </si>
  <si>
    <t>V2017/165</t>
  </si>
  <si>
    <t>687885</t>
  </si>
  <si>
    <t>V2017/166</t>
  </si>
  <si>
    <t>687886</t>
  </si>
  <si>
    <t>V2017/167</t>
  </si>
  <si>
    <t>PGTEFT2122</t>
  </si>
  <si>
    <t>OR00747</t>
  </si>
  <si>
    <t>OCBC028748</t>
  </si>
  <si>
    <t>V2017/168</t>
  </si>
  <si>
    <t>PGTEFT2123</t>
  </si>
  <si>
    <t>HERITAGE WALKABOUT MAP</t>
  </si>
  <si>
    <t>V2017/169</t>
  </si>
  <si>
    <t>PGTEFT2124</t>
  </si>
  <si>
    <t>V2017/170</t>
  </si>
  <si>
    <t>PGTEFT2125</t>
  </si>
  <si>
    <t>V2017/171</t>
  </si>
  <si>
    <t>PGTEFT2126</t>
  </si>
  <si>
    <t>V2017/172</t>
  </si>
  <si>
    <t>PGTEFT2127</t>
  </si>
  <si>
    <t>V2017/173</t>
  </si>
  <si>
    <t>PGTEFT2128</t>
  </si>
  <si>
    <t>V2017/174</t>
  </si>
  <si>
    <t>PGTEFT2129</t>
  </si>
  <si>
    <t>ONG JIN TEONG</t>
  </si>
  <si>
    <t>V2017/175</t>
  </si>
  <si>
    <t>PGTEFT2130</t>
  </si>
  <si>
    <t>V2017/176</t>
  </si>
  <si>
    <t>PGTEFT2131</t>
  </si>
  <si>
    <t>RED STAR PRODUCTION</t>
  </si>
  <si>
    <t>V2017/177</t>
  </si>
  <si>
    <t>PGTEFT2132</t>
  </si>
  <si>
    <t>ADS-BILLBOARD/BUS WRAP/CUBE</t>
  </si>
  <si>
    <t>WELCOMING REXCEPTION</t>
  </si>
  <si>
    <t>LAST FRI SAT SUN FRI</t>
  </si>
  <si>
    <t>V2017/178</t>
  </si>
  <si>
    <t>PGTEFT2133</t>
  </si>
  <si>
    <t>V2017/179</t>
  </si>
  <si>
    <t>PGTEFT2134</t>
  </si>
  <si>
    <t>TRAINING &amp; DEVELOPMENT</t>
  </si>
  <si>
    <t>V2017/180</t>
  </si>
  <si>
    <t>PGTEFT2135</t>
  </si>
  <si>
    <t>PENANG CENTRE OF EDUCATION TOURISM</t>
  </si>
  <si>
    <t>V2017/181</t>
  </si>
  <si>
    <t>PGTEFT2136</t>
  </si>
  <si>
    <t>V2017/182</t>
  </si>
  <si>
    <t>PGTEFT2137</t>
  </si>
  <si>
    <t>V2017/183</t>
  </si>
  <si>
    <t>PGTEFT2138</t>
  </si>
  <si>
    <t>V2017/184</t>
  </si>
  <si>
    <t>PGTEFT2139</t>
  </si>
  <si>
    <t>V2017/185</t>
  </si>
  <si>
    <t>PGTEFT2140</t>
  </si>
  <si>
    <t>V2017/186</t>
  </si>
  <si>
    <t>PGTEFT2141</t>
  </si>
  <si>
    <t>V2017/187</t>
  </si>
  <si>
    <t>PGTEFT2142</t>
  </si>
  <si>
    <t>V2017/188</t>
  </si>
  <si>
    <t>687887</t>
  </si>
  <si>
    <t>PENANG INTERNATIONAL FOOD FESTIVAL</t>
  </si>
  <si>
    <t>OR00748</t>
  </si>
  <si>
    <t>DEFERRED INCOME - GRANT</t>
  </si>
  <si>
    <t>OR00749</t>
  </si>
  <si>
    <t>OR00750</t>
  </si>
  <si>
    <t>OPV10314</t>
  </si>
  <si>
    <t>V2017/189</t>
  </si>
  <si>
    <t>687888</t>
  </si>
  <si>
    <t>ADVERTISEMENT - RADIO</t>
  </si>
  <si>
    <t>PUBLICITY - OTHER EVENTS</t>
  </si>
  <si>
    <t>V2017/190</t>
  </si>
  <si>
    <t>687889</t>
  </si>
  <si>
    <t>DEV OF PGT WEBSITE</t>
  </si>
  <si>
    <t>V2017/191</t>
  </si>
  <si>
    <t>687890</t>
  </si>
  <si>
    <t>MY PENANG, MY PERANAKAN BROCHURE</t>
  </si>
  <si>
    <t>STREET ART MAP</t>
  </si>
  <si>
    <t>V2017/192</t>
  </si>
  <si>
    <t>687891</t>
  </si>
  <si>
    <t>V2017/193</t>
  </si>
  <si>
    <t>687892</t>
  </si>
  <si>
    <t>V2017/195</t>
  </si>
  <si>
    <t>687894</t>
  </si>
  <si>
    <t>V2017/196</t>
  </si>
  <si>
    <t>PGTEFT2143</t>
  </si>
  <si>
    <t>V2017/197</t>
  </si>
  <si>
    <t>PGTEFT2144</t>
  </si>
  <si>
    <t>UPKEEP OF M/VEHICLE</t>
  </si>
  <si>
    <t>V2017/198</t>
  </si>
  <si>
    <t>687895</t>
  </si>
  <si>
    <t>V2017/199</t>
  </si>
  <si>
    <t>687896</t>
  </si>
  <si>
    <t>V2017/200</t>
  </si>
  <si>
    <t>TACTICAL CAMPAIGN - INDONESIA</t>
  </si>
  <si>
    <t>V2017/201</t>
  </si>
  <si>
    <t>OR00751</t>
  </si>
  <si>
    <t>ITE HO CHI MINH</t>
  </si>
  <si>
    <t>OR00752</t>
  </si>
  <si>
    <t>CIMB009510</t>
  </si>
  <si>
    <t>OR00753</t>
  </si>
  <si>
    <t>PBB138473</t>
  </si>
  <si>
    <t>OR00754</t>
  </si>
  <si>
    <t>PBB138474</t>
  </si>
  <si>
    <t>V2017/202</t>
  </si>
  <si>
    <t>PGTEFT2146</t>
  </si>
  <si>
    <t>V2017/203</t>
  </si>
  <si>
    <t>PGTEFT2147</t>
  </si>
  <si>
    <t>OR00755</t>
  </si>
  <si>
    <t>OR00756</t>
  </si>
  <si>
    <t>CIMB282815</t>
  </si>
  <si>
    <t>SYARIKAT TUNAS PANTAI SDN BHD</t>
  </si>
  <si>
    <t>PANTAI HOSPITAL PENANG</t>
  </si>
  <si>
    <t>V2017/204</t>
  </si>
  <si>
    <t>687897</t>
  </si>
  <si>
    <t>V2017/210</t>
  </si>
  <si>
    <t>PGTEFT2149</t>
  </si>
  <si>
    <t>V2017/211</t>
  </si>
  <si>
    <t>PGTEFT2150</t>
  </si>
  <si>
    <t>V2017/212</t>
  </si>
  <si>
    <t>PGTEFT2151</t>
  </si>
  <si>
    <t>V2017/213</t>
  </si>
  <si>
    <t>PGTEFT2152</t>
  </si>
  <si>
    <t>TRADE SHOW BROCHURE</t>
  </si>
  <si>
    <t>SOUVENIRS/GIFTS</t>
  </si>
  <si>
    <t>V2017/214</t>
  </si>
  <si>
    <t>V2017/215</t>
  </si>
  <si>
    <t>687901</t>
  </si>
  <si>
    <t>V2017/216</t>
  </si>
  <si>
    <t>PGTEFT2154</t>
  </si>
  <si>
    <t>V2017/217</t>
  </si>
  <si>
    <t>PGTEFT2155</t>
  </si>
  <si>
    <t>V2017/218</t>
  </si>
  <si>
    <t>PGTEFT2156</t>
  </si>
  <si>
    <t>V2017/219</t>
  </si>
  <si>
    <t>PGTEFT2157</t>
  </si>
  <si>
    <t>KAKI CREATION</t>
  </si>
  <si>
    <t>V2017/220</t>
  </si>
  <si>
    <t>PGTEFT2158</t>
  </si>
  <si>
    <t>V2017/221</t>
  </si>
  <si>
    <t>PGTEFT2159</t>
  </si>
  <si>
    <t>PUBLICITY - PG YOSAKOI PARADE</t>
  </si>
  <si>
    <t>V2017/222</t>
  </si>
  <si>
    <t>PGTEFT2160</t>
  </si>
  <si>
    <t>V2017/223</t>
  </si>
  <si>
    <t>PGTEFT2161</t>
  </si>
  <si>
    <t>V2017/224</t>
  </si>
  <si>
    <t>PGTEFT2162</t>
  </si>
  <si>
    <t>V2017/225</t>
  </si>
  <si>
    <t>PGTEFT2163</t>
  </si>
  <si>
    <t>PENELOPE YUEN LI JYNN</t>
  </si>
  <si>
    <t>V2017/226</t>
  </si>
  <si>
    <t>PGTEFT2164</t>
  </si>
  <si>
    <t>V2017/227</t>
  </si>
  <si>
    <t>PGTEFT2165</t>
  </si>
  <si>
    <t>V2017/228</t>
  </si>
  <si>
    <t>PGTEFT2166</t>
  </si>
  <si>
    <t>V2017/229</t>
  </si>
  <si>
    <t>PGTEFT2167</t>
  </si>
  <si>
    <t>V2017/230</t>
  </si>
  <si>
    <t>PGTEFT2168</t>
  </si>
  <si>
    <t>PRINTING OF PUBLICATION/BROCHURES</t>
  </si>
  <si>
    <t>V2017/231</t>
  </si>
  <si>
    <t>PGTEFT2169</t>
  </si>
  <si>
    <t>V2017/232</t>
  </si>
  <si>
    <t>PGTEFT2170</t>
  </si>
  <si>
    <t>V2017/233</t>
  </si>
  <si>
    <t>PGTEFT2171</t>
  </si>
  <si>
    <t>V2017/234</t>
  </si>
  <si>
    <t>PGTEFT2172</t>
  </si>
  <si>
    <t>KAOSHIUNG LANTERN FESTIVAL</t>
  </si>
  <si>
    <t>V2017/235</t>
  </si>
  <si>
    <t>PGTEFT2173</t>
  </si>
  <si>
    <t>V2017/236</t>
  </si>
  <si>
    <t>PGTEFT2174</t>
  </si>
  <si>
    <t>V2017/237</t>
  </si>
  <si>
    <t>PGTEFT2175</t>
  </si>
  <si>
    <t>V2017/238</t>
  </si>
  <si>
    <t>PGTEFT2176</t>
  </si>
  <si>
    <t>V2017/239</t>
  </si>
  <si>
    <t>PGTEFT2177</t>
  </si>
  <si>
    <t>V2017/240</t>
  </si>
  <si>
    <t>PGTEFT2178</t>
  </si>
  <si>
    <t>V2017/241</t>
  </si>
  <si>
    <t>PGTEFT2179</t>
  </si>
  <si>
    <t>V2017/242</t>
  </si>
  <si>
    <t>V2017/243</t>
  </si>
  <si>
    <t>PGTEFT2180</t>
  </si>
  <si>
    <t>OR00759</t>
  </si>
  <si>
    <t>HSBC742063</t>
  </si>
  <si>
    <t>OR00758</t>
  </si>
  <si>
    <t>OR00760</t>
  </si>
  <si>
    <t>HLB224057</t>
  </si>
  <si>
    <t>EDS BUSINESS ACADEMY SDN BHD</t>
  </si>
  <si>
    <t>JV17/03/02</t>
  </si>
  <si>
    <t>DATED</t>
  </si>
  <si>
    <t>V2017/244</t>
  </si>
  <si>
    <t>PGTEFT2181</t>
  </si>
  <si>
    <t>V2017/245</t>
  </si>
  <si>
    <t>PGTEFT2182</t>
  </si>
  <si>
    <t>V2017/246</t>
  </si>
  <si>
    <t>PGTEFT2183</t>
  </si>
  <si>
    <t>V2017/247</t>
  </si>
  <si>
    <t>PGTEFT2184</t>
  </si>
  <si>
    <t>V2017/248</t>
  </si>
  <si>
    <t>PGTEFT2185</t>
  </si>
  <si>
    <t>V2017/249</t>
  </si>
  <si>
    <t>PGTEFT2186</t>
  </si>
  <si>
    <t>V2017/250</t>
  </si>
  <si>
    <t>PGTEFT2187</t>
  </si>
  <si>
    <t>V2017/251</t>
  </si>
  <si>
    <t>687902</t>
  </si>
  <si>
    <t>V2017/252</t>
  </si>
  <si>
    <t>687903</t>
  </si>
  <si>
    <t>V2017/254</t>
  </si>
  <si>
    <t>687905</t>
  </si>
  <si>
    <t>V2017/255</t>
  </si>
  <si>
    <t>687906</t>
  </si>
  <si>
    <t>V2017/256</t>
  </si>
  <si>
    <t>687907</t>
  </si>
  <si>
    <t>V2017/259</t>
  </si>
  <si>
    <t>687910</t>
  </si>
  <si>
    <t>V2017/258</t>
  </si>
  <si>
    <t>687909</t>
  </si>
  <si>
    <t>V2017/257</t>
  </si>
  <si>
    <t>687908</t>
  </si>
  <si>
    <t>V2017/205</t>
  </si>
  <si>
    <t>CIMB - MAR'17</t>
  </si>
  <si>
    <t>V2017/206</t>
  </si>
  <si>
    <t>687898</t>
  </si>
  <si>
    <t>KWSP - CONTRIBUTION FOR MAR'17</t>
  </si>
  <si>
    <t>V2017/207</t>
  </si>
  <si>
    <t>687899</t>
  </si>
  <si>
    <t>SOCSO - CONTRIBUTION FOR MAR'17</t>
  </si>
  <si>
    <t>V2017/208</t>
  </si>
  <si>
    <t>687900</t>
  </si>
  <si>
    <t>PCB - CONTRIBUTION FOR MAR'17</t>
  </si>
  <si>
    <t>V2017/209</t>
  </si>
  <si>
    <t>PGTEFT2148</t>
  </si>
  <si>
    <t>PTPTN - MAR'17</t>
  </si>
  <si>
    <t>V2017/260</t>
  </si>
  <si>
    <t>PGTEFT2188</t>
  </si>
  <si>
    <t>V2017/261</t>
  </si>
  <si>
    <t>PGTEFT2189</t>
  </si>
  <si>
    <t>V2017/262</t>
  </si>
  <si>
    <t>PGTEFT2190</t>
  </si>
  <si>
    <t>V2017/263</t>
  </si>
  <si>
    <t>PGTEFT2191</t>
  </si>
  <si>
    <t>V2017/264</t>
  </si>
  <si>
    <t>PGTEFT2192</t>
  </si>
  <si>
    <t>V2017/265</t>
  </si>
  <si>
    <t>PGTEFT2193</t>
  </si>
  <si>
    <t>V2017/266</t>
  </si>
  <si>
    <t>PGTEFT2194</t>
  </si>
  <si>
    <t>V2017/267</t>
  </si>
  <si>
    <t>PGTEFT2195</t>
  </si>
  <si>
    <t>V2017/268</t>
  </si>
  <si>
    <t>PGTEFT2196</t>
  </si>
  <si>
    <t>V2017/269</t>
  </si>
  <si>
    <t>PGTEFT2197</t>
  </si>
  <si>
    <t>V2017/270</t>
  </si>
  <si>
    <t>PGTEFT2198</t>
  </si>
  <si>
    <t>V2017/271</t>
  </si>
  <si>
    <t>PGTEFT2199</t>
  </si>
  <si>
    <t>V2017/272</t>
  </si>
  <si>
    <t>PGTEFT2200</t>
  </si>
  <si>
    <t>V2017/273</t>
  </si>
  <si>
    <t>PGTEFT2201</t>
  </si>
  <si>
    <t>V2017/274</t>
  </si>
  <si>
    <t>PGTEFT2202</t>
  </si>
  <si>
    <t>TRISHAW ENTOURAGE</t>
  </si>
  <si>
    <t>V2017/276</t>
  </si>
  <si>
    <t>PGTEFT2204</t>
  </si>
  <si>
    <t>OR00761</t>
  </si>
  <si>
    <t>JV17/03/04</t>
  </si>
  <si>
    <t>BEING OVERPAID OF RM1 TO PTPTN IN MARCH</t>
  </si>
  <si>
    <t>JV17/03/05</t>
  </si>
  <si>
    <t>BEING BANK CHARGES FOR MAR'17</t>
  </si>
  <si>
    <t>JV17/03/06</t>
  </si>
  <si>
    <t>BEING GST ON BANK CHARGES FOR MAR'17</t>
  </si>
  <si>
    <t>***********</t>
  </si>
  <si>
    <t xml:space="preserve">Rental </t>
  </si>
  <si>
    <t xml:space="preserve">Tax </t>
  </si>
  <si>
    <t xml:space="preserve">Accounting </t>
  </si>
  <si>
    <t>Local</t>
  </si>
  <si>
    <t xml:space="preserve">Insurance </t>
  </si>
  <si>
    <t xml:space="preserve">Training  </t>
  </si>
  <si>
    <t>Professional</t>
  </si>
  <si>
    <t>Tourism Promotion</t>
  </si>
  <si>
    <t>stationery</t>
  </si>
  <si>
    <t>Grant - Levy</t>
  </si>
  <si>
    <t>Website</t>
  </si>
  <si>
    <t>Printing</t>
  </si>
  <si>
    <t>Souvenirs</t>
  </si>
  <si>
    <t xml:space="preserve">debtor </t>
  </si>
  <si>
    <t>Telephone</t>
  </si>
  <si>
    <t>copywriting</t>
  </si>
  <si>
    <t>photostat</t>
  </si>
  <si>
    <t>office upkeep</t>
  </si>
  <si>
    <t xml:space="preserve">electricity </t>
  </si>
  <si>
    <t xml:space="preserve">grant </t>
  </si>
  <si>
    <t>cash</t>
  </si>
  <si>
    <t xml:space="preserve">FAM TRIP / </t>
  </si>
  <si>
    <t>TACTICAL CAMPAIGN - THAI</t>
  </si>
  <si>
    <t>ads - billboard</t>
  </si>
  <si>
    <t>epf</t>
  </si>
  <si>
    <t>trainee</t>
  </si>
  <si>
    <t>bank charges</t>
  </si>
  <si>
    <t>allowance</t>
  </si>
  <si>
    <t>PUBLICITY - HAB</t>
  </si>
  <si>
    <t>Ads - Radio</t>
  </si>
  <si>
    <t>TRADE BOOKLET</t>
  </si>
  <si>
    <t>GTWHI MAP</t>
  </si>
  <si>
    <t xml:space="preserve">Tactical - China </t>
  </si>
  <si>
    <t>PIFF</t>
  </si>
  <si>
    <t>accruals</t>
  </si>
  <si>
    <t>TOURISM SURVEY</t>
  </si>
  <si>
    <t>Survey</t>
  </si>
  <si>
    <t>Date : 09/05/2017</t>
  </si>
  <si>
    <t>V2017/277</t>
  </si>
  <si>
    <t>687911</t>
  </si>
  <si>
    <t>V2017/278</t>
  </si>
  <si>
    <t>687912</t>
  </si>
  <si>
    <t>V2017/279</t>
  </si>
  <si>
    <t>PGTEFT2205</t>
  </si>
  <si>
    <t>JV17/04/02</t>
  </si>
  <si>
    <t>BEING BANK CHARGES &amp; GST OF AUDIT CONFIR</t>
  </si>
  <si>
    <t>FOR YE 2016</t>
  </si>
  <si>
    <t>V2017/280</t>
  </si>
  <si>
    <t>PGTEFT2206</t>
  </si>
  <si>
    <t>ARABIAN TRAVEL MART, DUBAI</t>
  </si>
  <si>
    <t>V2017/281</t>
  </si>
  <si>
    <t>687913</t>
  </si>
  <si>
    <t>V2017/282</t>
  </si>
  <si>
    <t>687914</t>
  </si>
  <si>
    <t>V2017/283</t>
  </si>
  <si>
    <t>687915</t>
  </si>
  <si>
    <t>V2017/284</t>
  </si>
  <si>
    <t>687916</t>
  </si>
  <si>
    <t>V2017/285</t>
  </si>
  <si>
    <t>687917</t>
  </si>
  <si>
    <t>V2017/286</t>
  </si>
  <si>
    <t>687921</t>
  </si>
  <si>
    <t>V2017/287</t>
  </si>
  <si>
    <t>PGTEFT2207</t>
  </si>
  <si>
    <t>V2017/288</t>
  </si>
  <si>
    <t>687919</t>
  </si>
  <si>
    <t>DEPOSITS</t>
  </si>
  <si>
    <t>V2017/289</t>
  </si>
  <si>
    <t>687923</t>
  </si>
  <si>
    <t>V2017/290</t>
  </si>
  <si>
    <t>687922</t>
  </si>
  <si>
    <t>JV17/04/03</t>
  </si>
  <si>
    <t>BEING STAMP DUTY FOR CHEQUE</t>
  </si>
  <si>
    <t>V2017/291</t>
  </si>
  <si>
    <t>687924</t>
  </si>
  <si>
    <t>V2017/292</t>
  </si>
  <si>
    <t>WORLD TRAVEL MART CONNECT ASIA</t>
  </si>
  <si>
    <t>V2017/293</t>
  </si>
  <si>
    <t>SHANGHAI WORLD TRAVEL FAIR</t>
  </si>
  <si>
    <t>V2017/294</t>
  </si>
  <si>
    <t>V2017/295</t>
  </si>
  <si>
    <t>687925</t>
  </si>
  <si>
    <t>OR00762</t>
  </si>
  <si>
    <t>EFT1700131</t>
  </si>
  <si>
    <t>V2017/296</t>
  </si>
  <si>
    <t>V2017/297</t>
  </si>
  <si>
    <t>PGTEFT2208</t>
  </si>
  <si>
    <t>V2017/298</t>
  </si>
  <si>
    <t>PGTEFT2209</t>
  </si>
  <si>
    <t>V2017/299</t>
  </si>
  <si>
    <t>PGTEFT2210</t>
  </si>
  <si>
    <t>SOUVENIR/GIFTS</t>
  </si>
  <si>
    <t>V2017/300</t>
  </si>
  <si>
    <t>PGTEFT2211</t>
  </si>
  <si>
    <t>V2017/301</t>
  </si>
  <si>
    <t>PGTEFT2212</t>
  </si>
  <si>
    <t>V2017/302</t>
  </si>
  <si>
    <t>PGTEFT2213</t>
  </si>
  <si>
    <t>V2017/303</t>
  </si>
  <si>
    <t>PGTEFT2214</t>
  </si>
  <si>
    <t>CONTRIBUTION/SPONSOR</t>
  </si>
  <si>
    <t>V2017/304</t>
  </si>
  <si>
    <t>PGTEFT2215</t>
  </si>
  <si>
    <t>V2017/305</t>
  </si>
  <si>
    <t>PGTEFT2216</t>
  </si>
  <si>
    <t>V2017/306</t>
  </si>
  <si>
    <t>PGTEFT2217</t>
  </si>
  <si>
    <t>V2017/307</t>
  </si>
  <si>
    <t>PGTEFT2218</t>
  </si>
  <si>
    <t>V2017/308</t>
  </si>
  <si>
    <t>PGTEFT2219</t>
  </si>
  <si>
    <t>V2017/309</t>
  </si>
  <si>
    <t>PGTEFT2220</t>
  </si>
  <si>
    <t>V2017/310</t>
  </si>
  <si>
    <t>PGTEFT2221</t>
  </si>
  <si>
    <t>SECRETARIAL FEE</t>
  </si>
  <si>
    <t>V2017/311</t>
  </si>
  <si>
    <t>PGTEFT2222</t>
  </si>
  <si>
    <t>V2017/312</t>
  </si>
  <si>
    <t>PGTEFT2223</t>
  </si>
  <si>
    <t>V2017/313</t>
  </si>
  <si>
    <t>PGTEFT2224</t>
  </si>
  <si>
    <t>V2017/314</t>
  </si>
  <si>
    <t>PGTEFT2225</t>
  </si>
  <si>
    <t>V2017/315</t>
  </si>
  <si>
    <t>PGTEFT2226</t>
  </si>
  <si>
    <t>V2017/316</t>
  </si>
  <si>
    <t>PGTEFT2227</t>
  </si>
  <si>
    <t>V2017/317</t>
  </si>
  <si>
    <t>PGTEFT2228</t>
  </si>
  <si>
    <t>V2017/318</t>
  </si>
  <si>
    <t>PGTEFT2229</t>
  </si>
  <si>
    <t>V2017/319</t>
  </si>
  <si>
    <t>PGTEFT2230</t>
  </si>
  <si>
    <t>V2017/320</t>
  </si>
  <si>
    <t>PGTEFT2231</t>
  </si>
  <si>
    <t>PHOTO/VIDEO ARCHIVING</t>
  </si>
  <si>
    <t>V2017/321</t>
  </si>
  <si>
    <t>PGTEFT2232</t>
  </si>
  <si>
    <t>V2017/322</t>
  </si>
  <si>
    <t>PGTEFT2233</t>
  </si>
  <si>
    <t>V2017/323</t>
  </si>
  <si>
    <t>PGTEFT2234</t>
  </si>
  <si>
    <t>V2017/324</t>
  </si>
  <si>
    <t>687926</t>
  </si>
  <si>
    <t>APMG AUCKLAND NEW ZEALAND</t>
  </si>
  <si>
    <t>V2017/325</t>
  </si>
  <si>
    <t>687927</t>
  </si>
  <si>
    <t>V2017/326</t>
  </si>
  <si>
    <t>687928</t>
  </si>
  <si>
    <t>V2017/327</t>
  </si>
  <si>
    <t>687929</t>
  </si>
  <si>
    <t>VIDEO PRODUCTION</t>
  </si>
  <si>
    <t>V2017/328</t>
  </si>
  <si>
    <t>687930</t>
  </si>
  <si>
    <t>V2017/329</t>
  </si>
  <si>
    <t>V2017/330</t>
  </si>
  <si>
    <t>PGTEFT2235</t>
  </si>
  <si>
    <t>V2017/331</t>
  </si>
  <si>
    <t>PGTEFT2236</t>
  </si>
  <si>
    <t>V2017/332</t>
  </si>
  <si>
    <t>687931</t>
  </si>
  <si>
    <t>V2017/333</t>
  </si>
  <si>
    <t>687932</t>
  </si>
  <si>
    <t>V2017/334</t>
  </si>
  <si>
    <t>PGTEFT2237</t>
  </si>
  <si>
    <t>OR00763</t>
  </si>
  <si>
    <t>PBB244615</t>
  </si>
  <si>
    <t>OLYMPIA COLLEGE PENANG</t>
  </si>
  <si>
    <t>V2017/340</t>
  </si>
  <si>
    <t>PGTEFT2239</t>
  </si>
  <si>
    <t>V2017/341</t>
  </si>
  <si>
    <t>PGTEFT2240</t>
  </si>
  <si>
    <t>V2017/342</t>
  </si>
  <si>
    <t>PGTEFT2241</t>
  </si>
  <si>
    <t>V2017/343</t>
  </si>
  <si>
    <t>PGTEFT2242</t>
  </si>
  <si>
    <t>V2017/344</t>
  </si>
  <si>
    <t>PGTEFT2243</t>
  </si>
  <si>
    <t>V2017/345</t>
  </si>
  <si>
    <t>PGTEFT2244</t>
  </si>
  <si>
    <t>V2017/346</t>
  </si>
  <si>
    <t>PGTEFT2245</t>
  </si>
  <si>
    <t>V2017/347</t>
  </si>
  <si>
    <t>PGTEFT2246</t>
  </si>
  <si>
    <t>V2017/348</t>
  </si>
  <si>
    <t>PGTEFT2247</t>
  </si>
  <si>
    <t>V2017/349</t>
  </si>
  <si>
    <t>PGTEFT2248</t>
  </si>
  <si>
    <t>V2017/350</t>
  </si>
  <si>
    <t>PGTEFT2249</t>
  </si>
  <si>
    <t>V2017/351</t>
  </si>
  <si>
    <t>PGTEFT2250</t>
  </si>
  <si>
    <t>V2017/352</t>
  </si>
  <si>
    <t>PGTEFT2251</t>
  </si>
  <si>
    <t>V2017/353</t>
  </si>
  <si>
    <t>PGTEFT2252</t>
  </si>
  <si>
    <t>V2017/354</t>
  </si>
  <si>
    <t>PGTEFT2253</t>
  </si>
  <si>
    <t>V2017/355</t>
  </si>
  <si>
    <t>PGTEFT2254</t>
  </si>
  <si>
    <t>V2017/356</t>
  </si>
  <si>
    <t>PGTEFT2255</t>
  </si>
  <si>
    <t>V2017/357</t>
  </si>
  <si>
    <t>687936</t>
  </si>
  <si>
    <t>V2017/358</t>
  </si>
  <si>
    <t>PGTEFT2256</t>
  </si>
  <si>
    <t>MINI HOT AIR BALLOON</t>
  </si>
  <si>
    <t>V2017/359</t>
  </si>
  <si>
    <t>PGTEFT2257</t>
  </si>
  <si>
    <t>JV17/04/05</t>
  </si>
  <si>
    <t>BEING PAYMENT RECEIVED IN CIMB BANK</t>
  </si>
  <si>
    <t>ON 17/4/17</t>
  </si>
  <si>
    <t>JV17/04/06</t>
  </si>
  <si>
    <t>OR00765</t>
  </si>
  <si>
    <t>SPINCARE CHIROPRACTIC</t>
  </si>
  <si>
    <t>JV17/04/04</t>
  </si>
  <si>
    <t>V2017/360</t>
  </si>
  <si>
    <t>PGTEFT2258</t>
  </si>
  <si>
    <t>V2017/361</t>
  </si>
  <si>
    <t>PGTEFT2259</t>
  </si>
  <si>
    <t>V2017/362</t>
  </si>
  <si>
    <t>PGTEFT2260</t>
  </si>
  <si>
    <t>V2017/363</t>
  </si>
  <si>
    <t>PGTEFT2261</t>
  </si>
  <si>
    <t>V2017/364</t>
  </si>
  <si>
    <t>PGTEFT2262</t>
  </si>
  <si>
    <t>V2017/365</t>
  </si>
  <si>
    <t>PGTEFT2263</t>
  </si>
  <si>
    <t>V2017/366</t>
  </si>
  <si>
    <t>PGTEFT2264</t>
  </si>
  <si>
    <t>V2017/367</t>
  </si>
  <si>
    <t>PGTEFT2265</t>
  </si>
  <si>
    <t>V2017/368</t>
  </si>
  <si>
    <t>PGTEFT2266</t>
  </si>
  <si>
    <t>V2017/369</t>
  </si>
  <si>
    <t>PGTEFT2267</t>
  </si>
  <si>
    <t>V2017/370</t>
  </si>
  <si>
    <t>687937</t>
  </si>
  <si>
    <t>OR00766</t>
  </si>
  <si>
    <t>JV17/04/07</t>
  </si>
  <si>
    <t>ON 28/4/17</t>
  </si>
  <si>
    <t>V2017/335</t>
  </si>
  <si>
    <t>CIMB - APR'17</t>
  </si>
  <si>
    <t>V2017/336</t>
  </si>
  <si>
    <t>687933</t>
  </si>
  <si>
    <t>KWSP - CONTRIBUTION APR'17</t>
  </si>
  <si>
    <t>V2017/337</t>
  </si>
  <si>
    <t>687934</t>
  </si>
  <si>
    <t>SOCSO - CONTRIBUTION APR'17</t>
  </si>
  <si>
    <t>V2017/338</t>
  </si>
  <si>
    <t>687935</t>
  </si>
  <si>
    <t>PCB - CONTRIBUTION APR'17</t>
  </si>
  <si>
    <t>V2017/339</t>
  </si>
  <si>
    <t>PGTEFT2238</t>
  </si>
  <si>
    <t>PTPTN - APR'17</t>
  </si>
  <si>
    <t>JV17/04/08</t>
  </si>
  <si>
    <t>BEING BANK CHARGES FOR THE MONTH OF APR</t>
  </si>
  <si>
    <t>JV17/04/09</t>
  </si>
  <si>
    <t>BEING GST ON BANK CHARGES FOR APR'17</t>
  </si>
  <si>
    <t>T.promotion</t>
  </si>
  <si>
    <t>Tac. China</t>
  </si>
  <si>
    <t>WTM Connect Asia</t>
  </si>
  <si>
    <t>Shanghai</t>
  </si>
  <si>
    <t>Ads  - Outdoor</t>
  </si>
  <si>
    <t>Secretaral</t>
  </si>
  <si>
    <t>Ele</t>
  </si>
  <si>
    <t>postage</t>
  </si>
  <si>
    <t>Photo/Video</t>
  </si>
  <si>
    <t>Ads - mag</t>
  </si>
  <si>
    <t>Video</t>
  </si>
  <si>
    <t>printing</t>
  </si>
  <si>
    <t>other creditor</t>
  </si>
  <si>
    <t>accounting</t>
  </si>
  <si>
    <t>Deposit</t>
  </si>
  <si>
    <t>upkeep</t>
  </si>
  <si>
    <t>V2017/253</t>
  </si>
  <si>
    <t>687904</t>
  </si>
  <si>
    <t>Date : 09/06/2017</t>
  </si>
  <si>
    <t>V2017/371</t>
  </si>
  <si>
    <t>687939</t>
  </si>
  <si>
    <t>V2017/372</t>
  </si>
  <si>
    <t>687940</t>
  </si>
  <si>
    <t>V2017/373</t>
  </si>
  <si>
    <t>PGTEFT2268</t>
  </si>
  <si>
    <t>V2017/374</t>
  </si>
  <si>
    <t>687941</t>
  </si>
  <si>
    <t>V2017/375</t>
  </si>
  <si>
    <t>PGTEFT2269</t>
  </si>
  <si>
    <t>OR00767</t>
  </si>
  <si>
    <t>OR00768</t>
  </si>
  <si>
    <t>HOLIDAY TOURS &amp; TRAVEL SDN BHD</t>
  </si>
  <si>
    <t>PARTICIPATION FEE FOR ITB &amp; ITF</t>
  </si>
  <si>
    <t>V2017/377</t>
  </si>
  <si>
    <t>687943</t>
  </si>
  <si>
    <t>PENANG ANIME MATSURI - SUMMER PARTY</t>
  </si>
  <si>
    <t>V2017/378</t>
  </si>
  <si>
    <t>PGTEFT2270</t>
  </si>
  <si>
    <t>V2017/376</t>
  </si>
  <si>
    <t>687942</t>
  </si>
  <si>
    <t>V2017/379</t>
  </si>
  <si>
    <t>V2017/380</t>
  </si>
  <si>
    <t>PGTEFT2271</t>
  </si>
  <si>
    <t>V2017/381</t>
  </si>
  <si>
    <t>687944</t>
  </si>
  <si>
    <t>V2017/382</t>
  </si>
  <si>
    <t>687945</t>
  </si>
  <si>
    <t>V2017/383</t>
  </si>
  <si>
    <t>687946</t>
  </si>
  <si>
    <t>V2017/384</t>
  </si>
  <si>
    <t>149350</t>
  </si>
  <si>
    <t>PENANG GLOBAL TOURISM SDN BHD</t>
  </si>
  <si>
    <t>BEING TRANSFER TO FUND TO CIMB BHD</t>
  </si>
  <si>
    <t>OR00769</t>
  </si>
  <si>
    <t>JV17/05/02</t>
  </si>
  <si>
    <t>BEING WITHDRAWAL OF STMMD ON 15/5/17</t>
  </si>
  <si>
    <t>V2017/385</t>
  </si>
  <si>
    <t>V2017/386</t>
  </si>
  <si>
    <t>PGTEFT2272</t>
  </si>
  <si>
    <t>V2017/387</t>
  </si>
  <si>
    <t>PGTEFT2273</t>
  </si>
  <si>
    <t>V2017/388</t>
  </si>
  <si>
    <t>PGTEFT2275</t>
  </si>
  <si>
    <t>V2017/390</t>
  </si>
  <si>
    <t>PGTEFT2276</t>
  </si>
  <si>
    <t>V2017/391</t>
  </si>
  <si>
    <t>PGTEFT2277</t>
  </si>
  <si>
    <t>V2017/392</t>
  </si>
  <si>
    <t>PGTEFT2278</t>
  </si>
  <si>
    <t>V2017/393</t>
  </si>
  <si>
    <t>PGTEFT2279</t>
  </si>
  <si>
    <t>V2017/394</t>
  </si>
  <si>
    <t>PGTEFT2280</t>
  </si>
  <si>
    <t>V2017/395</t>
  </si>
  <si>
    <t>PGTEFT2281</t>
  </si>
  <si>
    <t>KATAK CREATION</t>
  </si>
  <si>
    <t>V2017/396</t>
  </si>
  <si>
    <t>PGTEFT2282</t>
  </si>
  <si>
    <t>V2017/397</t>
  </si>
  <si>
    <t>PGTEFT2283</t>
  </si>
  <si>
    <t>V2017/398</t>
  </si>
  <si>
    <t>PGTEFT2284</t>
  </si>
  <si>
    <t>V2017/399</t>
  </si>
  <si>
    <t>PGTEFT2285</t>
  </si>
  <si>
    <t>V2017/400</t>
  </si>
  <si>
    <t>PGTEFT2287</t>
  </si>
  <si>
    <t>V2017/401</t>
  </si>
  <si>
    <t>PGTEFT2288</t>
  </si>
  <si>
    <t>V2017/402</t>
  </si>
  <si>
    <t>PGTEFT2289</t>
  </si>
  <si>
    <t>V2017/403</t>
  </si>
  <si>
    <t>PGTEFT2290</t>
  </si>
  <si>
    <t>V2017/404</t>
  </si>
  <si>
    <t>PGTEFT2291</t>
  </si>
  <si>
    <t>V2017/405</t>
  </si>
  <si>
    <t>PGTEFT2292</t>
  </si>
  <si>
    <t>V2017/406</t>
  </si>
  <si>
    <t>PGTEFT2293</t>
  </si>
  <si>
    <t>V2017/407</t>
  </si>
  <si>
    <t>PGTEFT2294</t>
  </si>
  <si>
    <t>V2017/408</t>
  </si>
  <si>
    <t>PGTEFT2295</t>
  </si>
  <si>
    <t>V2017/409</t>
  </si>
  <si>
    <t>PGTEFT2296</t>
  </si>
  <si>
    <t>V2017/410</t>
  </si>
  <si>
    <t>PGTEFT2297</t>
  </si>
  <si>
    <t>V2017/411</t>
  </si>
  <si>
    <t>PGTEFT2298</t>
  </si>
  <si>
    <t>OFFICE EQUIPMENT</t>
  </si>
  <si>
    <t>V2017/412</t>
  </si>
  <si>
    <t>PGTEFT2299</t>
  </si>
  <si>
    <t>V2017/413</t>
  </si>
  <si>
    <t>PGTEFT2300</t>
  </si>
  <si>
    <t>V2017/414</t>
  </si>
  <si>
    <t>PGTEFT2301</t>
  </si>
  <si>
    <t>TOH KIM HOCK</t>
  </si>
  <si>
    <t>V2017/415</t>
  </si>
  <si>
    <t>PGTEFT2302</t>
  </si>
  <si>
    <t>V2017/416</t>
  </si>
  <si>
    <t>PGTEFT2303</t>
  </si>
  <si>
    <t>V2017/417</t>
  </si>
  <si>
    <t>PGTEFT2304</t>
  </si>
  <si>
    <t>V2017/418</t>
  </si>
  <si>
    <t>PGTEFT2305</t>
  </si>
  <si>
    <t>V2017/419</t>
  </si>
  <si>
    <t>PGTEFT2306</t>
  </si>
  <si>
    <t>MEDAN BUSINESS DIALOGUE</t>
  </si>
  <si>
    <t>V2017/420</t>
  </si>
  <si>
    <t>PGTEFT2307</t>
  </si>
  <si>
    <t>YEAP KAM MOEY</t>
  </si>
  <si>
    <t>V2017/421</t>
  </si>
  <si>
    <t>PGTEFT2308</t>
  </si>
  <si>
    <t>V2017/422</t>
  </si>
  <si>
    <t>PGTEFT2309</t>
  </si>
  <si>
    <t>V2017/423</t>
  </si>
  <si>
    <t>PGTEFT2310</t>
  </si>
  <si>
    <t>V2017/424</t>
  </si>
  <si>
    <t>PGTEFT2311</t>
  </si>
  <si>
    <t>V2017/425</t>
  </si>
  <si>
    <t>PGTEFT2312</t>
  </si>
  <si>
    <t>V2017/426</t>
  </si>
  <si>
    <t>PGTEFT2313</t>
  </si>
  <si>
    <t>V2017/427</t>
  </si>
  <si>
    <t>PGTEFT2314</t>
  </si>
  <si>
    <t>OR00770</t>
  </si>
  <si>
    <t>CIMB027057</t>
  </si>
  <si>
    <t>PENANG ADVENTIST HOSPITAL</t>
  </si>
  <si>
    <t>V2017/428</t>
  </si>
  <si>
    <t>PGTEFT2315</t>
  </si>
  <si>
    <t>PUBLICITY - PENANG ANIME MATSURI</t>
  </si>
  <si>
    <t>OR00771</t>
  </si>
  <si>
    <t>V2017/429</t>
  </si>
  <si>
    <t>V2017/430</t>
  </si>
  <si>
    <t>V2017/431</t>
  </si>
  <si>
    <t>PGTEFT2316</t>
  </si>
  <si>
    <t>V2017/432</t>
  </si>
  <si>
    <t>PGTEFT2317</t>
  </si>
  <si>
    <t>V2017/433</t>
  </si>
  <si>
    <t>PGTEFT2318</t>
  </si>
  <si>
    <t>V2017/434</t>
  </si>
  <si>
    <t>PGTEFT2319</t>
  </si>
  <si>
    <t>V2017/435</t>
  </si>
  <si>
    <t>PGTEFT2320</t>
  </si>
  <si>
    <t>V2017/436</t>
  </si>
  <si>
    <t>V2017/442</t>
  </si>
  <si>
    <t>OR00772</t>
  </si>
  <si>
    <t>V2017/443</t>
  </si>
  <si>
    <t>687950</t>
  </si>
  <si>
    <t>V2017/444</t>
  </si>
  <si>
    <t>687951</t>
  </si>
  <si>
    <t>V2017/445</t>
  </si>
  <si>
    <t>687952</t>
  </si>
  <si>
    <t>V2017/446</t>
  </si>
  <si>
    <t>687953</t>
  </si>
  <si>
    <t>PUBLICITY - TRISHAW ENTOURAGE</t>
  </si>
  <si>
    <t>V2017/447</t>
  </si>
  <si>
    <t>OR00773</t>
  </si>
  <si>
    <t>OPV170536</t>
  </si>
  <si>
    <t>V2017/448</t>
  </si>
  <si>
    <t>687954</t>
  </si>
  <si>
    <t>STREET ART MAP,TRADE SHOW BROCHURE</t>
  </si>
  <si>
    <t>V2017/450</t>
  </si>
  <si>
    <t>687956</t>
  </si>
  <si>
    <t>V2017/451</t>
  </si>
  <si>
    <t>687957</t>
  </si>
  <si>
    <t>HOP ON MEDIA SDN BHD</t>
  </si>
  <si>
    <t>V2017/452</t>
  </si>
  <si>
    <t>687958</t>
  </si>
  <si>
    <t>OMNI PRODUCTION SDN BHD</t>
  </si>
  <si>
    <t>V2017/453</t>
  </si>
  <si>
    <t>687959</t>
  </si>
  <si>
    <t>MINI HOT AIR BALLOON,HOT AIR BALLON FIES</t>
  </si>
  <si>
    <t>V2017/454</t>
  </si>
  <si>
    <t>687962</t>
  </si>
  <si>
    <t>V2017/455</t>
  </si>
  <si>
    <t>687960</t>
  </si>
  <si>
    <t>V2017/456</t>
  </si>
  <si>
    <t>687961</t>
  </si>
  <si>
    <t>V2017/457</t>
  </si>
  <si>
    <t>V2017/458</t>
  </si>
  <si>
    <t>V2017/459</t>
  </si>
  <si>
    <t>PGTEFT2321</t>
  </si>
  <si>
    <t>V2017/460</t>
  </si>
  <si>
    <t>PGTEFT2322</t>
  </si>
  <si>
    <t>PUBLICITY-GTOWN FESTIVAL,PENANG ANIME</t>
  </si>
  <si>
    <t>V2017/461</t>
  </si>
  <si>
    <t>PGTEFT2323</t>
  </si>
  <si>
    <t>V2017/462</t>
  </si>
  <si>
    <t>PGTEFT2324</t>
  </si>
  <si>
    <t>V2017/463</t>
  </si>
  <si>
    <t>PGTEFT2325</t>
  </si>
  <si>
    <t>V2017/464</t>
  </si>
  <si>
    <t>PGTEFT2326</t>
  </si>
  <si>
    <t>V2017/465</t>
  </si>
  <si>
    <t>PGTEFT2327</t>
  </si>
  <si>
    <t>V2017/466</t>
  </si>
  <si>
    <t>V2017/467</t>
  </si>
  <si>
    <t>PGTEFT2329</t>
  </si>
  <si>
    <t>V2017/468</t>
  </si>
  <si>
    <t>PGTEFT2330</t>
  </si>
  <si>
    <t>V2017/469</t>
  </si>
  <si>
    <t>PGTEFT2331</t>
  </si>
  <si>
    <t>V2017/470</t>
  </si>
  <si>
    <t>PGTEFT2332</t>
  </si>
  <si>
    <t>V2017/471</t>
  </si>
  <si>
    <t>PGTEFT2333</t>
  </si>
  <si>
    <t>STATE TOURISM - TOURISM PROMOTION</t>
  </si>
  <si>
    <t>V2017/472</t>
  </si>
  <si>
    <t>PGTEFT2334</t>
  </si>
  <si>
    <t>V2017/473</t>
  </si>
  <si>
    <t>PGTEFT2335</t>
  </si>
  <si>
    <t>V2017/474</t>
  </si>
  <si>
    <t>PGTEFT2336</t>
  </si>
  <si>
    <t>V2017/475</t>
  </si>
  <si>
    <t>PGTEFT2337</t>
  </si>
  <si>
    <t>PUBLICITY - G'TOWN FESTIVAL</t>
  </si>
  <si>
    <t>V2017/476</t>
  </si>
  <si>
    <t>PGTEFT2338</t>
  </si>
  <si>
    <t>V2017/477</t>
  </si>
  <si>
    <t>PGTEFT2339</t>
  </si>
  <si>
    <t>NEWSPAPER /BOOKS</t>
  </si>
  <si>
    <t>V2017/478</t>
  </si>
  <si>
    <t>PGTEFT2340</t>
  </si>
  <si>
    <t>V2017/479</t>
  </si>
  <si>
    <t>PGTEFT2341</t>
  </si>
  <si>
    <t>V2017/480</t>
  </si>
  <si>
    <t>PGTEFT2342</t>
  </si>
  <si>
    <t>CRUISES BROCHURE</t>
  </si>
  <si>
    <t>V2017/481</t>
  </si>
  <si>
    <t>PGTEFT2343</t>
  </si>
  <si>
    <t>V2017/482</t>
  </si>
  <si>
    <t>PGTEFT2344</t>
  </si>
  <si>
    <t>V2017/483</t>
  </si>
  <si>
    <t>PGTEFT2345</t>
  </si>
  <si>
    <t>V2017/484</t>
  </si>
  <si>
    <t>PGTEFT2346</t>
  </si>
  <si>
    <t>V2017/485</t>
  </si>
  <si>
    <t>PGTEFT2347</t>
  </si>
  <si>
    <t>V2017/486</t>
  </si>
  <si>
    <t>PGTEFT2348</t>
  </si>
  <si>
    <t>V2017/487</t>
  </si>
  <si>
    <t>PGTEFT2349</t>
  </si>
  <si>
    <t>V2017/488</t>
  </si>
  <si>
    <t>PGTEFT2350</t>
  </si>
  <si>
    <t>V2017/489</t>
  </si>
  <si>
    <t>PGTEFT2351</t>
  </si>
  <si>
    <t>V2017/437</t>
  </si>
  <si>
    <t>CIMB - MAY'17</t>
  </si>
  <si>
    <t>V2017/438</t>
  </si>
  <si>
    <t>687947</t>
  </si>
  <si>
    <t>KWSP - CONTRIBUTION MAY'17</t>
  </si>
  <si>
    <t>V2017/439</t>
  </si>
  <si>
    <t>687948</t>
  </si>
  <si>
    <t>SOCSO - CONTRIBUTION MAY'17</t>
  </si>
  <si>
    <t>V2017/440</t>
  </si>
  <si>
    <t>687949</t>
  </si>
  <si>
    <t>PCB - CONTRIBUTION MAY'17</t>
  </si>
  <si>
    <t>V2017/441</t>
  </si>
  <si>
    <t>PTPTN - MAY'17</t>
  </si>
  <si>
    <t>JV17/05/04</t>
  </si>
  <si>
    <t>JV17/05/05</t>
  </si>
  <si>
    <t>Tac - China</t>
  </si>
  <si>
    <t>Pro. Fee</t>
  </si>
  <si>
    <t>WTM CA</t>
  </si>
  <si>
    <t>Tac</t>
  </si>
  <si>
    <t>Maybank</t>
  </si>
  <si>
    <t>Creditor</t>
  </si>
  <si>
    <t xml:space="preserve">Upkeep </t>
  </si>
  <si>
    <t>Office Equipment</t>
  </si>
  <si>
    <t xml:space="preserve">POSTAGE&amp;COURIER </t>
  </si>
  <si>
    <t>SHANGHAI WORLD TRAVEL</t>
  </si>
  <si>
    <t xml:space="preserve">Postage </t>
  </si>
  <si>
    <t>Fund</t>
  </si>
  <si>
    <t>PHOTO/VIDEO ARCHIVING,</t>
  </si>
  <si>
    <t>PUBLICITY-OTHER</t>
  </si>
  <si>
    <t>Photo/video</t>
  </si>
  <si>
    <t xml:space="preserve">Publicity </t>
  </si>
  <si>
    <t>tel</t>
  </si>
  <si>
    <t>State-TP</t>
  </si>
  <si>
    <t>Training</t>
  </si>
  <si>
    <t>Newspaper</t>
  </si>
  <si>
    <t>PUBLICIY - YOSAKOI</t>
  </si>
  <si>
    <t>Date : 11/07/2017</t>
  </si>
  <si>
    <t>V2017/490</t>
  </si>
  <si>
    <t>687963</t>
  </si>
  <si>
    <t>V2017/491</t>
  </si>
  <si>
    <t>687964</t>
  </si>
  <si>
    <t>V2017/492</t>
  </si>
  <si>
    <t>PGTEFT2352</t>
  </si>
  <si>
    <t>Provisional of tax</t>
  </si>
  <si>
    <t>V2017/493</t>
  </si>
  <si>
    <t>PGTEFT2353</t>
  </si>
  <si>
    <t>V2017/494</t>
  </si>
  <si>
    <t>PGTEFT2354</t>
  </si>
  <si>
    <t>OR00774</t>
  </si>
  <si>
    <t>OR 00775</t>
  </si>
  <si>
    <t xml:space="preserve">Grant </t>
  </si>
  <si>
    <t>OR 00776</t>
  </si>
  <si>
    <t>OR 00777</t>
  </si>
  <si>
    <t>OR 00778</t>
  </si>
  <si>
    <t>OR 00779</t>
  </si>
  <si>
    <t>V2017/495</t>
  </si>
  <si>
    <t>PGTEFT2355</t>
  </si>
  <si>
    <t>V2017/496</t>
  </si>
  <si>
    <t>687095</t>
  </si>
  <si>
    <t>V2017/497</t>
  </si>
  <si>
    <t>687096</t>
  </si>
  <si>
    <t>V2017/498</t>
  </si>
  <si>
    <t>687097</t>
  </si>
  <si>
    <t>V2017/499</t>
  </si>
  <si>
    <t>687968</t>
  </si>
  <si>
    <t>V2017/500</t>
  </si>
  <si>
    <t>687969</t>
  </si>
  <si>
    <t>V2017/501</t>
  </si>
  <si>
    <t>PGTEFT2357</t>
  </si>
  <si>
    <t>V2017/502</t>
  </si>
  <si>
    <t>PGTEFT2358</t>
  </si>
  <si>
    <t>V2017/503</t>
  </si>
  <si>
    <t>PGTEFT2359</t>
  </si>
  <si>
    <t>V2017/504</t>
  </si>
  <si>
    <t>PGTEFT2360</t>
  </si>
  <si>
    <t>V2017/505</t>
  </si>
  <si>
    <t>PGTEFT2361</t>
  </si>
  <si>
    <t>V2017/506</t>
  </si>
  <si>
    <t>PGTEFT2362</t>
  </si>
  <si>
    <t>V2017/507</t>
  </si>
  <si>
    <t>PGTEFT2363</t>
  </si>
  <si>
    <t>V2017/508</t>
  </si>
  <si>
    <t>PGTEFT2364</t>
  </si>
  <si>
    <t>V2017/509</t>
  </si>
  <si>
    <t>PGTEFT2365</t>
  </si>
  <si>
    <t>V2017/510</t>
  </si>
  <si>
    <t>PGTEFT2366</t>
  </si>
  <si>
    <t>V2017/511</t>
  </si>
  <si>
    <t>PGTEFT2367</t>
  </si>
  <si>
    <t>V2017/512</t>
  </si>
  <si>
    <t>PGTEFT2368</t>
  </si>
  <si>
    <t>V2017/513</t>
  </si>
  <si>
    <t>PGTEFT2369</t>
  </si>
  <si>
    <t>V2017/514</t>
  </si>
  <si>
    <t>PGTEFT2370</t>
  </si>
  <si>
    <t>TACTICAL CAMPAIGN - JAPAN</t>
  </si>
  <si>
    <t>V2017/515</t>
  </si>
  <si>
    <t>PGTEFT2371</t>
  </si>
  <si>
    <t>V2017/516</t>
  </si>
  <si>
    <t>PGTEFT2372</t>
  </si>
  <si>
    <t>V2017/517</t>
  </si>
  <si>
    <t>PGTEFT2373</t>
  </si>
  <si>
    <t>V2017/518</t>
  </si>
  <si>
    <t>PGTEFT2374</t>
  </si>
  <si>
    <t>V2017/519</t>
  </si>
  <si>
    <t>PGTEFT2375</t>
  </si>
  <si>
    <t>OR 00780</t>
  </si>
  <si>
    <t>V2017/520</t>
  </si>
  <si>
    <t>V2017/521</t>
  </si>
  <si>
    <t>HANA TOUR FAIR KOREA</t>
  </si>
  <si>
    <t>V2017/522</t>
  </si>
  <si>
    <t>SINGAPORE MEDIA CAMPAIGN</t>
  </si>
  <si>
    <t>V2017/523</t>
  </si>
  <si>
    <t>PG TRAM LAUNCHING IN HK</t>
  </si>
  <si>
    <t>V2017/524</t>
  </si>
  <si>
    <t>HK MEDIA CAMPAIGN</t>
  </si>
  <si>
    <t>OR 00781</t>
  </si>
  <si>
    <t>V2017/525</t>
  </si>
  <si>
    <t>V2017/526</t>
  </si>
  <si>
    <t>PENANG ANIME MATSURI - SUMMER</t>
  </si>
  <si>
    <t>JV17/06/04</t>
  </si>
  <si>
    <t>BEING PAYMENT RECEIVED ON 14/6/2017</t>
  </si>
  <si>
    <t>OR 00783</t>
  </si>
  <si>
    <t>NILAI ARIF SDN BHD</t>
  </si>
  <si>
    <t>JV17/06/09</t>
  </si>
  <si>
    <t>BEING STAMP DUTY FOR CORPORATE CARD LETR</t>
  </si>
  <si>
    <t>JV17/06/05</t>
  </si>
  <si>
    <t>BEING WITHDRAWAL OF STMMD ON 16/6/2017</t>
  </si>
  <si>
    <t>V2017/527</t>
  </si>
  <si>
    <t>PGTEFT2376</t>
  </si>
  <si>
    <t>V2017/529</t>
  </si>
  <si>
    <t>PGTEFT2377</t>
  </si>
  <si>
    <t>V2017/530</t>
  </si>
  <si>
    <t>PGTEFT2378</t>
  </si>
  <si>
    <t>V2017/536</t>
  </si>
  <si>
    <t>PGTEFT2380</t>
  </si>
  <si>
    <t>V2017/537</t>
  </si>
  <si>
    <t>PGTEFT2381</t>
  </si>
  <si>
    <t>V2017/538</t>
  </si>
  <si>
    <t>PGTEFT2382</t>
  </si>
  <si>
    <t>V2017/539</t>
  </si>
  <si>
    <t>PGTEFT2383</t>
  </si>
  <si>
    <t>V2017/540</t>
  </si>
  <si>
    <t>PGTEFT2384</t>
  </si>
  <si>
    <t>V2017/541</t>
  </si>
  <si>
    <t>PGTEFT2385</t>
  </si>
  <si>
    <t>V2017/542</t>
  </si>
  <si>
    <t>PGTEFT2386</t>
  </si>
  <si>
    <t>V2017/543</t>
  </si>
  <si>
    <t>PGTEFT2387</t>
  </si>
  <si>
    <t>V2017/544</t>
  </si>
  <si>
    <t>PGTEFT2388</t>
  </si>
  <si>
    <t>V2017/545</t>
  </si>
  <si>
    <t>PGTEFT2389</t>
  </si>
  <si>
    <t>V2017/546</t>
  </si>
  <si>
    <t>PGTEFT2390</t>
  </si>
  <si>
    <t>TROPICAL SPICE GARDEN SDN BHD</t>
  </si>
  <si>
    <t>V2017/547</t>
  </si>
  <si>
    <t>PGTEFT2391</t>
  </si>
  <si>
    <t>V2017/548</t>
  </si>
  <si>
    <t>PGTEFT2392</t>
  </si>
  <si>
    <t>V2017/549</t>
  </si>
  <si>
    <t>PGTEFT2393</t>
  </si>
  <si>
    <t>MISCELLANEOUS EXPENSES</t>
  </si>
  <si>
    <t>V2017/550</t>
  </si>
  <si>
    <t>PGTEFT2394</t>
  </si>
  <si>
    <t>CURRENT TAX PAYABLE</t>
  </si>
  <si>
    <t>V2017/551</t>
  </si>
  <si>
    <t>PGTEFT2395</t>
  </si>
  <si>
    <t>OR 00784</t>
  </si>
  <si>
    <t>REGISTRATION FEE - PIEF</t>
  </si>
  <si>
    <t>V2017/552</t>
  </si>
  <si>
    <t>PGTEFT2396</t>
  </si>
  <si>
    <t>PG FUN EXPERIENCES WITH DM3</t>
  </si>
  <si>
    <t>V2017/553</t>
  </si>
  <si>
    <t>PGTEFT2397</t>
  </si>
  <si>
    <t>V2017/554</t>
  </si>
  <si>
    <t>PGTEFT2398</t>
  </si>
  <si>
    <t>V2017/528</t>
  </si>
  <si>
    <t>CIMB - JUNE'17</t>
  </si>
  <si>
    <t>JV17/06/06</t>
  </si>
  <si>
    <t>BEING WITHDRAWAL OF STMMD ON 28/6/2017</t>
  </si>
  <si>
    <t>V2017/555</t>
  </si>
  <si>
    <t>PGTEFT2399</t>
  </si>
  <si>
    <t>V2017/556</t>
  </si>
  <si>
    <t>PGTEFT2400</t>
  </si>
  <si>
    <t>V2017/557</t>
  </si>
  <si>
    <t>PGTEFT2401</t>
  </si>
  <si>
    <t>I/TAX CONSULTANCY FEE</t>
  </si>
  <si>
    <t>V2017/558</t>
  </si>
  <si>
    <t>PGTEFT2402</t>
  </si>
  <si>
    <t>V2017/559</t>
  </si>
  <si>
    <t>PGTEFT2403</t>
  </si>
  <si>
    <t>V2017/560</t>
  </si>
  <si>
    <t>PGTEFT2404</t>
  </si>
  <si>
    <t>V2017/561</t>
  </si>
  <si>
    <t>PGTEFT2405</t>
  </si>
  <si>
    <t>V2017/562</t>
  </si>
  <si>
    <t>PGTEFT2406</t>
  </si>
  <si>
    <t>V2017/563</t>
  </si>
  <si>
    <t>PGTEFT2407</t>
  </si>
  <si>
    <t>V2017/564</t>
  </si>
  <si>
    <t>PGTEFT2408</t>
  </si>
  <si>
    <t>V2017/565</t>
  </si>
  <si>
    <t>PGTEFT2409</t>
  </si>
  <si>
    <t>V2017/566</t>
  </si>
  <si>
    <t>PGTEFT2410</t>
  </si>
  <si>
    <t>V2017/567</t>
  </si>
  <si>
    <t>687973</t>
  </si>
  <si>
    <t>V2017/568</t>
  </si>
  <si>
    <t>687974</t>
  </si>
  <si>
    <t>V2017/569</t>
  </si>
  <si>
    <t>687975</t>
  </si>
  <si>
    <t>PUBLICITY - G'TOWN HERITAGE CELEBRATION</t>
  </si>
  <si>
    <t>V2017/570</t>
  </si>
  <si>
    <t>687976</t>
  </si>
  <si>
    <t>V2017/571</t>
  </si>
  <si>
    <t>687977</t>
  </si>
  <si>
    <t>FLIGHT INCENTIVE</t>
  </si>
  <si>
    <t>V2017/531</t>
  </si>
  <si>
    <t>V2017/532</t>
  </si>
  <si>
    <t>687970</t>
  </si>
  <si>
    <t>KWSP - CONTRIBUTION JUNE'17</t>
  </si>
  <si>
    <t>V2017/533</t>
  </si>
  <si>
    <t>687971</t>
  </si>
  <si>
    <t>SOCSO - CONTRIBUTION JUNE'17</t>
  </si>
  <si>
    <t>V2017/534</t>
  </si>
  <si>
    <t>687972</t>
  </si>
  <si>
    <t>PCB - CONTRIBUTION JUNE'17</t>
  </si>
  <si>
    <t>V2017/535</t>
  </si>
  <si>
    <t>PGTEFT2379</t>
  </si>
  <si>
    <t>PTPTN - JUNE'17</t>
  </si>
  <si>
    <t>JV17/06/07</t>
  </si>
  <si>
    <t>BEING PAYMENT RECIVED ON 30/6/2017</t>
  </si>
  <si>
    <t>JV17/06/10</t>
  </si>
  <si>
    <t>JV17/06/11</t>
  </si>
  <si>
    <t>Tac China</t>
  </si>
  <si>
    <t>T.Media Campaign</t>
  </si>
  <si>
    <t>HK Media Campaign</t>
  </si>
  <si>
    <t>Deposits</t>
  </si>
  <si>
    <t>Misc</t>
  </si>
  <si>
    <t>I/Tax</t>
  </si>
  <si>
    <t>Tactical Campaign</t>
  </si>
  <si>
    <t>Photocopy</t>
  </si>
  <si>
    <t>Flight Incentive</t>
  </si>
  <si>
    <t>Incentive</t>
  </si>
  <si>
    <t>upkeep of M/V</t>
  </si>
  <si>
    <t xml:space="preserve">Medical fee </t>
  </si>
  <si>
    <t>Office Upkeep</t>
  </si>
  <si>
    <t>Upkeep of M/V</t>
  </si>
  <si>
    <t>Pg Fun</t>
  </si>
  <si>
    <t>Date : 13/08/2017</t>
  </si>
  <si>
    <t>V2017/572</t>
  </si>
  <si>
    <t>687978</t>
  </si>
  <si>
    <t>V2017/573</t>
  </si>
  <si>
    <t>687979</t>
  </si>
  <si>
    <t>OR 00788</t>
  </si>
  <si>
    <t>UOB007665</t>
  </si>
  <si>
    <t>V2017/574</t>
  </si>
  <si>
    <t>PGTEFT2411</t>
  </si>
  <si>
    <t>V2017/575</t>
  </si>
  <si>
    <t>PGTEFT2412</t>
  </si>
  <si>
    <t>V2017/576</t>
  </si>
  <si>
    <t>PGTEFT2413</t>
  </si>
  <si>
    <t>OR 00789</t>
  </si>
  <si>
    <t>OR 00790</t>
  </si>
  <si>
    <t>OR 00791</t>
  </si>
  <si>
    <t>OR 00792</t>
  </si>
  <si>
    <t>JV17/07/03</t>
  </si>
  <si>
    <t>BEING CASH DEPOSIT INTO CIMB BANK</t>
  </si>
  <si>
    <t>DATED 10/7/2017</t>
  </si>
  <si>
    <t>V2017/577</t>
  </si>
  <si>
    <t>PGTEFT2414</t>
  </si>
  <si>
    <t>V2017/578</t>
  </si>
  <si>
    <t>PGTEFT2415</t>
  </si>
  <si>
    <t>V2017/579</t>
  </si>
  <si>
    <t>PGTEFT2416</t>
  </si>
  <si>
    <t>V2017/580</t>
  </si>
  <si>
    <t>PGTEFT2417</t>
  </si>
  <si>
    <t>V2017/581</t>
  </si>
  <si>
    <t>PGTEFT2418</t>
  </si>
  <si>
    <t>COPYWRITING/TRANSLATION</t>
  </si>
  <si>
    <t>V2017/582</t>
  </si>
  <si>
    <t>PGTEFT2419</t>
  </si>
  <si>
    <t>V2017/583</t>
  </si>
  <si>
    <t>PGTEFT2420</t>
  </si>
  <si>
    <t>V2017/584</t>
  </si>
  <si>
    <t>PGTEFT2421</t>
  </si>
  <si>
    <t>V2017/585</t>
  </si>
  <si>
    <t>PGTEFT2422</t>
  </si>
  <si>
    <t>V2017/586</t>
  </si>
  <si>
    <t>PGTEFT2423</t>
  </si>
  <si>
    <t>V2017/587</t>
  </si>
  <si>
    <t>PGTEFT2424</t>
  </si>
  <si>
    <t>V2017/588</t>
  </si>
  <si>
    <t>PGTEFT2425</t>
  </si>
  <si>
    <t>V2017/589</t>
  </si>
  <si>
    <t>PGTEFT2426</t>
  </si>
  <si>
    <t>V2017/590</t>
  </si>
  <si>
    <t>PGTEFT2427</t>
  </si>
  <si>
    <t>V2017/591</t>
  </si>
  <si>
    <t>PGTEFT2428</t>
  </si>
  <si>
    <t>V2017/592</t>
  </si>
  <si>
    <t>PGTEFT2429</t>
  </si>
  <si>
    <t>PUBLICITY - PG FUN EXPERIENCES WITH DM3</t>
  </si>
  <si>
    <t>V2017/593</t>
  </si>
  <si>
    <t>PGTEFT2430</t>
  </si>
  <si>
    <t>V2017/594</t>
  </si>
  <si>
    <t>PGTEFT2431</t>
  </si>
  <si>
    <t>V2017/595</t>
  </si>
  <si>
    <t>PGTEFT2432</t>
  </si>
  <si>
    <t>V2017/596</t>
  </si>
  <si>
    <t>PGTEFT2433</t>
  </si>
  <si>
    <t>V2017/597</t>
  </si>
  <si>
    <t>PGTEFT2434</t>
  </si>
  <si>
    <t>V2017/598</t>
  </si>
  <si>
    <t>PGTEFT2435</t>
  </si>
  <si>
    <t>V2017/599</t>
  </si>
  <si>
    <t>PGTEFT2436</t>
  </si>
  <si>
    <t>V2017/600</t>
  </si>
  <si>
    <t>PGTEFT2437</t>
  </si>
  <si>
    <t>V2017/601</t>
  </si>
  <si>
    <t>PGTEFT2438</t>
  </si>
  <si>
    <t>V2017/602</t>
  </si>
  <si>
    <t>PGTEFT2439</t>
  </si>
  <si>
    <t>V2017/603</t>
  </si>
  <si>
    <t>PGTEFT2440</t>
  </si>
  <si>
    <t>V2017/604</t>
  </si>
  <si>
    <t>PGTEFT2441</t>
  </si>
  <si>
    <t>V2017/605</t>
  </si>
  <si>
    <t>PGTEFT2442</t>
  </si>
  <si>
    <t>V2017/606</t>
  </si>
  <si>
    <t>PGTEFT2443</t>
  </si>
  <si>
    <t>V2017/607</t>
  </si>
  <si>
    <t>PGTEFT2444</t>
  </si>
  <si>
    <t>V2017/608</t>
  </si>
  <si>
    <t>PGTEFT2445</t>
  </si>
  <si>
    <t>JV17/07/12</t>
  </si>
  <si>
    <t>BEING CHEQUE RETURNED DATED 12/7/17</t>
  </si>
  <si>
    <t>V2017/609</t>
  </si>
  <si>
    <t>687980</t>
  </si>
  <si>
    <t>V2017/610</t>
  </si>
  <si>
    <t>687981</t>
  </si>
  <si>
    <t>V2017/611</t>
  </si>
  <si>
    <t>687982</t>
  </si>
  <si>
    <t>V2017/612</t>
  </si>
  <si>
    <t>687983</t>
  </si>
  <si>
    <t>V2017/613</t>
  </si>
  <si>
    <t>687984</t>
  </si>
  <si>
    <t>V2017/614</t>
  </si>
  <si>
    <t>687985</t>
  </si>
  <si>
    <t>V2017/615</t>
  </si>
  <si>
    <t>PGTEFT2446</t>
  </si>
  <si>
    <t>V2017/616</t>
  </si>
  <si>
    <t>687986</t>
  </si>
  <si>
    <t>V2017/617</t>
  </si>
  <si>
    <t>687987</t>
  </si>
  <si>
    <t>V2017/618</t>
  </si>
  <si>
    <t>V2017/619</t>
  </si>
  <si>
    <t>V2017/620</t>
  </si>
  <si>
    <t>V2017/621</t>
  </si>
  <si>
    <t>687988</t>
  </si>
  <si>
    <t>V2017/622</t>
  </si>
  <si>
    <t>PGTEFT2447</t>
  </si>
  <si>
    <t>V2017/623</t>
  </si>
  <si>
    <t>PGTEFT2448</t>
  </si>
  <si>
    <t>V2017/624</t>
  </si>
  <si>
    <t>PGTEFT2449</t>
  </si>
  <si>
    <t>V2017/625</t>
  </si>
  <si>
    <t>PGTEFT2450</t>
  </si>
  <si>
    <t>V2017/626</t>
  </si>
  <si>
    <t>PGTEFT2451</t>
  </si>
  <si>
    <t>V2017/627</t>
  </si>
  <si>
    <t>PGTEFT2452</t>
  </si>
  <si>
    <t>V2017/628</t>
  </si>
  <si>
    <t>PGTEFT2453</t>
  </si>
  <si>
    <t>V2017/629</t>
  </si>
  <si>
    <t>PGTEFT2454</t>
  </si>
  <si>
    <t>V2017/630</t>
  </si>
  <si>
    <t>PGTEFT2455</t>
  </si>
  <si>
    <t>V2017/631</t>
  </si>
  <si>
    <t>PGTEFT2456</t>
  </si>
  <si>
    <t>V2017/632</t>
  </si>
  <si>
    <t>PGTEFT2457</t>
  </si>
  <si>
    <t>V2017/633</t>
  </si>
  <si>
    <t>PGTEFT2458</t>
  </si>
  <si>
    <t>V2017/634</t>
  </si>
  <si>
    <t>PGTEFT2459</t>
  </si>
  <si>
    <t>V2017/635</t>
  </si>
  <si>
    <t>PGTEFT2460</t>
  </si>
  <si>
    <t>V2017/636</t>
  </si>
  <si>
    <t>PGTEFT2461</t>
  </si>
  <si>
    <t>V2017/637</t>
  </si>
  <si>
    <t>PGTEFT2462</t>
  </si>
  <si>
    <t>BANNER/STREAMERS &amp; ARTWORK</t>
  </si>
  <si>
    <t>V2017/638</t>
  </si>
  <si>
    <t>PGTEFT2463</t>
  </si>
  <si>
    <t>V2017/639</t>
  </si>
  <si>
    <t>PGTEFT2464</t>
  </si>
  <si>
    <t>V2017/640</t>
  </si>
  <si>
    <t>PGTEFT2465</t>
  </si>
  <si>
    <t>TRISAHW ENTOURAGE</t>
  </si>
  <si>
    <t>V2017/641</t>
  </si>
  <si>
    <t>PGTEFT2466</t>
  </si>
  <si>
    <t>OR 00793</t>
  </si>
  <si>
    <t>PV1707268</t>
  </si>
  <si>
    <t>V2017/642</t>
  </si>
  <si>
    <t>687990</t>
  </si>
  <si>
    <t>HOT AIR BALLOON RECCE</t>
  </si>
  <si>
    <t>V2017/643</t>
  </si>
  <si>
    <t>687991</t>
  </si>
  <si>
    <t>V2017/644</t>
  </si>
  <si>
    <t>687992</t>
  </si>
  <si>
    <t>V2017/645</t>
  </si>
  <si>
    <t>687993</t>
  </si>
  <si>
    <t>V2017/646</t>
  </si>
  <si>
    <t>687994</t>
  </si>
  <si>
    <t>JV17/07/11</t>
  </si>
  <si>
    <t>DATED 24/7/17</t>
  </si>
  <si>
    <t>V2017/647</t>
  </si>
  <si>
    <t>V2017/648</t>
  </si>
  <si>
    <t>TACTICAL CAMPAIGN - UK</t>
  </si>
  <si>
    <t>V2017/649</t>
  </si>
  <si>
    <t>PGTEFT2467</t>
  </si>
  <si>
    <t>V2017/650</t>
  </si>
  <si>
    <t>PGTEFT2468</t>
  </si>
  <si>
    <t>V2017/651</t>
  </si>
  <si>
    <t>PGTEFT2469</t>
  </si>
  <si>
    <t>V2017/652</t>
  </si>
  <si>
    <t>PGTEFT2470</t>
  </si>
  <si>
    <t>V2017/653</t>
  </si>
  <si>
    <t>PGTEFT2471</t>
  </si>
  <si>
    <t>HEKTY PUBLISHING SDN BHD</t>
  </si>
  <si>
    <t>V2017/654</t>
  </si>
  <si>
    <t>PGTEFT2472</t>
  </si>
  <si>
    <t>V2017/655</t>
  </si>
  <si>
    <t>PGTEFT2473</t>
  </si>
  <si>
    <t>V2017/656</t>
  </si>
  <si>
    <t>PGTEFT2474</t>
  </si>
  <si>
    <t>V2017/657</t>
  </si>
  <si>
    <t>PGTEFT2475</t>
  </si>
  <si>
    <t>V2017/658</t>
  </si>
  <si>
    <t>PGTEFT2476</t>
  </si>
  <si>
    <t>V2017/659</t>
  </si>
  <si>
    <t>PGTEFT2477</t>
  </si>
  <si>
    <t>V2017/660</t>
  </si>
  <si>
    <t>PGTEFT2478</t>
  </si>
  <si>
    <t>V2017/661</t>
  </si>
  <si>
    <t>PGTEFT2479</t>
  </si>
  <si>
    <t>V2017/662</t>
  </si>
  <si>
    <t>PGTEFT2480</t>
  </si>
  <si>
    <t>V2017/663</t>
  </si>
  <si>
    <t>PGTEFT2481</t>
  </si>
  <si>
    <t>V2017/664</t>
  </si>
  <si>
    <t>PGTEFT2482</t>
  </si>
  <si>
    <t>V2017/665</t>
  </si>
  <si>
    <t>PGTEFT2483</t>
  </si>
  <si>
    <t>OR 00794</t>
  </si>
  <si>
    <t>HSBC746237</t>
  </si>
  <si>
    <t>OR 00795</t>
  </si>
  <si>
    <t>CIMB308111</t>
  </si>
  <si>
    <t>OR 00796</t>
  </si>
  <si>
    <t>PBB185632</t>
  </si>
  <si>
    <t>V2017/666</t>
  </si>
  <si>
    <t>687995</t>
  </si>
  <si>
    <t>V2017/667</t>
  </si>
  <si>
    <t>687999</t>
  </si>
  <si>
    <t>V2017/668</t>
  </si>
  <si>
    <t>687997</t>
  </si>
  <si>
    <t>V2017/669</t>
  </si>
  <si>
    <t>687998</t>
  </si>
  <si>
    <t>OR 00797</t>
  </si>
  <si>
    <t>MBB347202</t>
  </si>
  <si>
    <t>PE LAND (PENANG) SDN BHD</t>
  </si>
  <si>
    <t>DESIGN VILLAGE MANAGEMENT OFFICE</t>
  </si>
  <si>
    <t>JV17/07/04</t>
  </si>
  <si>
    <t>BEING WITHDRAWAL OF STMMD DATED 26/7/17</t>
  </si>
  <si>
    <t>JV17/07/05</t>
  </si>
  <si>
    <t>BEING CASH DEPOSIT INTO CIMB ACC</t>
  </si>
  <si>
    <t>DATED 26/7/17</t>
  </si>
  <si>
    <t>V2017/675</t>
  </si>
  <si>
    <t>V2017/670</t>
  </si>
  <si>
    <t>CIMB - JULY'17</t>
  </si>
  <si>
    <t>V2017/671</t>
  </si>
  <si>
    <t>688000</t>
  </si>
  <si>
    <t>KWSP - CONTRIBUTION JULY'17</t>
  </si>
  <si>
    <t>V2017/672</t>
  </si>
  <si>
    <t>688001</t>
  </si>
  <si>
    <t>SOCSO - CONTRIBUTION JULY'17</t>
  </si>
  <si>
    <t>V2017/673</t>
  </si>
  <si>
    <t>688002</t>
  </si>
  <si>
    <t>PCB - CONTRIBUTION JULY'17</t>
  </si>
  <si>
    <t>V2017/674</t>
  </si>
  <si>
    <t>PTPTN - JULY'17</t>
  </si>
  <si>
    <t>V2017/676</t>
  </si>
  <si>
    <t>PGTEFT2484</t>
  </si>
  <si>
    <t>TIC-TRAINEE ALLOWANCE</t>
  </si>
  <si>
    <t>OR 00798</t>
  </si>
  <si>
    <t>JV17/07/06</t>
  </si>
  <si>
    <t>BEING RETURNED OF BANK GUARANTEE</t>
  </si>
  <si>
    <t>FOR PAM DATED 31/7/17</t>
  </si>
  <si>
    <t>JV17/07/07</t>
  </si>
  <si>
    <t>DATED 31/7/2017</t>
  </si>
  <si>
    <t>JV17/07/09</t>
  </si>
  <si>
    <t>BEING BANK CHARGES FOR JULY'17</t>
  </si>
  <si>
    <t>JV17/07/10</t>
  </si>
  <si>
    <t>BEING GST ON BANK CHARGES FOR JULY'17</t>
  </si>
  <si>
    <t>Deposits refund</t>
  </si>
  <si>
    <t>Dev of Website</t>
  </si>
  <si>
    <t>Tac - taiwan</t>
  </si>
  <si>
    <t xml:space="preserve">Refreshment </t>
  </si>
  <si>
    <t>Tactical</t>
  </si>
  <si>
    <t>Secretarial</t>
  </si>
  <si>
    <t>POSTAGE&amp;COURIER,</t>
  </si>
  <si>
    <t>ITE HK</t>
  </si>
  <si>
    <t>DM3</t>
  </si>
  <si>
    <t>China Tac</t>
  </si>
  <si>
    <t>WTMCA</t>
  </si>
  <si>
    <t>Media Campaign</t>
  </si>
  <si>
    <t>Banners</t>
  </si>
  <si>
    <t>,PG TRAM LAUNCHING IN HK</t>
  </si>
  <si>
    <t>Withdrawal</t>
  </si>
  <si>
    <t>ITE HONG KOMG,</t>
  </si>
  <si>
    <t>socso</t>
  </si>
  <si>
    <t>pcb</t>
  </si>
  <si>
    <t>ptptn</t>
  </si>
  <si>
    <t>t.promotion</t>
  </si>
  <si>
    <t>withdrawal</t>
  </si>
  <si>
    <t>newspaper/books</t>
  </si>
  <si>
    <t>Upkeep of MV</t>
  </si>
  <si>
    <t>Date : 11/09/2017</t>
  </si>
  <si>
    <t>V2017/679</t>
  </si>
  <si>
    <t>PGTEFT2486</t>
  </si>
  <si>
    <t>V2017/680</t>
  </si>
  <si>
    <t>PGTEFT2487</t>
  </si>
  <si>
    <t>V2017/681</t>
  </si>
  <si>
    <t>PGTEFT2488</t>
  </si>
  <si>
    <t>V2017/677</t>
  </si>
  <si>
    <t>688003</t>
  </si>
  <si>
    <t>V2017/678</t>
  </si>
  <si>
    <t>688004</t>
  </si>
  <si>
    <t>OR00807</t>
  </si>
  <si>
    <t>HSBC763892</t>
  </si>
  <si>
    <t>TOUR &amp; INCENTIVE TRAVEL</t>
  </si>
  <si>
    <t>V2017/682</t>
  </si>
  <si>
    <t>PGTEFT2489</t>
  </si>
  <si>
    <t>V2017/683</t>
  </si>
  <si>
    <t>PGTEFT2490</t>
  </si>
  <si>
    <t>V2017/684</t>
  </si>
  <si>
    <t>PGTEFT2491</t>
  </si>
  <si>
    <t>V2017/685</t>
  </si>
  <si>
    <t>PGTEFT2492</t>
  </si>
  <si>
    <t>V2017/686</t>
  </si>
  <si>
    <t>PGTEFT2493</t>
  </si>
  <si>
    <t>V2017/687</t>
  </si>
  <si>
    <t>PGTEFT2494</t>
  </si>
  <si>
    <t>V2017/688</t>
  </si>
  <si>
    <t>PGTEFT2495</t>
  </si>
  <si>
    <t>V2017/689</t>
  </si>
  <si>
    <t>PGTEFT2496</t>
  </si>
  <si>
    <t>V2017/690</t>
  </si>
  <si>
    <t>688005</t>
  </si>
  <si>
    <t>V2017/691</t>
  </si>
  <si>
    <t>688006</t>
  </si>
  <si>
    <t>V2017/693</t>
  </si>
  <si>
    <t>TACTICAL CAMPAIGN - KOREA</t>
  </si>
  <si>
    <t>V2017/694</t>
  </si>
  <si>
    <t>688008</t>
  </si>
  <si>
    <t>OR00799</t>
  </si>
  <si>
    <t>BANK IN</t>
  </si>
  <si>
    <t>OR00800</t>
  </si>
  <si>
    <t>V2017/695</t>
  </si>
  <si>
    <t>688009</t>
  </si>
  <si>
    <t>V2017/692</t>
  </si>
  <si>
    <t>688007</t>
  </si>
  <si>
    <t>V2017/696</t>
  </si>
  <si>
    <t>PGTEFT2497</t>
  </si>
  <si>
    <t>V2017/697</t>
  </si>
  <si>
    <t>PGTEFT2498</t>
  </si>
  <si>
    <t>V2017/698</t>
  </si>
  <si>
    <t>PGTEFT2499</t>
  </si>
  <si>
    <t>V2017/699</t>
  </si>
  <si>
    <t>PGTEFT2500</t>
  </si>
  <si>
    <t>V2017/700</t>
  </si>
  <si>
    <t>PGTEFT2501</t>
  </si>
  <si>
    <t>V2017/701</t>
  </si>
  <si>
    <t>PGTEFT2502</t>
  </si>
  <si>
    <t>V2017/702</t>
  </si>
  <si>
    <t>PGTEFT2503</t>
  </si>
  <si>
    <t>JATA TOURISM EXPO JAPAN</t>
  </si>
  <si>
    <t>V2017/703</t>
  </si>
  <si>
    <t>PGTEFT2504</t>
  </si>
  <si>
    <t>V2017/704</t>
  </si>
  <si>
    <t>PGTEFT2505</t>
  </si>
  <si>
    <t>V2017/705</t>
  </si>
  <si>
    <t>PGTEFT2506</t>
  </si>
  <si>
    <t>V2017/706</t>
  </si>
  <si>
    <t>PGTEFT2507</t>
  </si>
  <si>
    <t>V2017/707</t>
  </si>
  <si>
    <t>PGTEFT2508</t>
  </si>
  <si>
    <t>V2017/708</t>
  </si>
  <si>
    <t>PGTEFT2509</t>
  </si>
  <si>
    <t>V2017/709</t>
  </si>
  <si>
    <t>PGTEFT2510</t>
  </si>
  <si>
    <t>V2017/710</t>
  </si>
  <si>
    <t>PGTEFT2511</t>
  </si>
  <si>
    <t>V2017/711</t>
  </si>
  <si>
    <t>PGTEFT2512</t>
  </si>
  <si>
    <t>V2017/712</t>
  </si>
  <si>
    <t>PGTEFT2513</t>
  </si>
  <si>
    <t>V2017/713</t>
  </si>
  <si>
    <t>PGTEFT2514</t>
  </si>
  <si>
    <t>V2017/714</t>
  </si>
  <si>
    <t>PGTEFT2515</t>
  </si>
  <si>
    <t>V2017/715</t>
  </si>
  <si>
    <t>PGTEFT2516</t>
  </si>
  <si>
    <t>V2017/716</t>
  </si>
  <si>
    <t>PGTEFT2517</t>
  </si>
  <si>
    <t>V2017/718</t>
  </si>
  <si>
    <t>PGTEFT2519</t>
  </si>
  <si>
    <t>V2017/719</t>
  </si>
  <si>
    <t>PGTEFT2520</t>
  </si>
  <si>
    <t>V2017/720</t>
  </si>
  <si>
    <t>PGTEFT2521</t>
  </si>
  <si>
    <t>V2017/721</t>
  </si>
  <si>
    <t>PGTEFT2522</t>
  </si>
  <si>
    <t>V2017/722</t>
  </si>
  <si>
    <t>PGTEFT2523</t>
  </si>
  <si>
    <t>V2017/723</t>
  </si>
  <si>
    <t>PGTEFT2524</t>
  </si>
  <si>
    <t>V2017/724</t>
  </si>
  <si>
    <t>PGTEFT2525</t>
  </si>
  <si>
    <t>V2017/725</t>
  </si>
  <si>
    <t>PGTEFT2526</t>
  </si>
  <si>
    <t>OR00801</t>
  </si>
  <si>
    <t>OR00802</t>
  </si>
  <si>
    <t>MYIG709851</t>
  </si>
  <si>
    <t>V2017/726</t>
  </si>
  <si>
    <t>688011</t>
  </si>
  <si>
    <t>V2017/727</t>
  </si>
  <si>
    <t>PGTEFT2527</t>
  </si>
  <si>
    <t>V2017/728</t>
  </si>
  <si>
    <t>688012</t>
  </si>
  <si>
    <t>V2017/729</t>
  </si>
  <si>
    <t>688013</t>
  </si>
  <si>
    <t>V2017/730</t>
  </si>
  <si>
    <t>PGTEFT2528</t>
  </si>
  <si>
    <t>V2017/731</t>
  </si>
  <si>
    <t>PGTEFT2529</t>
  </si>
  <si>
    <t>V2017/732</t>
  </si>
  <si>
    <t>PGTEFT2530</t>
  </si>
  <si>
    <t>V2017/733</t>
  </si>
  <si>
    <t>PGTEFT2531</t>
  </si>
  <si>
    <t>V2017/734</t>
  </si>
  <si>
    <t>PGTEFT2532</t>
  </si>
  <si>
    <t>V2017/735</t>
  </si>
  <si>
    <t>PGTEFT2533</t>
  </si>
  <si>
    <t>V2017/736</t>
  </si>
  <si>
    <t>PGTEFT2534</t>
  </si>
  <si>
    <t>TACTICAL CAMPAIGN - AUSTRALIA</t>
  </si>
  <si>
    <t>V2017/737</t>
  </si>
  <si>
    <t>PGTEFT2535</t>
  </si>
  <si>
    <t>V2017/738</t>
  </si>
  <si>
    <t>PGTEFT2536</t>
  </si>
  <si>
    <t>V2017/739</t>
  </si>
  <si>
    <t>PGTEFT2537</t>
  </si>
  <si>
    <t>V2017/740</t>
  </si>
  <si>
    <t>PGTEFT2538</t>
  </si>
  <si>
    <t>V2017/741</t>
  </si>
  <si>
    <t>PGTEFT2539</t>
  </si>
  <si>
    <t>PUBLICITY - PG FUN EXPERIENCES</t>
  </si>
  <si>
    <t>V2017/742</t>
  </si>
  <si>
    <t>PGTEFT2540</t>
  </si>
  <si>
    <t>V2017/743</t>
  </si>
  <si>
    <t>PGTEFT2541</t>
  </si>
  <si>
    <t>OR00803</t>
  </si>
  <si>
    <t>OR00804</t>
  </si>
  <si>
    <t>CASH DEP</t>
  </si>
  <si>
    <t>JV17/08/05</t>
  </si>
  <si>
    <t>BEING PAYMENT RECEIVED ON 22/8/17</t>
  </si>
  <si>
    <t>V2017/750</t>
  </si>
  <si>
    <t>688025</t>
  </si>
  <si>
    <t>V2017/751</t>
  </si>
  <si>
    <t>PGTEFT2543</t>
  </si>
  <si>
    <t>V2017/752</t>
  </si>
  <si>
    <t>PGTEFT2544</t>
  </si>
  <si>
    <t>V2017/753</t>
  </si>
  <si>
    <t>PGTEFT2545</t>
  </si>
  <si>
    <t>V2017/754</t>
  </si>
  <si>
    <t>PGTEFT2546</t>
  </si>
  <si>
    <t>V2017/755</t>
  </si>
  <si>
    <t>PGTEFT2547</t>
  </si>
  <si>
    <t>V2017/756</t>
  </si>
  <si>
    <t>PGTEFT2548</t>
  </si>
  <si>
    <t>V2017/757</t>
  </si>
  <si>
    <t>PGTEFT2549</t>
  </si>
  <si>
    <t>V2017/758</t>
  </si>
  <si>
    <t>PGTEFT2550</t>
  </si>
  <si>
    <t>V2017/759</t>
  </si>
  <si>
    <t>PGTEFT2551</t>
  </si>
  <si>
    <t>V2017/760</t>
  </si>
  <si>
    <t>PGTEFT2552</t>
  </si>
  <si>
    <t>V2017/761</t>
  </si>
  <si>
    <t>PGTEFT2553</t>
  </si>
  <si>
    <t>V2017/762</t>
  </si>
  <si>
    <t>PGTEFT2554</t>
  </si>
  <si>
    <t>V2017/763</t>
  </si>
  <si>
    <t>PGTEFT2555</t>
  </si>
  <si>
    <t>V2017/764</t>
  </si>
  <si>
    <t>PGTEFT2556</t>
  </si>
  <si>
    <t>V2017/765</t>
  </si>
  <si>
    <t>PGTEFT2557</t>
  </si>
  <si>
    <t>V2017/766</t>
  </si>
  <si>
    <t>PGTEFT2558</t>
  </si>
  <si>
    <t>V2017/767</t>
  </si>
  <si>
    <t>PGTEFT2559</t>
  </si>
  <si>
    <t>V2017/768</t>
  </si>
  <si>
    <t>PGTEFT2560</t>
  </si>
  <si>
    <t>V2017/769</t>
  </si>
  <si>
    <t>688020</t>
  </si>
  <si>
    <t>V2017/770</t>
  </si>
  <si>
    <t>688021</t>
  </si>
  <si>
    <t>V2017/771</t>
  </si>
  <si>
    <t>688022</t>
  </si>
  <si>
    <t>V2017/772</t>
  </si>
  <si>
    <t>688023</t>
  </si>
  <si>
    <t>V2017/773</t>
  </si>
  <si>
    <t>688024</t>
  </si>
  <si>
    <t>GTWHI HERITAGE MAP</t>
  </si>
  <si>
    <t>V2017/773A</t>
  </si>
  <si>
    <t>OR00805</t>
  </si>
  <si>
    <t>OR00806</t>
  </si>
  <si>
    <t>V2017/775</t>
  </si>
  <si>
    <t>PGTEFT2561</t>
  </si>
  <si>
    <t>V2017/776</t>
  </si>
  <si>
    <t>PGTEFT2562</t>
  </si>
  <si>
    <t>V2017/777</t>
  </si>
  <si>
    <t>PGTEFT2563</t>
  </si>
  <si>
    <t>V2017/778</t>
  </si>
  <si>
    <t>PGTEFT2564</t>
  </si>
  <si>
    <t>V2017/779</t>
  </si>
  <si>
    <t>PGTEFT2565</t>
  </si>
  <si>
    <t>V2017/780</t>
  </si>
  <si>
    <t>PGTEFT2566</t>
  </si>
  <si>
    <t>V2017/781</t>
  </si>
  <si>
    <t>PGTEFT2567</t>
  </si>
  <si>
    <t>V2017/782</t>
  </si>
  <si>
    <t>PGTEFT2568</t>
  </si>
  <si>
    <t>V2017/783</t>
  </si>
  <si>
    <t>PGTEFT2569</t>
  </si>
  <si>
    <t>V2017/784</t>
  </si>
  <si>
    <t>PGTEFT2570</t>
  </si>
  <si>
    <t>V2017/785</t>
  </si>
  <si>
    <t>PGTEFT2571</t>
  </si>
  <si>
    <t>V2017/786</t>
  </si>
  <si>
    <t>PGTEFT2572</t>
  </si>
  <si>
    <t>PUBLICITY - COMIC FIESTA MINI</t>
  </si>
  <si>
    <t>V2017/787</t>
  </si>
  <si>
    <t>PGTEFT2573</t>
  </si>
  <si>
    <t>V2017/788</t>
  </si>
  <si>
    <t>PGTEFT2574</t>
  </si>
  <si>
    <t>V2017/789</t>
  </si>
  <si>
    <t>PGTEFT2575</t>
  </si>
  <si>
    <t>V2017/790</t>
  </si>
  <si>
    <t>PGTEFT2576</t>
  </si>
  <si>
    <t>V2017/791</t>
  </si>
  <si>
    <t>PGTEFT2577</t>
  </si>
  <si>
    <t>V2017/792</t>
  </si>
  <si>
    <t>PGTEFT2578</t>
  </si>
  <si>
    <t>V2017/793</t>
  </si>
  <si>
    <t>PGTEFT2579</t>
  </si>
  <si>
    <t>V2017/794</t>
  </si>
  <si>
    <t>PGTEFT2580</t>
  </si>
  <si>
    <t>V2017/795</t>
  </si>
  <si>
    <t>PGTEFT2581</t>
  </si>
  <si>
    <t>V2017/774</t>
  </si>
  <si>
    <t>688027</t>
  </si>
  <si>
    <t>PENANG STREET FOOD FESTIVAL</t>
  </si>
  <si>
    <t>V2017/744</t>
  </si>
  <si>
    <t>CIMB - AUG'17</t>
  </si>
  <si>
    <t>V2017/745</t>
  </si>
  <si>
    <t>688015</t>
  </si>
  <si>
    <t>KWSP - CONTRIBUTION AUG'17</t>
  </si>
  <si>
    <t>V2017/746</t>
  </si>
  <si>
    <t>688016</t>
  </si>
  <si>
    <t>SOCSO - CONTRIBUTION AUG'17</t>
  </si>
  <si>
    <t>V2017/747</t>
  </si>
  <si>
    <t>688017</t>
  </si>
  <si>
    <t>PCB - CONTRIBUTION AUG'17</t>
  </si>
  <si>
    <t>V2017/748</t>
  </si>
  <si>
    <t>PGTEFT2542</t>
  </si>
  <si>
    <t>PTPTN - AUG'17</t>
  </si>
  <si>
    <t>JV17/08/06</t>
  </si>
  <si>
    <t>BEING CASH DEPOSIT TO CIMB C/A</t>
  </si>
  <si>
    <t>JV17/08/07</t>
  </si>
  <si>
    <t>BEING BANK CHARGES FOR AUG'17</t>
  </si>
  <si>
    <t>JV17/08/08</t>
  </si>
  <si>
    <t>BEING GST ON BANK CHARGES FOR AUG'17</t>
  </si>
  <si>
    <t xml:space="preserve">Local Travel </t>
  </si>
  <si>
    <t>Levy</t>
  </si>
  <si>
    <t>Ads - Magazines</t>
  </si>
  <si>
    <t>Electricity</t>
  </si>
  <si>
    <t xml:space="preserve">Tel </t>
  </si>
  <si>
    <t>Other Receivable</t>
  </si>
  <si>
    <t>Photostating</t>
  </si>
  <si>
    <t>H/P Allowance</t>
  </si>
  <si>
    <t>Date : 12/10/2017</t>
  </si>
  <si>
    <t>V2017/796</t>
  </si>
  <si>
    <t>688028</t>
  </si>
  <si>
    <t>V2017/797</t>
  </si>
  <si>
    <t>688029</t>
  </si>
  <si>
    <t>V2017/798</t>
  </si>
  <si>
    <t>PGTEFT2582</t>
  </si>
  <si>
    <t>OR00809</t>
  </si>
  <si>
    <t>STEPHEN WOODMANSE</t>
  </si>
  <si>
    <t>JV17/09/02</t>
  </si>
  <si>
    <t>BEING REVERSAL OF BANK CHARGES OVER</t>
  </si>
  <si>
    <t>DEDUCTED IN AUG</t>
  </si>
  <si>
    <t>JV17/09/03</t>
  </si>
  <si>
    <t>BEING WITHDRAWAL OF STMMD ON 8/9/17</t>
  </si>
  <si>
    <t>V2017/799</t>
  </si>
  <si>
    <t>V2017/800</t>
  </si>
  <si>
    <t>V2017/801</t>
  </si>
  <si>
    <t>688030</t>
  </si>
  <si>
    <t>V2017/802</t>
  </si>
  <si>
    <t>PGTEFT2583</t>
  </si>
  <si>
    <t>V2017/803</t>
  </si>
  <si>
    <t>PGTEFT2584</t>
  </si>
  <si>
    <t>V2017/804</t>
  </si>
  <si>
    <t>PGTEFT2585</t>
  </si>
  <si>
    <t>V2017/805</t>
  </si>
  <si>
    <t>PGTEFT2586</t>
  </si>
  <si>
    <t>V2017/806</t>
  </si>
  <si>
    <t>PGTEFT2587</t>
  </si>
  <si>
    <t>V2017/807</t>
  </si>
  <si>
    <t>PGTEFT2588</t>
  </si>
  <si>
    <t>V2017/808</t>
  </si>
  <si>
    <t>PGTEFT2589</t>
  </si>
  <si>
    <t>V2017/809</t>
  </si>
  <si>
    <t>PGTEFT2590</t>
  </si>
  <si>
    <t>V2017/810</t>
  </si>
  <si>
    <t>PGTEFT2591</t>
  </si>
  <si>
    <t>V2017/811</t>
  </si>
  <si>
    <t>PGTEFT2592</t>
  </si>
  <si>
    <t>V2017/812</t>
  </si>
  <si>
    <t>PGTEFT2593</t>
  </si>
  <si>
    <t>V2017/813</t>
  </si>
  <si>
    <t>PGTEFT2594</t>
  </si>
  <si>
    <t>V2017/814</t>
  </si>
  <si>
    <t>PGTEFT2595</t>
  </si>
  <si>
    <t>V2017/815</t>
  </si>
  <si>
    <t>PGTEFT2596</t>
  </si>
  <si>
    <t>V2017/816</t>
  </si>
  <si>
    <t>PGTEFT2597</t>
  </si>
  <si>
    <t>V2017/817</t>
  </si>
  <si>
    <t>PGTEFT2598</t>
  </si>
  <si>
    <t>V2017/818</t>
  </si>
  <si>
    <t>PGTEFT2599</t>
  </si>
  <si>
    <t>V2017/819</t>
  </si>
  <si>
    <t>PGTEFT2600</t>
  </si>
  <si>
    <t>V2017/820</t>
  </si>
  <si>
    <t>PGTEFT2601</t>
  </si>
  <si>
    <t>V2017/821</t>
  </si>
  <si>
    <t>PGTEFT2602</t>
  </si>
  <si>
    <t>V2017/822</t>
  </si>
  <si>
    <t>PGTEFT2603</t>
  </si>
  <si>
    <t>V2017/823</t>
  </si>
  <si>
    <t>PGTEFT2604</t>
  </si>
  <si>
    <t>V2017/824</t>
  </si>
  <si>
    <t>PGTEFT2605</t>
  </si>
  <si>
    <t>V2017/825</t>
  </si>
  <si>
    <t>PGTEFT2606</t>
  </si>
  <si>
    <t>OR00810</t>
  </si>
  <si>
    <t>V2017/826</t>
  </si>
  <si>
    <t>688032</t>
  </si>
  <si>
    <t>OR00811</t>
  </si>
  <si>
    <t>THE PAPERWORK GROUP</t>
  </si>
  <si>
    <t>INV0055/2017/OCY/MICH</t>
  </si>
  <si>
    <t>JV17/09/04</t>
  </si>
  <si>
    <t>BEING WITHDRAWAL OF STMMD ON 14/9/17</t>
  </si>
  <si>
    <t>V2017/827</t>
  </si>
  <si>
    <t>V2017/828</t>
  </si>
  <si>
    <t>OR00812</t>
  </si>
  <si>
    <t>PV1709070</t>
  </si>
  <si>
    <t>OR00817</t>
  </si>
  <si>
    <t>P0946556</t>
  </si>
  <si>
    <t>JV17/09/10</t>
  </si>
  <si>
    <t>BEING PAYMENT RECEIVED ON 19/9/17</t>
  </si>
  <si>
    <t>OR00818</t>
  </si>
  <si>
    <t>P0949259</t>
  </si>
  <si>
    <t>V2017/829</t>
  </si>
  <si>
    <t>688033</t>
  </si>
  <si>
    <t>V2017/830</t>
  </si>
  <si>
    <t>OR00813</t>
  </si>
  <si>
    <t>MBB717068</t>
  </si>
  <si>
    <t>V2017/831</t>
  </si>
  <si>
    <t>TACTICAL CAMPAIGN - HONG KONG</t>
  </si>
  <si>
    <t>OR00814</t>
  </si>
  <si>
    <t>JV17/09/07</t>
  </si>
  <si>
    <t>BEING PAYMENT RECEIVED ON 25/9/17</t>
  </si>
  <si>
    <t>V2017/832</t>
  </si>
  <si>
    <t>PGTEFT2607</t>
  </si>
  <si>
    <t>V2017/833</t>
  </si>
  <si>
    <t>688037</t>
  </si>
  <si>
    <t>V2017/834</t>
  </si>
  <si>
    <t>688038</t>
  </si>
  <si>
    <t>OR00816</t>
  </si>
  <si>
    <t>MBB090756</t>
  </si>
  <si>
    <t>PS HEALTHCARE PLT</t>
  </si>
  <si>
    <t>V2017/840</t>
  </si>
  <si>
    <t>PGTEFT2609</t>
  </si>
  <si>
    <t>TIC-OFFICE UPKEEP &amp; EXPENSES</t>
  </si>
  <si>
    <t>V2017/841</t>
  </si>
  <si>
    <t>PGTEFT2610</t>
  </si>
  <si>
    <t>DEV. OFPG MOBILE APPLICATION</t>
  </si>
  <si>
    <t>V2017/842</t>
  </si>
  <si>
    <t>PGTEFT2611</t>
  </si>
  <si>
    <t>V2017/843</t>
  </si>
  <si>
    <t>PGTEFT2612</t>
  </si>
  <si>
    <t>V2017/844</t>
  </si>
  <si>
    <t>PGTEFT2613</t>
  </si>
  <si>
    <t>V2017/845</t>
  </si>
  <si>
    <t>PGTEFT2614</t>
  </si>
  <si>
    <t>V2017/846</t>
  </si>
  <si>
    <t>PGTEFT2615</t>
  </si>
  <si>
    <t>V2017/847</t>
  </si>
  <si>
    <t>PGTEFT2616</t>
  </si>
  <si>
    <t>V2017/848</t>
  </si>
  <si>
    <t>PGTEFT2617</t>
  </si>
  <si>
    <t>V2017/849</t>
  </si>
  <si>
    <t>PGTEFT2618</t>
  </si>
  <si>
    <t>V2017/850</t>
  </si>
  <si>
    <t>PGTEFT2619</t>
  </si>
  <si>
    <t>V2017/851</t>
  </si>
  <si>
    <t>PGTEFT2620</t>
  </si>
  <si>
    <t>V2017/852</t>
  </si>
  <si>
    <t>PGTEFT2621</t>
  </si>
  <si>
    <t>V2017/853</t>
  </si>
  <si>
    <t>PGTEFT2622</t>
  </si>
  <si>
    <t>V2017/854</t>
  </si>
  <si>
    <t>PGTEFT2623</t>
  </si>
  <si>
    <t>V2017/855</t>
  </si>
  <si>
    <t>PGTEFT2624</t>
  </si>
  <si>
    <t>V2017/856</t>
  </si>
  <si>
    <t>PGTEFT2625</t>
  </si>
  <si>
    <t>V2017/857</t>
  </si>
  <si>
    <t>PGTEFT2626</t>
  </si>
  <si>
    <t>V2017/858</t>
  </si>
  <si>
    <t>PGTEFT2627</t>
  </si>
  <si>
    <t>V2017/859</t>
  </si>
  <si>
    <t>PGTEFT2628</t>
  </si>
  <si>
    <t>V2017/860</t>
  </si>
  <si>
    <t>PGTEFT2629</t>
  </si>
  <si>
    <t>V2017/861</t>
  </si>
  <si>
    <t>PGTEFT2630</t>
  </si>
  <si>
    <t>V2017/862</t>
  </si>
  <si>
    <t>PGTEFT2631</t>
  </si>
  <si>
    <t>V2017/863</t>
  </si>
  <si>
    <t>PGTEFT2632</t>
  </si>
  <si>
    <t>V2017/864</t>
  </si>
  <si>
    <t>PGTEFT2633</t>
  </si>
  <si>
    <t>V2017/865</t>
  </si>
  <si>
    <t>PGTEFT2634</t>
  </si>
  <si>
    <t>V2017/866</t>
  </si>
  <si>
    <t>PGTEFT2635</t>
  </si>
  <si>
    <t>V2017/867</t>
  </si>
  <si>
    <t>PGTEFT2636</t>
  </si>
  <si>
    <t>V2017/868</t>
  </si>
  <si>
    <t>688039</t>
  </si>
  <si>
    <t>JV17/09/05</t>
  </si>
  <si>
    <t>BEING WITHDRAWAL OF STMMD ON 28/9/17</t>
  </si>
  <si>
    <t>V2017/869</t>
  </si>
  <si>
    <t>688040</t>
  </si>
  <si>
    <t>V2017/870</t>
  </si>
  <si>
    <t>688041</t>
  </si>
  <si>
    <t>V2017/871</t>
  </si>
  <si>
    <t>688042</t>
  </si>
  <si>
    <t>V2017/872</t>
  </si>
  <si>
    <t>688043</t>
  </si>
  <si>
    <t>V2017/835</t>
  </si>
  <si>
    <t>CIMB - SEPT'17</t>
  </si>
  <si>
    <t>V2017/836</t>
  </si>
  <si>
    <t>688034</t>
  </si>
  <si>
    <t>KWSP - CONTRIBUTION SEPT'17</t>
  </si>
  <si>
    <t>V2017/837</t>
  </si>
  <si>
    <t>688035</t>
  </si>
  <si>
    <t>SOCSO - CONTRIBUTION SEPT'17</t>
  </si>
  <si>
    <t>V2017/838</t>
  </si>
  <si>
    <t>688036</t>
  </si>
  <si>
    <t>PCB - CONTRIBUTION SEPT'17</t>
  </si>
  <si>
    <t>V2017/839</t>
  </si>
  <si>
    <t>PGTEFT2608</t>
  </si>
  <si>
    <t>PTPTN - SEPT'17</t>
  </si>
  <si>
    <t>OR00819</t>
  </si>
  <si>
    <t>JV17/09/11</t>
  </si>
  <si>
    <t>BEING BANK CHARGES FOR THE MONTH OF</t>
  </si>
  <si>
    <t>SEPT'17</t>
  </si>
  <si>
    <t>JV17/09/12</t>
  </si>
  <si>
    <t>BEING GST ON BANK CHARGES FOR THE MONTH</t>
  </si>
  <si>
    <t xml:space="preserve">Taxation </t>
  </si>
  <si>
    <t xml:space="preserve">Newspaper </t>
  </si>
  <si>
    <t>Elec</t>
  </si>
  <si>
    <t>Tac - Hong Kong</t>
  </si>
  <si>
    <t>Tac - HK</t>
  </si>
  <si>
    <t>Mobile apps</t>
  </si>
  <si>
    <t xml:space="preserve">Local </t>
  </si>
  <si>
    <t>Ads - outdoor</t>
  </si>
  <si>
    <t xml:space="preserve">Photo </t>
  </si>
  <si>
    <t>PSFF</t>
  </si>
  <si>
    <t xml:space="preserve">Gratuity </t>
  </si>
  <si>
    <t>Adobe CC Subcription</t>
  </si>
  <si>
    <t>Gratuity</t>
  </si>
  <si>
    <t>Publicty</t>
  </si>
  <si>
    <t>Date : 12/11/2017</t>
  </si>
  <si>
    <t>OR 00821</t>
  </si>
  <si>
    <t>V2017/873</t>
  </si>
  <si>
    <t>688044</t>
  </si>
  <si>
    <t>V2017/874</t>
  </si>
  <si>
    <t>688045</t>
  </si>
  <si>
    <t>V2017/875</t>
  </si>
  <si>
    <t>PGTEFT2637</t>
  </si>
  <si>
    <t>V2017/876</t>
  </si>
  <si>
    <t>PGTEFT2638</t>
  </si>
  <si>
    <t>JV17/10/02</t>
  </si>
  <si>
    <t>BEING WITHDRAWAL OF STMMD ON 4/10/17</t>
  </si>
  <si>
    <t>V2017/877</t>
  </si>
  <si>
    <t>V2017/878</t>
  </si>
  <si>
    <t>OR 00822</t>
  </si>
  <si>
    <t>V2017/879</t>
  </si>
  <si>
    <t>PGTEFT2639</t>
  </si>
  <si>
    <t>V2017/880</t>
  </si>
  <si>
    <t>PGTEFT2640</t>
  </si>
  <si>
    <t>V2017/881</t>
  </si>
  <si>
    <t>PGTEFT2641</t>
  </si>
  <si>
    <t>V2017/882</t>
  </si>
  <si>
    <t>PGTEFT2642</t>
  </si>
  <si>
    <t>V2017/883</t>
  </si>
  <si>
    <t>PGTEFT2643</t>
  </si>
  <si>
    <t>TAIWAN SALES MISSION</t>
  </si>
  <si>
    <t>V2017/884</t>
  </si>
  <si>
    <t>PGTEFT2644</t>
  </si>
  <si>
    <t>PUBLICITY - 10 DAYS 3 FESTIVAL</t>
  </si>
  <si>
    <t>V2017/885</t>
  </si>
  <si>
    <t>PGTEFT2645</t>
  </si>
  <si>
    <t>V2017/886</t>
  </si>
  <si>
    <t>PGTEFT2646</t>
  </si>
  <si>
    <t>KATAK CREATION / KST ART &amp; DESIGN</t>
  </si>
  <si>
    <t>V2017/887</t>
  </si>
  <si>
    <t>PGTEFT2647</t>
  </si>
  <si>
    <t>V2017/888</t>
  </si>
  <si>
    <t>PGTEFT2648</t>
  </si>
  <si>
    <t>V2017/889</t>
  </si>
  <si>
    <t>PGTEFT2649</t>
  </si>
  <si>
    <t>V2017/890</t>
  </si>
  <si>
    <t>PGTEFT2650</t>
  </si>
  <si>
    <t>V2017/891</t>
  </si>
  <si>
    <t>PGTEFT2651</t>
  </si>
  <si>
    <t>V2017/892</t>
  </si>
  <si>
    <t>PGTEFT2652</t>
  </si>
  <si>
    <t>V2017/893</t>
  </si>
  <si>
    <t>PGTEFT2653</t>
  </si>
  <si>
    <t>V2017/894</t>
  </si>
  <si>
    <t>PGTEFT2654</t>
  </si>
  <si>
    <t>V2017/895</t>
  </si>
  <si>
    <t>PGTEFT2655</t>
  </si>
  <si>
    <t>AMOUNT OWING TO PDC PREMIER HOLDINGS S/B</t>
  </si>
  <si>
    <t>V2017/896</t>
  </si>
  <si>
    <t>PGTEFT2656</t>
  </si>
  <si>
    <t>V2017/897</t>
  </si>
  <si>
    <t>PGTEFT2657</t>
  </si>
  <si>
    <t>V2017/898</t>
  </si>
  <si>
    <t>PGTEFT2658</t>
  </si>
  <si>
    <t>V2017/899</t>
  </si>
  <si>
    <t>PGTEFT2659</t>
  </si>
  <si>
    <t>V2017/900</t>
  </si>
  <si>
    <t>PGTEFT2660</t>
  </si>
  <si>
    <t>V2017/901</t>
  </si>
  <si>
    <t>PGTEFT2661</t>
  </si>
  <si>
    <t>V2017/902</t>
  </si>
  <si>
    <t>PGTEFT2662</t>
  </si>
  <si>
    <t>V2017/903</t>
  </si>
  <si>
    <t>PGTEFT2663</t>
  </si>
  <si>
    <t>V2017/904</t>
  </si>
  <si>
    <t>PGTEFT2664</t>
  </si>
  <si>
    <t>V2017/905</t>
  </si>
  <si>
    <t>PGTEFT2665</t>
  </si>
  <si>
    <t>V2017/906</t>
  </si>
  <si>
    <t>PGTEFT2666</t>
  </si>
  <si>
    <t>V2017/907</t>
  </si>
  <si>
    <t>PGTEFT2667</t>
  </si>
  <si>
    <t>V2017/908</t>
  </si>
  <si>
    <t>688046</t>
  </si>
  <si>
    <t>V2017/909</t>
  </si>
  <si>
    <t>688047</t>
  </si>
  <si>
    <t>V2017/910</t>
  </si>
  <si>
    <t>688048</t>
  </si>
  <si>
    <t>V2017/911</t>
  </si>
  <si>
    <t>688049</t>
  </si>
  <si>
    <t>V2017/912</t>
  </si>
  <si>
    <t>688050</t>
  </si>
  <si>
    <t>OR 00823</t>
  </si>
  <si>
    <t>V2017/913</t>
  </si>
  <si>
    <t>PGTEFT2668</t>
  </si>
  <si>
    <t>V2017/914</t>
  </si>
  <si>
    <t>PGTEFT2669</t>
  </si>
  <si>
    <t>V2017/915</t>
  </si>
  <si>
    <t>PGTEFT2670</t>
  </si>
  <si>
    <t>V2017/916</t>
  </si>
  <si>
    <t>PGTEFT2671</t>
  </si>
  <si>
    <t>V2017/917</t>
  </si>
  <si>
    <t>PGTEFT2672</t>
  </si>
  <si>
    <t>V2017/918</t>
  </si>
  <si>
    <t>PGTEFT2673</t>
  </si>
  <si>
    <t>V2017/919</t>
  </si>
  <si>
    <t>PGTEFT2674</t>
  </si>
  <si>
    <t>V2017/920</t>
  </si>
  <si>
    <t>PGTEFT2675</t>
  </si>
  <si>
    <t>V2017/921</t>
  </si>
  <si>
    <t>PGTEFT2676</t>
  </si>
  <si>
    <t>V2017/922</t>
  </si>
  <si>
    <t>PGTEFT2677</t>
  </si>
  <si>
    <t>V2017/923</t>
  </si>
  <si>
    <t>PGTEFT2678</t>
  </si>
  <si>
    <t>V2017/924</t>
  </si>
  <si>
    <t>PGTEFT2679</t>
  </si>
  <si>
    <t>V2017/925</t>
  </si>
  <si>
    <t>PGTEFT2680</t>
  </si>
  <si>
    <t>V2017/926</t>
  </si>
  <si>
    <t>PGTEFT2681</t>
  </si>
  <si>
    <t>V2017/927</t>
  </si>
  <si>
    <t>PGTEFT2682</t>
  </si>
  <si>
    <t>WORLD TRAVEL MARKET</t>
  </si>
  <si>
    <t>V2017/928</t>
  </si>
  <si>
    <t>PGTEFT2683</t>
  </si>
  <si>
    <t>OR 00824</t>
  </si>
  <si>
    <t>RAMSAY SIME DARBY HEALTHCARE EDUCATION</t>
  </si>
  <si>
    <t>SERVICES SDN BHD</t>
  </si>
  <si>
    <t>V2017/929</t>
  </si>
  <si>
    <t>688051</t>
  </si>
  <si>
    <t>V2017/930</t>
  </si>
  <si>
    <t>688052</t>
  </si>
  <si>
    <t>V2017/931</t>
  </si>
  <si>
    <t>688053</t>
  </si>
  <si>
    <t>V2017/932</t>
  </si>
  <si>
    <t>688054</t>
  </si>
  <si>
    <t>V2017/933</t>
  </si>
  <si>
    <t>V2017/934</t>
  </si>
  <si>
    <t>688055</t>
  </si>
  <si>
    <t>JV17/10/07</t>
  </si>
  <si>
    <t>BEING WITHDRAWAL OF STMMD ON 17/10/17</t>
  </si>
  <si>
    <t>V2017/935</t>
  </si>
  <si>
    <t>OR 00825</t>
  </si>
  <si>
    <t>V2017/936</t>
  </si>
  <si>
    <t>V2017/937</t>
  </si>
  <si>
    <t>PGTEFT2684</t>
  </si>
  <si>
    <t>V2017/938</t>
  </si>
  <si>
    <t>PGTEFT2685</t>
  </si>
  <si>
    <t>V2017/939</t>
  </si>
  <si>
    <t>PGTEFT2686</t>
  </si>
  <si>
    <t>V2017/940</t>
  </si>
  <si>
    <t>PGTEFT2687</t>
  </si>
  <si>
    <t>V2017/941</t>
  </si>
  <si>
    <t>PGTEFT2688</t>
  </si>
  <si>
    <t>ASIA PACIFIC COOPERATION MEETING</t>
  </si>
  <si>
    <t>V2017/942</t>
  </si>
  <si>
    <t>PGTEFT2689</t>
  </si>
  <si>
    <t>V2017/943</t>
  </si>
  <si>
    <t>PGTEFT2690</t>
  </si>
  <si>
    <t>V2017/944</t>
  </si>
  <si>
    <t>PGTEFT2691</t>
  </si>
  <si>
    <t>V2017/945</t>
  </si>
  <si>
    <t>PGTEFT2692</t>
  </si>
  <si>
    <t>V2017/946</t>
  </si>
  <si>
    <t>PGTEFT2693</t>
  </si>
  <si>
    <t>V2017/947</t>
  </si>
  <si>
    <t>PGTEFT2694</t>
  </si>
  <si>
    <t>V2017/948</t>
  </si>
  <si>
    <t>PGTEFT2695</t>
  </si>
  <si>
    <t>KOLEKSI WASAYANG</t>
  </si>
  <si>
    <t>V2017/949</t>
  </si>
  <si>
    <t>PGTEFT2696</t>
  </si>
  <si>
    <t>V2017/950</t>
  </si>
  <si>
    <t>PGTEFT2697</t>
  </si>
  <si>
    <t>V2017/951</t>
  </si>
  <si>
    <t>PGTEFT2698</t>
  </si>
  <si>
    <t>V2017/952</t>
  </si>
  <si>
    <t>PGTEFT2699</t>
  </si>
  <si>
    <t>V2017/953</t>
  </si>
  <si>
    <t>PGTEFT2700</t>
  </si>
  <si>
    <t>ADVERTISEMENT - SOCIAL MEDIA,BANK CHARGS</t>
  </si>
  <si>
    <t>V2017/954</t>
  </si>
  <si>
    <t>PGTEFT2701</t>
  </si>
  <si>
    <t>V2017/955</t>
  </si>
  <si>
    <t>PGTEFT2702</t>
  </si>
  <si>
    <t>V2017/956</t>
  </si>
  <si>
    <t>PGTEFT2703</t>
  </si>
  <si>
    <t>V2017/957</t>
  </si>
  <si>
    <t>PGTEFT2704</t>
  </si>
  <si>
    <t>V2017/958</t>
  </si>
  <si>
    <t>PGTEFT2705</t>
  </si>
  <si>
    <t>V2017/959</t>
  </si>
  <si>
    <t>PGTEFT2706</t>
  </si>
  <si>
    <t>V2017/960</t>
  </si>
  <si>
    <t>PGTEFT2707</t>
  </si>
  <si>
    <t>OR 00826</t>
  </si>
  <si>
    <t>STARTEQ SYSTEM SDN BHD</t>
  </si>
  <si>
    <t>JV17/10/08</t>
  </si>
  <si>
    <t>BEING WITHDRAWAL OF STMMD ON 25/10/17</t>
  </si>
  <si>
    <t>OR 00827</t>
  </si>
  <si>
    <t>V2017/961</t>
  </si>
  <si>
    <t>688056</t>
  </si>
  <si>
    <t>V2017/967</t>
  </si>
  <si>
    <t>V2017/968</t>
  </si>
  <si>
    <t>V2017/969</t>
  </si>
  <si>
    <t>V2017/970</t>
  </si>
  <si>
    <t>V2017/971</t>
  </si>
  <si>
    <t>688060</t>
  </si>
  <si>
    <t>V2017/972</t>
  </si>
  <si>
    <t>PGTEFT2709</t>
  </si>
  <si>
    <t>V2017/973</t>
  </si>
  <si>
    <t>688062</t>
  </si>
  <si>
    <t>V2017/974</t>
  </si>
  <si>
    <t>688063</t>
  </si>
  <si>
    <t>V2017/975</t>
  </si>
  <si>
    <t>688064</t>
  </si>
  <si>
    <t>V2017/976</t>
  </si>
  <si>
    <t>688065</t>
  </si>
  <si>
    <t>V2017/978</t>
  </si>
  <si>
    <t>PGTEFT2710</t>
  </si>
  <si>
    <t>V2017/979</t>
  </si>
  <si>
    <t>PGTEFT2711</t>
  </si>
  <si>
    <t>V2017/980</t>
  </si>
  <si>
    <t>PGTEFT2712</t>
  </si>
  <si>
    <t>V2017/981</t>
  </si>
  <si>
    <t>PGTEFT2713</t>
  </si>
  <si>
    <t>V2017/982</t>
  </si>
  <si>
    <t>PGTEFT2714</t>
  </si>
  <si>
    <t>V2017/983</t>
  </si>
  <si>
    <t>PGTEFT2715</t>
  </si>
  <si>
    <t>V2017/984</t>
  </si>
  <si>
    <t>PGTEFT2716</t>
  </si>
  <si>
    <t>V2017/985</t>
  </si>
  <si>
    <t>PGTEFT2717</t>
  </si>
  <si>
    <t>V2017/986</t>
  </si>
  <si>
    <t>PGTEFT2718</t>
  </si>
  <si>
    <t>V2017/987</t>
  </si>
  <si>
    <t>PGTEFT2719</t>
  </si>
  <si>
    <t>OR 00828</t>
  </si>
  <si>
    <t>BOURNEMOUTH UNIVERSITY</t>
  </si>
  <si>
    <t>OR 00829</t>
  </si>
  <si>
    <t>JV17/10/09</t>
  </si>
  <si>
    <t>BEING WITHDRAWAL OF STMMD ON 30/10/17</t>
  </si>
  <si>
    <t>V2017/988</t>
  </si>
  <si>
    <t>PGTEFT2720</t>
  </si>
  <si>
    <t>V2017/989</t>
  </si>
  <si>
    <t>PGTEFT2721</t>
  </si>
  <si>
    <t>V2017/990</t>
  </si>
  <si>
    <t>PGTEFT2722</t>
  </si>
  <si>
    <t>V2017/991</t>
  </si>
  <si>
    <t>PGTEFT2723</t>
  </si>
  <si>
    <t>V2017/962</t>
  </si>
  <si>
    <t>CIMB - OCT'17</t>
  </si>
  <si>
    <t>V2017/963</t>
  </si>
  <si>
    <t>688057</t>
  </si>
  <si>
    <t>KWSP CONTRIBUTION - OCT'17</t>
  </si>
  <si>
    <t>V2017/964</t>
  </si>
  <si>
    <t>688058</t>
  </si>
  <si>
    <t>SOCSO CONTRIBUTION - OCT'17</t>
  </si>
  <si>
    <t>V2017/965</t>
  </si>
  <si>
    <t>688061</t>
  </si>
  <si>
    <t>PCB CONTRIBUTION - OCT'17</t>
  </si>
  <si>
    <t>V2017/966</t>
  </si>
  <si>
    <t>PGTEFT2708</t>
  </si>
  <si>
    <t>PTPTN - OCT'17</t>
  </si>
  <si>
    <t>JV17/10/10</t>
  </si>
  <si>
    <t>BEING BANK CHARGES FOR OCT'17</t>
  </si>
  <si>
    <t>JV17/10/11</t>
  </si>
  <si>
    <t>BEING GST ON BANK CHARGES FOR OCT'17</t>
  </si>
  <si>
    <t>Professional Fee</t>
  </si>
  <si>
    <t xml:space="preserve">Withdrawal </t>
  </si>
  <si>
    <t>China Campaign</t>
  </si>
  <si>
    <t>Motac</t>
  </si>
  <si>
    <t>Amount owing</t>
  </si>
  <si>
    <t>Electrric</t>
  </si>
  <si>
    <t>Tac- China</t>
  </si>
  <si>
    <t>Deposit refund</t>
  </si>
  <si>
    <t>ITB</t>
  </si>
  <si>
    <t>State-T.Promotion</t>
  </si>
  <si>
    <t>TRISHAW ENTOURAGE,</t>
  </si>
  <si>
    <t xml:space="preserve">ITB </t>
  </si>
  <si>
    <t>ITE HO CHI MINH,</t>
  </si>
  <si>
    <t>Tac - UK</t>
  </si>
  <si>
    <t>Mobile Apps</t>
  </si>
  <si>
    <t xml:space="preserve">I/Tax </t>
  </si>
  <si>
    <t>Ads- Social Media</t>
  </si>
  <si>
    <t>Tac - Aus</t>
  </si>
  <si>
    <t>Photo</t>
  </si>
  <si>
    <t>Ads - social Media</t>
  </si>
  <si>
    <t>refreshment</t>
  </si>
  <si>
    <t>upkeep of mv</t>
  </si>
  <si>
    <t>Pg street food festival</t>
  </si>
  <si>
    <t>Date : 11/12/2017</t>
  </si>
  <si>
    <t>V2017/992</t>
  </si>
  <si>
    <t>688066</t>
  </si>
  <si>
    <t>V2017/993</t>
  </si>
  <si>
    <t>688067</t>
  </si>
  <si>
    <t>V2017/994</t>
  </si>
  <si>
    <t>V2017/995</t>
  </si>
  <si>
    <t>PGTEFT2724</t>
  </si>
  <si>
    <t>V2017/996</t>
  </si>
  <si>
    <t>PGTEFT2725</t>
  </si>
  <si>
    <t>V2017/997</t>
  </si>
  <si>
    <t>PGTEFT2726</t>
  </si>
  <si>
    <t>V2017/998</t>
  </si>
  <si>
    <t>PGTEFT2727</t>
  </si>
  <si>
    <t>V2017/999</t>
  </si>
  <si>
    <t>PGTEFT2728</t>
  </si>
  <si>
    <t>V2017/1000</t>
  </si>
  <si>
    <t>PGTEFT2729</t>
  </si>
  <si>
    <t>V2017/1001</t>
  </si>
  <si>
    <t>PGTEFT2730</t>
  </si>
  <si>
    <t>V2017/1002</t>
  </si>
  <si>
    <t>PGTEFT2731</t>
  </si>
  <si>
    <t>V2017/1003</t>
  </si>
  <si>
    <t>PGTEFT2732</t>
  </si>
  <si>
    <t>V2017/1004</t>
  </si>
  <si>
    <t>PGTEFT2733</t>
  </si>
  <si>
    <t>V2017/1005</t>
  </si>
  <si>
    <t>PGTEFT2734</t>
  </si>
  <si>
    <t>V2017/1006</t>
  </si>
  <si>
    <t>PGTEFT2735</t>
  </si>
  <si>
    <t>V2017/1007</t>
  </si>
  <si>
    <t>PGTEFT2736</t>
  </si>
  <si>
    <t>V2017/1008</t>
  </si>
  <si>
    <t>PGTEFT2737</t>
  </si>
  <si>
    <t>V2017/1009</t>
  </si>
  <si>
    <t>PGTEFT2738</t>
  </si>
  <si>
    <t>V2017/1010</t>
  </si>
  <si>
    <t>PGTEFT2739</t>
  </si>
  <si>
    <t>V2017/1011</t>
  </si>
  <si>
    <t>PGTEFT2740</t>
  </si>
  <si>
    <t>V2017/1012</t>
  </si>
  <si>
    <t>PGTEFT2741</t>
  </si>
  <si>
    <t>V2017/1013</t>
  </si>
  <si>
    <t>PGTEFT2742</t>
  </si>
  <si>
    <t>V2017/1014</t>
  </si>
  <si>
    <t>PGTEFT2743</t>
  </si>
  <si>
    <t>V2017/1015</t>
  </si>
  <si>
    <t>PGTEFT2744</t>
  </si>
  <si>
    <t>V2017/1016</t>
  </si>
  <si>
    <t>PGTEFT2745</t>
  </si>
  <si>
    <t>V2017/1017</t>
  </si>
  <si>
    <t>PGTEFT2746</t>
  </si>
  <si>
    <t>V2017/1018</t>
  </si>
  <si>
    <t>PGTEFT2747</t>
  </si>
  <si>
    <t>EBUZZ E-MARKETING SUBCRIPTION</t>
  </si>
  <si>
    <t>V2017/1019</t>
  </si>
  <si>
    <t>PGTEFT2748</t>
  </si>
  <si>
    <t>V2017/1020</t>
  </si>
  <si>
    <t>688068</t>
  </si>
  <si>
    <t>V2017/1021</t>
  </si>
  <si>
    <t>688069</t>
  </si>
  <si>
    <t>JV17/11/02</t>
  </si>
  <si>
    <t>BEING BANK CHARGES ON CHANGE OF</t>
  </si>
  <si>
    <t>SIGNATORIES</t>
  </si>
  <si>
    <t>OR 00834</t>
  </si>
  <si>
    <t>GPEX CENTRAL SDN BHD</t>
  </si>
  <si>
    <t>JV17/11/03</t>
  </si>
  <si>
    <t>BEING PAYMENT RECEIVED ON 7/11/17</t>
  </si>
  <si>
    <t>V2017/1022</t>
  </si>
  <si>
    <t>PGTEFT2749</t>
  </si>
  <si>
    <t>V2017/1023</t>
  </si>
  <si>
    <t>PGTEFT2750</t>
  </si>
  <si>
    <t>V2017/1024</t>
  </si>
  <si>
    <t>PGTEFT2751</t>
  </si>
  <si>
    <t>V2017/1025</t>
  </si>
  <si>
    <t>PGTEFT2752</t>
  </si>
  <si>
    <t>V2017/1026</t>
  </si>
  <si>
    <t>PGTEFT2753</t>
  </si>
  <si>
    <t>V2017/1027</t>
  </si>
  <si>
    <t>PGTEFT2754</t>
  </si>
  <si>
    <t>V2017/1028</t>
  </si>
  <si>
    <t>PGTEFT2755</t>
  </si>
  <si>
    <t>V2017/1029</t>
  </si>
  <si>
    <t>PGTEFT2756</t>
  </si>
  <si>
    <t>V2017/1030</t>
  </si>
  <si>
    <t>PGTEFT2757</t>
  </si>
  <si>
    <t>V2017/1031</t>
  </si>
  <si>
    <t>PGTEFT2758</t>
  </si>
  <si>
    <t>V2017/1032</t>
  </si>
  <si>
    <t>PGTEFT2759</t>
  </si>
  <si>
    <t>V2017/1033</t>
  </si>
  <si>
    <t>PGTEFT2760</t>
  </si>
  <si>
    <t>V2017/1034</t>
  </si>
  <si>
    <t>PGTEFT2761</t>
  </si>
  <si>
    <t>OR 00831</t>
  </si>
  <si>
    <t>JV17/11/04</t>
  </si>
  <si>
    <t>BEING WITHDRAWAL FOR STMMD ON 13/11/17</t>
  </si>
  <si>
    <t>V2017/1035</t>
  </si>
  <si>
    <t>688070</t>
  </si>
  <si>
    <t>V2017/1036</t>
  </si>
  <si>
    <t>688071</t>
  </si>
  <si>
    <t>V2017/1037</t>
  </si>
  <si>
    <t>688072</t>
  </si>
  <si>
    <t>V2017/1045</t>
  </si>
  <si>
    <t>PGTEFT2763</t>
  </si>
  <si>
    <t>OR 00832</t>
  </si>
  <si>
    <t>JV17/11/05</t>
  </si>
  <si>
    <t>BEING WITHDRAWAL FOR STMMD ON 20/11/17</t>
  </si>
  <si>
    <t>OR 00833</t>
  </si>
  <si>
    <t>SOZO PTE LTD</t>
  </si>
  <si>
    <t>V2017/1038</t>
  </si>
  <si>
    <t>688073</t>
  </si>
  <si>
    <t>V2017/1039</t>
  </si>
  <si>
    <t>688074</t>
  </si>
  <si>
    <t>JV17/11/06</t>
  </si>
  <si>
    <t>BEING WITHDRAWAL FOR STMMD ON 28/11/17</t>
  </si>
  <si>
    <t>V2017/1046</t>
  </si>
  <si>
    <t>PGTEFT2764</t>
  </si>
  <si>
    <t>V2017/1047</t>
  </si>
  <si>
    <t>PGTEFT2765</t>
  </si>
  <si>
    <t>V2017/1048</t>
  </si>
  <si>
    <t>PGTEFT2766</t>
  </si>
  <si>
    <t>RAJA MUDA SELANGOR INT REGATTA</t>
  </si>
  <si>
    <t>V2017/1049</t>
  </si>
  <si>
    <t>PGTEFT2767</t>
  </si>
  <si>
    <t>V2017/1050</t>
  </si>
  <si>
    <t>PGTEFT2768</t>
  </si>
  <si>
    <t>V2017/1051</t>
  </si>
  <si>
    <t>PGTEFT2769</t>
  </si>
  <si>
    <t>V2017/1053</t>
  </si>
  <si>
    <t>PGTEFT2771</t>
  </si>
  <si>
    <t>V2017/1054</t>
  </si>
  <si>
    <t>PGTEFT2772</t>
  </si>
  <si>
    <t>V2017/1055</t>
  </si>
  <si>
    <t>688078</t>
  </si>
  <si>
    <t>V2017/1056</t>
  </si>
  <si>
    <t>PGTEFT2773</t>
  </si>
  <si>
    <t>V2017/1057</t>
  </si>
  <si>
    <t>PGTEFT2774</t>
  </si>
  <si>
    <t>V2017/1058</t>
  </si>
  <si>
    <t>PGTEFT2775</t>
  </si>
  <si>
    <t>V2017/1059</t>
  </si>
  <si>
    <t>PGTEFT2776</t>
  </si>
  <si>
    <t>V2017/1060</t>
  </si>
  <si>
    <t>PGTEFT2777</t>
  </si>
  <si>
    <t>V2017/1061</t>
  </si>
  <si>
    <t>688079</t>
  </si>
  <si>
    <t>V2017/1062</t>
  </si>
  <si>
    <t>688080</t>
  </si>
  <si>
    <t>ASIA PACIFIC ECONOMIC CONFERENCE</t>
  </si>
  <si>
    <t>V2017/1063</t>
  </si>
  <si>
    <t>688081</t>
  </si>
  <si>
    <t>V2017/1064</t>
  </si>
  <si>
    <t>688082</t>
  </si>
  <si>
    <t>V2017/1040</t>
  </si>
  <si>
    <t>CIMB - NOV'17</t>
  </si>
  <si>
    <t>V2017/1041</t>
  </si>
  <si>
    <t>688075</t>
  </si>
  <si>
    <t>KWSP CONTRIBUTION - NOV'17</t>
  </si>
  <si>
    <t>V2017/1042</t>
  </si>
  <si>
    <t>688076</t>
  </si>
  <si>
    <t>SOCSO CONTRIBUTION - NOV'17</t>
  </si>
  <si>
    <t>V2017/1043</t>
  </si>
  <si>
    <t>688077</t>
  </si>
  <si>
    <t>PCB CONTRIBUTION - NOV'17</t>
  </si>
  <si>
    <t>V2017/1044</t>
  </si>
  <si>
    <t>PTPTN - NOV'17</t>
  </si>
  <si>
    <t>JV17/11/07</t>
  </si>
  <si>
    <t>BEING BANK CHARGES FOR THE MONTH OF NOV</t>
  </si>
  <si>
    <t>JV17/11/08</t>
  </si>
  <si>
    <t>BEING GST ON BANK CHARGES FOR NOV'17</t>
  </si>
  <si>
    <t>Provisional</t>
  </si>
  <si>
    <t>Copywritting</t>
  </si>
  <si>
    <t>Ebuzz</t>
  </si>
  <si>
    <t>Ads-Billboard</t>
  </si>
  <si>
    <t>Ads-Social</t>
  </si>
  <si>
    <t>Deposits Refund</t>
  </si>
  <si>
    <t>APEC</t>
  </si>
  <si>
    <t>TRADE BROCHURE</t>
  </si>
  <si>
    <t>TRADE BROCHURE (ENG)</t>
  </si>
  <si>
    <t>MARKING G'TOWN (CH)</t>
  </si>
  <si>
    <t xml:space="preserve">Printing </t>
  </si>
  <si>
    <t>Epf</t>
  </si>
  <si>
    <t>Sosco</t>
  </si>
  <si>
    <t>Date : 09/01/2018</t>
  </si>
  <si>
    <t>V2017/1065</t>
  </si>
  <si>
    <t>688083</t>
  </si>
  <si>
    <t>V2017/1066</t>
  </si>
  <si>
    <t>688084</t>
  </si>
  <si>
    <t>V2017/10678</t>
  </si>
  <si>
    <t>PGTEFT2778</t>
  </si>
  <si>
    <t>PROVISONAL OF TAX</t>
  </si>
  <si>
    <t>V2017/1068</t>
  </si>
  <si>
    <t>PGTEFT2779</t>
  </si>
  <si>
    <t>V2017/1069</t>
  </si>
  <si>
    <t>PGTEFT2780</t>
  </si>
  <si>
    <t>V2017/1070</t>
  </si>
  <si>
    <t>PGTEFT2781</t>
  </si>
  <si>
    <t>V2017/1071</t>
  </si>
  <si>
    <t>PGTEFT2782</t>
  </si>
  <si>
    <t>V2017/1072</t>
  </si>
  <si>
    <t>PGTEFT2783</t>
  </si>
  <si>
    <t>V2017/1073</t>
  </si>
  <si>
    <t>PGTEFT2784</t>
  </si>
  <si>
    <t>V2017/1074</t>
  </si>
  <si>
    <t>PGTEFT2785</t>
  </si>
  <si>
    <t>TEAM BUILDING &amp; OTHERS</t>
  </si>
  <si>
    <t>V2017/1075</t>
  </si>
  <si>
    <t>PGTEFT2786</t>
  </si>
  <si>
    <t>V2017/1076</t>
  </si>
  <si>
    <t>688085</t>
  </si>
  <si>
    <t>V2017/1077</t>
  </si>
  <si>
    <t>PGTEFT2787</t>
  </si>
  <si>
    <t>V2017/1078</t>
  </si>
  <si>
    <t>PGTEFT2788</t>
  </si>
  <si>
    <t>V2017/1079</t>
  </si>
  <si>
    <t>PGTEFT2789</t>
  </si>
  <si>
    <t>JV17/12/02</t>
  </si>
  <si>
    <t>BEING CASH DEPOSIT TO CIMB CA</t>
  </si>
  <si>
    <t>ON 7/12/17</t>
  </si>
  <si>
    <t>OR00837</t>
  </si>
  <si>
    <t>V2017/1080</t>
  </si>
  <si>
    <t>PGTEFT2790</t>
  </si>
  <si>
    <t>V2017/1081</t>
  </si>
  <si>
    <t>JV17/12/03</t>
  </si>
  <si>
    <t>BEING WITHDRAWAL OF STMMD ON 11/12/17</t>
  </si>
  <si>
    <t>V2017/1082</t>
  </si>
  <si>
    <t>V2017/1083</t>
  </si>
  <si>
    <t>688087</t>
  </si>
  <si>
    <t>V2017/1084</t>
  </si>
  <si>
    <t>PGTEFT2791</t>
  </si>
  <si>
    <t>V2017/1085</t>
  </si>
  <si>
    <t>PGTEFT2792</t>
  </si>
  <si>
    <t>V2017/1086</t>
  </si>
  <si>
    <t>PGTEFT2793</t>
  </si>
  <si>
    <t>V2017/1087</t>
  </si>
  <si>
    <t>PGTEFT2794</t>
  </si>
  <si>
    <t>V2017/1088</t>
  </si>
  <si>
    <t>PGTEFT2795</t>
  </si>
  <si>
    <t>V2017/1089</t>
  </si>
  <si>
    <t>PGTEFT2796</t>
  </si>
  <si>
    <t>V2017/1090</t>
  </si>
  <si>
    <t>PGTEFT2797</t>
  </si>
  <si>
    <t>V2017/1091</t>
  </si>
  <si>
    <t>PGTEFT2798</t>
  </si>
  <si>
    <t>V2017/1092</t>
  </si>
  <si>
    <t>PGTEFT2799</t>
  </si>
  <si>
    <t>V2017/1093</t>
  </si>
  <si>
    <t>PGTEFT2800</t>
  </si>
  <si>
    <t>PREPAYMENTS</t>
  </si>
  <si>
    <t>V2017/1093A</t>
  </si>
  <si>
    <t>688088</t>
  </si>
  <si>
    <t>V2017/1094</t>
  </si>
  <si>
    <t>V2017/1095</t>
  </si>
  <si>
    <t>PGTEFT2801</t>
  </si>
  <si>
    <t>V2017/1096</t>
  </si>
  <si>
    <t>PGTEFT2802</t>
  </si>
  <si>
    <t>V2017/1097</t>
  </si>
  <si>
    <t>PGTEFT2803</t>
  </si>
  <si>
    <t>V2017/1098</t>
  </si>
  <si>
    <t>PGTEFT2804</t>
  </si>
  <si>
    <t>V2017/1099</t>
  </si>
  <si>
    <t>PGTEFT2805</t>
  </si>
  <si>
    <t>V2017/1100</t>
  </si>
  <si>
    <t>PGTEFT2806</t>
  </si>
  <si>
    <t>V2017/1101</t>
  </si>
  <si>
    <t>PGTEFT2807</t>
  </si>
  <si>
    <t>V2017/1102</t>
  </si>
  <si>
    <t>PGTEFT2808</t>
  </si>
  <si>
    <t>V2017/1103</t>
  </si>
  <si>
    <t>PGTEFT2809</t>
  </si>
  <si>
    <t>V2017/1104</t>
  </si>
  <si>
    <t>PGTEFT2810</t>
  </si>
  <si>
    <t>V2017/1105</t>
  </si>
  <si>
    <t>PGTEFT2811</t>
  </si>
  <si>
    <t>V2017/1106</t>
  </si>
  <si>
    <t>PGTEFT2812</t>
  </si>
  <si>
    <t>V2017/1107</t>
  </si>
  <si>
    <t>PGTEFT2813</t>
  </si>
  <si>
    <t>V2017/1108</t>
  </si>
  <si>
    <t>PGTEFT2814</t>
  </si>
  <si>
    <t>V2017/1109</t>
  </si>
  <si>
    <t>PGTEFT2815</t>
  </si>
  <si>
    <t>V2017/1110</t>
  </si>
  <si>
    <t>PGTEFT2816</t>
  </si>
  <si>
    <t>V2017/1111</t>
  </si>
  <si>
    <t>PGTEFT2817</t>
  </si>
  <si>
    <t>V2017/1112</t>
  </si>
  <si>
    <t>PGTEFT2818</t>
  </si>
  <si>
    <t>V2017/1113</t>
  </si>
  <si>
    <t>PGTEFT2819</t>
  </si>
  <si>
    <t>V2017/1114</t>
  </si>
  <si>
    <t>PGTEFT2820</t>
  </si>
  <si>
    <t>V2017/1115</t>
  </si>
  <si>
    <t>PGTEFT2821</t>
  </si>
  <si>
    <t>V2017/1116</t>
  </si>
  <si>
    <t>PGTEFT2822</t>
  </si>
  <si>
    <t>V2017/1117</t>
  </si>
  <si>
    <t>PGTEFT2823</t>
  </si>
  <si>
    <t>V2017/1118</t>
  </si>
  <si>
    <t>PGTEFT2824</t>
  </si>
  <si>
    <t>V2017/1119</t>
  </si>
  <si>
    <t>PGTEFT2825</t>
  </si>
  <si>
    <t>V2017/1120</t>
  </si>
  <si>
    <t>PGTEFT2826</t>
  </si>
  <si>
    <t>V2017/1121</t>
  </si>
  <si>
    <t>PGTEFT2827</t>
  </si>
  <si>
    <t>V2017/1122</t>
  </si>
  <si>
    <t>PGTEFT2828</t>
  </si>
  <si>
    <t>V2017/1123</t>
  </si>
  <si>
    <t>PGTEFT2829</t>
  </si>
  <si>
    <t>SATUN TM SEMINAR</t>
  </si>
  <si>
    <t>V2017/1124</t>
  </si>
  <si>
    <t>PGTEFT2830</t>
  </si>
  <si>
    <t>V2017/1125</t>
  </si>
  <si>
    <t>PGTEFT2831</t>
  </si>
  <si>
    <t>V2017/1126</t>
  </si>
  <si>
    <t>PGTEFT2832</t>
  </si>
  <si>
    <t>V2017/1127</t>
  </si>
  <si>
    <t>PGTEFT2833</t>
  </si>
  <si>
    <t>V2017/1128</t>
  </si>
  <si>
    <t>PGTEFT2834</t>
  </si>
  <si>
    <t>V2017/1129</t>
  </si>
  <si>
    <t>PGTEFT2835</t>
  </si>
  <si>
    <t>V2017/1130</t>
  </si>
  <si>
    <t>PGTEFT2836</t>
  </si>
  <si>
    <t>V2017/1131</t>
  </si>
  <si>
    <t>PGTEFT2837</t>
  </si>
  <si>
    <t>V2017/1132</t>
  </si>
  <si>
    <t>PGTEFT2838</t>
  </si>
  <si>
    <t>V2017/1133</t>
  </si>
  <si>
    <t>PGTEFT2839</t>
  </si>
  <si>
    <t>V2017/1142</t>
  </si>
  <si>
    <t>PGTEFT2841</t>
  </si>
  <si>
    <t>V2017/1143</t>
  </si>
  <si>
    <t>PGTEFT2842</t>
  </si>
  <si>
    <t>V2017/1144</t>
  </si>
  <si>
    <t>PGTEFT2843</t>
  </si>
  <si>
    <t>V2017/1145</t>
  </si>
  <si>
    <t>PGTEFT2844</t>
  </si>
  <si>
    <t>V2017/1146</t>
  </si>
  <si>
    <t>PGTEFT2845</t>
  </si>
  <si>
    <t>V2017/1147</t>
  </si>
  <si>
    <t>PGTEFT2846</t>
  </si>
  <si>
    <t>V2017/1148</t>
  </si>
  <si>
    <t>PGTEFT2847</t>
  </si>
  <si>
    <t>V2017/1149</t>
  </si>
  <si>
    <t>PGTEFT2848</t>
  </si>
  <si>
    <t>V2017/1150</t>
  </si>
  <si>
    <t>PGTEFT2849</t>
  </si>
  <si>
    <t>V2017/1151</t>
  </si>
  <si>
    <t>PGTEFT2850</t>
  </si>
  <si>
    <t>V2017/1153</t>
  </si>
  <si>
    <t>688094</t>
  </si>
  <si>
    <t>V2017/1154</t>
  </si>
  <si>
    <t>688095</t>
  </si>
  <si>
    <t>V2017/1155</t>
  </si>
  <si>
    <t>688096</t>
  </si>
  <si>
    <t>WELCOME RECEPTION</t>
  </si>
  <si>
    <t>V2017/1136</t>
  </si>
  <si>
    <t>BANTUAN KEWANGAN KHAS KEDUA</t>
  </si>
  <si>
    <t>OR00835</t>
  </si>
  <si>
    <t>JV17/12/04</t>
  </si>
  <si>
    <t>BEING WITHDRAWAL OF STMMD ON 22/12/17</t>
  </si>
  <si>
    <t>OR00836</t>
  </si>
  <si>
    <t>V2017/1134</t>
  </si>
  <si>
    <t>688089</t>
  </si>
  <si>
    <t>TACTICAL CAMPAIGN - VIETNAM</t>
  </si>
  <si>
    <t>V2017/1135</t>
  </si>
  <si>
    <t>688090</t>
  </si>
  <si>
    <t>V2017/1156</t>
  </si>
  <si>
    <t>V2017/1157</t>
  </si>
  <si>
    <t>PGTEFT2851</t>
  </si>
  <si>
    <t>V2017/1158</t>
  </si>
  <si>
    <t>PGTEFT2852</t>
  </si>
  <si>
    <t>V2017/1159</t>
  </si>
  <si>
    <t>PGTEFT2853</t>
  </si>
  <si>
    <t>V2017/1160</t>
  </si>
  <si>
    <t>PGTEFT2854</t>
  </si>
  <si>
    <t>V2017/1161</t>
  </si>
  <si>
    <t>PGTEFT2855</t>
  </si>
  <si>
    <t>V2017/1162</t>
  </si>
  <si>
    <t>PGTEFT2856</t>
  </si>
  <si>
    <t>V2017/1163</t>
  </si>
  <si>
    <t>PGTEFT2857</t>
  </si>
  <si>
    <t>V2017/1164</t>
  </si>
  <si>
    <t>PGTEFT2858</t>
  </si>
  <si>
    <t>V2017/1165</t>
  </si>
  <si>
    <t>PGTEFT2859</t>
  </si>
  <si>
    <t>V2017/1166</t>
  </si>
  <si>
    <t>PGTEFT2860</t>
  </si>
  <si>
    <t>V2017/1167</t>
  </si>
  <si>
    <t>PGTEFT2861</t>
  </si>
  <si>
    <t>V2017/1168</t>
  </si>
  <si>
    <t>PGTEFT2862</t>
  </si>
  <si>
    <t>V2017/1169</t>
  </si>
  <si>
    <t>PGTEFT2863</t>
  </si>
  <si>
    <t>PRINTING OF PUBLICATION/BROCHURE</t>
  </si>
  <si>
    <t>6% GST</t>
  </si>
  <si>
    <t>V2017/1170</t>
  </si>
  <si>
    <t>PGTEFT2864</t>
  </si>
  <si>
    <t>V2017/1171</t>
  </si>
  <si>
    <t>PGTEFT2865</t>
  </si>
  <si>
    <t>V2017/1172</t>
  </si>
  <si>
    <t>PGTEFT2866</t>
  </si>
  <si>
    <t>V2017/1173</t>
  </si>
  <si>
    <t>PGTEFT2867</t>
  </si>
  <si>
    <t>V2017/1174</t>
  </si>
  <si>
    <t>PGTEFT2868</t>
  </si>
  <si>
    <t>V2017/1175</t>
  </si>
  <si>
    <t>PGTEFT2869</t>
  </si>
  <si>
    <t>V2017/1176</t>
  </si>
  <si>
    <t>PGTEFT2870</t>
  </si>
  <si>
    <t>ADVERTISEMENT - BILLBOARDS/BUS WRAP</t>
  </si>
  <si>
    <t>V2017/1177</t>
  </si>
  <si>
    <t>PGTEFT2871</t>
  </si>
  <si>
    <t>V2017/1178</t>
  </si>
  <si>
    <t>688997</t>
  </si>
  <si>
    <t>V2017/1179</t>
  </si>
  <si>
    <t>PGTEFT2872</t>
  </si>
  <si>
    <t>V2017/1180</t>
  </si>
  <si>
    <t>PGTEFT2873</t>
  </si>
  <si>
    <t>PEPAYMENTS</t>
  </si>
  <si>
    <t>V2017/1138</t>
  </si>
  <si>
    <t>688091</t>
  </si>
  <si>
    <t>KWSP - CONTRIBUTION DEC'17</t>
  </si>
  <si>
    <t>V2017/1139</t>
  </si>
  <si>
    <t>688092</t>
  </si>
  <si>
    <t>SOCSO - CONTRIBUTION DEC'17</t>
  </si>
  <si>
    <t>V2017/1140</t>
  </si>
  <si>
    <t>688093</t>
  </si>
  <si>
    <t>PCB - CONTRIBUTION DEC'17</t>
  </si>
  <si>
    <t>V2017/1141</t>
  </si>
  <si>
    <t>PGTEFT2840</t>
  </si>
  <si>
    <t>PTPTN - DEC'17</t>
  </si>
  <si>
    <t>V2017/1137</t>
  </si>
  <si>
    <t>CIMB - DEC'17</t>
  </si>
  <si>
    <t>JV17/12/05</t>
  </si>
  <si>
    <t>BEING BANK CHARGES FOR THE MONTH OF DEC7</t>
  </si>
  <si>
    <t>JV17/12/06</t>
  </si>
  <si>
    <t>BEING GST ON BANK CHARGES FOR DEC'17</t>
  </si>
  <si>
    <t>Prof. fee</t>
  </si>
  <si>
    <t>Tac - Thailand</t>
  </si>
  <si>
    <t>BANK CHARGES,</t>
  </si>
  <si>
    <t>Team Building</t>
  </si>
  <si>
    <t>Cash Deposit</t>
  </si>
  <si>
    <t>Prepayments</t>
  </si>
  <si>
    <t xml:space="preserve">Electricity </t>
  </si>
  <si>
    <t>BKK</t>
  </si>
  <si>
    <t>Tac - Vietnam</t>
  </si>
  <si>
    <t>WTM</t>
  </si>
  <si>
    <t>CRUISE WORLD EXPO</t>
  </si>
  <si>
    <t>Banner / Streamers</t>
  </si>
  <si>
    <t>Medical fee</t>
  </si>
  <si>
    <t>ITB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</si>
</sst>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8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6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43" fontId="0" fillId="0" borderId="0" xfId="1" applyFon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6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2" fillId="0" borderId="0" xfId="3" applyFont="1" applyBorder="1"/>
    <xf numFmtId="43" fontId="0" fillId="0" borderId="1" xfId="1" applyFont="1" applyBorder="1" applyAlignment="1">
      <alignment horizontal="center" vertical="center"/>
    </xf>
    <xf numFmtId="43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6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4" fontId="0" fillId="0" borderId="0" xfId="0" applyNumberFormat="1"/>
    <xf numFmtId="166" fontId="0" fillId="3" borderId="0" xfId="0" applyNumberForma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6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1" fillId="0" borderId="0" xfId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43" fontId="0" fillId="0" borderId="0" xfId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6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6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7" fillId="4" borderId="0" xfId="0" applyNumberFormat="1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4" fillId="0" borderId="0" xfId="1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43" fontId="5" fillId="0" borderId="0" xfId="1" applyFont="1" applyAlignment="1">
      <alignment horizontal="left" vertical="center"/>
    </xf>
  </cellXfs>
  <cellStyles count="4"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35"/>
  <sheetViews>
    <sheetView workbookViewId="0">
      <selection activeCell="I127" sqref="I12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125" bestFit="1" customWidth="1"/>
    <col min="5" max="5" width="37" bestFit="1" customWidth="1"/>
    <col min="6" max="6" width="22.375" bestFit="1" customWidth="1"/>
    <col min="7" max="7" width="10.125" bestFit="1" customWidth="1"/>
    <col min="8" max="10" width="12.625" customWidth="1"/>
  </cols>
  <sheetData>
    <row r="1" spans="1:10" ht="23.1" customHeight="1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20.100000000000001" customHeight="1" x14ac:dyDescent="0.15">
      <c r="A2" s="132" t="s">
        <v>1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0.100000000000001" customHeight="1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166514.46</v>
      </c>
    </row>
    <row r="6" spans="1:10" x14ac:dyDescent="0.15">
      <c r="A6" s="2">
        <v>42738</v>
      </c>
      <c r="B6" s="3">
        <v>122</v>
      </c>
      <c r="C6" s="4" t="s">
        <v>13</v>
      </c>
      <c r="D6" s="4" t="s">
        <v>14</v>
      </c>
      <c r="E6" s="4" t="s">
        <v>15</v>
      </c>
      <c r="F6" s="4" t="s">
        <v>14</v>
      </c>
      <c r="G6" s="4" t="s">
        <v>285</v>
      </c>
      <c r="H6" s="5">
        <v>750</v>
      </c>
      <c r="I6" s="5">
        <v>-750</v>
      </c>
      <c r="J6" s="5">
        <v>167264.46</v>
      </c>
    </row>
    <row r="7" spans="1:10" x14ac:dyDescent="0.15">
      <c r="A7" s="2">
        <v>42738</v>
      </c>
      <c r="B7" s="3">
        <v>126</v>
      </c>
      <c r="C7" s="4" t="s">
        <v>16</v>
      </c>
      <c r="D7" s="4" t="s">
        <v>14</v>
      </c>
      <c r="E7" s="4" t="s">
        <v>17</v>
      </c>
      <c r="F7" s="4" t="s">
        <v>18</v>
      </c>
      <c r="G7" s="4" t="s">
        <v>285</v>
      </c>
      <c r="H7" s="12">
        <v>3700.8</v>
      </c>
      <c r="I7" s="5">
        <v>-3700.8</v>
      </c>
      <c r="J7" s="5">
        <v>170965.26</v>
      </c>
    </row>
    <row r="8" spans="1:10" x14ac:dyDescent="0.15">
      <c r="A8" s="2">
        <v>42739</v>
      </c>
      <c r="B8" s="3">
        <v>121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286</v>
      </c>
      <c r="H8" s="5"/>
      <c r="I8" s="5">
        <v>10667.84</v>
      </c>
      <c r="J8" s="5">
        <v>160297.42000000001</v>
      </c>
    </row>
    <row r="9" spans="1:10" x14ac:dyDescent="0.15">
      <c r="A9" s="2">
        <v>42739</v>
      </c>
      <c r="B9" s="3">
        <v>121</v>
      </c>
      <c r="C9" s="4" t="s">
        <v>23</v>
      </c>
      <c r="D9" s="4" t="s">
        <v>24</v>
      </c>
      <c r="E9" s="4" t="s">
        <v>25</v>
      </c>
      <c r="F9" s="4" t="s">
        <v>14</v>
      </c>
      <c r="G9" s="4" t="s">
        <v>288</v>
      </c>
      <c r="H9" s="5"/>
      <c r="I9" s="5">
        <v>170</v>
      </c>
      <c r="J9" s="5">
        <v>160127.42000000001</v>
      </c>
    </row>
    <row r="10" spans="1:10" x14ac:dyDescent="0.15">
      <c r="A10" s="2">
        <v>42739</v>
      </c>
      <c r="B10" s="3">
        <v>121</v>
      </c>
      <c r="C10" s="4" t="s">
        <v>26</v>
      </c>
      <c r="D10" s="4" t="s">
        <v>27</v>
      </c>
      <c r="E10" s="4" t="s">
        <v>28</v>
      </c>
      <c r="F10" s="4" t="s">
        <v>14</v>
      </c>
      <c r="G10" s="4" t="s">
        <v>289</v>
      </c>
      <c r="H10" s="5"/>
      <c r="I10" s="5">
        <v>254</v>
      </c>
      <c r="J10" s="5">
        <v>159873.42000000001</v>
      </c>
    </row>
    <row r="11" spans="1:10" x14ac:dyDescent="0.15">
      <c r="A11" s="2">
        <v>42739</v>
      </c>
      <c r="B11" s="3">
        <v>121</v>
      </c>
      <c r="C11" s="4" t="s">
        <v>29</v>
      </c>
      <c r="D11" s="4" t="s">
        <v>30</v>
      </c>
      <c r="E11" s="4" t="s">
        <v>31</v>
      </c>
      <c r="F11" s="4" t="s">
        <v>14</v>
      </c>
      <c r="G11" s="4" t="s">
        <v>290</v>
      </c>
      <c r="H11" s="5"/>
      <c r="I11" s="5">
        <v>871.33</v>
      </c>
      <c r="J11" s="5">
        <v>159002.09</v>
      </c>
    </row>
    <row r="12" spans="1:10" x14ac:dyDescent="0.15">
      <c r="A12" s="2">
        <v>42739</v>
      </c>
      <c r="B12" s="3">
        <v>121</v>
      </c>
      <c r="C12" s="4" t="s">
        <v>32</v>
      </c>
      <c r="D12" s="4" t="s">
        <v>33</v>
      </c>
      <c r="E12" s="4" t="s">
        <v>31</v>
      </c>
      <c r="F12" s="4" t="s">
        <v>14</v>
      </c>
      <c r="G12" s="4" t="s">
        <v>290</v>
      </c>
      <c r="H12" s="5"/>
      <c r="I12" s="5">
        <v>435</v>
      </c>
      <c r="J12" s="5">
        <v>158567.09</v>
      </c>
    </row>
    <row r="13" spans="1:10" x14ac:dyDescent="0.15">
      <c r="A13" s="2">
        <v>42740</v>
      </c>
      <c r="B13" s="3">
        <v>121</v>
      </c>
      <c r="C13" s="4" t="s">
        <v>34</v>
      </c>
      <c r="D13" s="4" t="s">
        <v>35</v>
      </c>
      <c r="E13" s="4" t="s">
        <v>36</v>
      </c>
      <c r="F13" s="4" t="s">
        <v>14</v>
      </c>
      <c r="G13" s="4" t="s">
        <v>287</v>
      </c>
      <c r="H13" s="5"/>
      <c r="I13" s="46">
        <v>2938.32</v>
      </c>
      <c r="J13" s="5">
        <v>155628.76999999999</v>
      </c>
    </row>
    <row r="14" spans="1:10" x14ac:dyDescent="0.15">
      <c r="A14" s="2">
        <v>42741</v>
      </c>
      <c r="B14" s="3">
        <v>122</v>
      </c>
      <c r="C14" s="4" t="s">
        <v>37</v>
      </c>
      <c r="D14" s="4" t="s">
        <v>38</v>
      </c>
      <c r="E14" s="4" t="s">
        <v>39</v>
      </c>
      <c r="F14" s="4" t="s">
        <v>14</v>
      </c>
      <c r="G14" s="4" t="s">
        <v>285</v>
      </c>
      <c r="H14" s="5">
        <v>500</v>
      </c>
      <c r="I14" s="5">
        <v>-500</v>
      </c>
      <c r="J14" s="5">
        <v>156128.76999999999</v>
      </c>
    </row>
    <row r="15" spans="1:10" x14ac:dyDescent="0.15">
      <c r="A15" s="2">
        <v>42741</v>
      </c>
      <c r="B15" s="3">
        <v>122</v>
      </c>
      <c r="C15" s="4" t="s">
        <v>40</v>
      </c>
      <c r="D15" s="4" t="s">
        <v>41</v>
      </c>
      <c r="E15" s="4" t="s">
        <v>42</v>
      </c>
      <c r="F15" s="4" t="s">
        <v>14</v>
      </c>
      <c r="G15" s="4" t="s">
        <v>285</v>
      </c>
      <c r="H15" s="5">
        <v>2000</v>
      </c>
      <c r="I15" s="5">
        <v>-2000</v>
      </c>
      <c r="J15" s="5">
        <v>158128.76999999999</v>
      </c>
    </row>
    <row r="16" spans="1:10" x14ac:dyDescent="0.15">
      <c r="A16" s="2">
        <v>42744</v>
      </c>
      <c r="B16" s="3">
        <v>122</v>
      </c>
      <c r="C16" s="4" t="s">
        <v>43</v>
      </c>
      <c r="D16" s="4" t="s">
        <v>44</v>
      </c>
      <c r="E16" s="4" t="s">
        <v>45</v>
      </c>
      <c r="F16" s="4" t="s">
        <v>14</v>
      </c>
      <c r="G16" s="4" t="s">
        <v>285</v>
      </c>
      <c r="H16" s="5">
        <v>750</v>
      </c>
      <c r="I16" s="5">
        <v>-750</v>
      </c>
      <c r="J16" s="5">
        <v>158878.76999999999</v>
      </c>
    </row>
    <row r="17" spans="1:10" x14ac:dyDescent="0.15">
      <c r="A17" s="2">
        <v>42745</v>
      </c>
      <c r="B17" s="3">
        <v>121</v>
      </c>
      <c r="C17" s="4" t="s">
        <v>46</v>
      </c>
      <c r="D17" s="4" t="s">
        <v>47</v>
      </c>
      <c r="E17" s="4" t="s">
        <v>48</v>
      </c>
      <c r="F17" s="4" t="s">
        <v>14</v>
      </c>
      <c r="G17" s="4" t="s">
        <v>285</v>
      </c>
      <c r="H17" s="5"/>
      <c r="I17" s="12">
        <v>3700.8</v>
      </c>
      <c r="J17" s="5">
        <v>155177.97</v>
      </c>
    </row>
    <row r="18" spans="1:10" x14ac:dyDescent="0.15">
      <c r="A18" s="2">
        <v>42745</v>
      </c>
      <c r="B18" s="3">
        <v>122</v>
      </c>
      <c r="C18" s="4" t="s">
        <v>49</v>
      </c>
      <c r="D18" s="4" t="s">
        <v>50</v>
      </c>
      <c r="E18" s="4" t="s">
        <v>51</v>
      </c>
      <c r="F18" s="4" t="s">
        <v>14</v>
      </c>
      <c r="G18" s="4" t="s">
        <v>285</v>
      </c>
      <c r="H18" s="5">
        <v>750</v>
      </c>
      <c r="I18" s="5">
        <v>-750</v>
      </c>
      <c r="J18" s="5">
        <v>155927.97</v>
      </c>
    </row>
    <row r="19" spans="1:10" x14ac:dyDescent="0.15">
      <c r="A19" s="2">
        <v>42745</v>
      </c>
      <c r="B19" s="3">
        <v>126</v>
      </c>
      <c r="C19" s="4" t="s">
        <v>52</v>
      </c>
      <c r="D19" s="4" t="s">
        <v>14</v>
      </c>
      <c r="E19" s="4" t="s">
        <v>53</v>
      </c>
      <c r="F19" s="4" t="s">
        <v>14</v>
      </c>
      <c r="G19" s="4" t="s">
        <v>285</v>
      </c>
      <c r="H19" s="5">
        <v>750</v>
      </c>
      <c r="I19" s="5">
        <v>-750</v>
      </c>
      <c r="J19" s="5">
        <v>156677.97</v>
      </c>
    </row>
    <row r="20" spans="1:10" x14ac:dyDescent="0.15">
      <c r="A20" s="2">
        <v>42745</v>
      </c>
      <c r="B20" s="3">
        <v>121</v>
      </c>
      <c r="C20" s="4" t="s">
        <v>54</v>
      </c>
      <c r="D20" s="4" t="s">
        <v>55</v>
      </c>
      <c r="E20" s="4" t="s">
        <v>56</v>
      </c>
      <c r="F20" s="4" t="s">
        <v>14</v>
      </c>
      <c r="G20" s="4" t="s">
        <v>285</v>
      </c>
      <c r="H20" s="5"/>
      <c r="I20" s="5">
        <v>90</v>
      </c>
      <c r="J20" s="5">
        <v>156587.97</v>
      </c>
    </row>
    <row r="21" spans="1:10" x14ac:dyDescent="0.15">
      <c r="A21" s="2">
        <v>42746</v>
      </c>
      <c r="B21" s="3">
        <v>122</v>
      </c>
      <c r="C21" s="4" t="s">
        <v>57</v>
      </c>
      <c r="D21" s="4" t="s">
        <v>58</v>
      </c>
      <c r="E21" s="4" t="s">
        <v>59</v>
      </c>
      <c r="F21" s="4" t="s">
        <v>14</v>
      </c>
      <c r="G21" s="4" t="s">
        <v>285</v>
      </c>
      <c r="H21" s="5">
        <v>2000</v>
      </c>
      <c r="I21" s="5">
        <v>-2000</v>
      </c>
      <c r="J21" s="5">
        <v>158587.97</v>
      </c>
    </row>
    <row r="22" spans="1:10" x14ac:dyDescent="0.15">
      <c r="A22" s="2">
        <v>42747</v>
      </c>
      <c r="B22" s="3">
        <v>122</v>
      </c>
      <c r="C22" s="4" t="s">
        <v>60</v>
      </c>
      <c r="D22" s="4" t="s">
        <v>61</v>
      </c>
      <c r="E22" s="4" t="s">
        <v>62</v>
      </c>
      <c r="F22" s="4" t="s">
        <v>14</v>
      </c>
      <c r="G22" s="4" t="s">
        <v>285</v>
      </c>
      <c r="H22" s="5">
        <v>2000</v>
      </c>
      <c r="I22" s="5">
        <v>-2000</v>
      </c>
      <c r="J22" s="5">
        <v>160587.97</v>
      </c>
    </row>
    <row r="23" spans="1:10" x14ac:dyDescent="0.15">
      <c r="A23" s="2">
        <v>42747</v>
      </c>
      <c r="B23" s="3">
        <v>122</v>
      </c>
      <c r="C23" s="4" t="s">
        <v>63</v>
      </c>
      <c r="D23" s="4" t="s">
        <v>64</v>
      </c>
      <c r="E23" s="4" t="s">
        <v>65</v>
      </c>
      <c r="F23" s="4" t="s">
        <v>66</v>
      </c>
      <c r="G23" s="4" t="s">
        <v>285</v>
      </c>
      <c r="H23" s="5">
        <v>750</v>
      </c>
      <c r="I23" s="5">
        <v>-750</v>
      </c>
      <c r="J23" s="5">
        <v>161337.97</v>
      </c>
    </row>
    <row r="24" spans="1:10" x14ac:dyDescent="0.15">
      <c r="A24" s="2">
        <v>42748</v>
      </c>
      <c r="B24" s="3">
        <v>121</v>
      </c>
      <c r="C24" s="4" t="s">
        <v>67</v>
      </c>
      <c r="D24" s="4" t="s">
        <v>68</v>
      </c>
      <c r="E24" s="4" t="s">
        <v>36</v>
      </c>
      <c r="F24" s="4" t="s">
        <v>14</v>
      </c>
      <c r="G24" s="4" t="s">
        <v>287</v>
      </c>
      <c r="H24" s="5"/>
      <c r="I24" s="46">
        <v>1431</v>
      </c>
      <c r="J24" s="5">
        <v>159906.97</v>
      </c>
    </row>
    <row r="25" spans="1:10" x14ac:dyDescent="0.15">
      <c r="A25" s="2">
        <v>42748</v>
      </c>
      <c r="B25" s="3">
        <v>121</v>
      </c>
      <c r="C25" s="4" t="s">
        <v>69</v>
      </c>
      <c r="D25" s="4" t="s">
        <v>70</v>
      </c>
      <c r="E25" s="4" t="s">
        <v>71</v>
      </c>
      <c r="F25" s="4" t="s">
        <v>14</v>
      </c>
      <c r="G25" s="4" t="s">
        <v>291</v>
      </c>
      <c r="H25" s="5"/>
      <c r="I25" s="5">
        <v>379.2</v>
      </c>
      <c r="J25" s="5">
        <v>159527.76999999999</v>
      </c>
    </row>
    <row r="26" spans="1:10" x14ac:dyDescent="0.15">
      <c r="A26" s="2">
        <v>42748</v>
      </c>
      <c r="B26" s="3">
        <v>121</v>
      </c>
      <c r="C26" s="4" t="s">
        <v>72</v>
      </c>
      <c r="D26" s="4" t="s">
        <v>73</v>
      </c>
      <c r="E26" s="4" t="s">
        <v>36</v>
      </c>
      <c r="F26" s="4" t="s">
        <v>14</v>
      </c>
      <c r="G26" s="4" t="s">
        <v>287</v>
      </c>
      <c r="H26" s="5"/>
      <c r="I26" s="5">
        <v>1060</v>
      </c>
      <c r="J26" s="5">
        <v>158467.76999999999</v>
      </c>
    </row>
    <row r="27" spans="1:10" x14ac:dyDescent="0.15">
      <c r="A27" s="2">
        <v>42748</v>
      </c>
      <c r="B27" s="3">
        <v>121</v>
      </c>
      <c r="C27" s="4" t="s">
        <v>74</v>
      </c>
      <c r="D27" s="4" t="s">
        <v>75</v>
      </c>
      <c r="E27" s="4" t="s">
        <v>76</v>
      </c>
      <c r="F27" s="4" t="s">
        <v>14</v>
      </c>
      <c r="G27" s="4" t="s">
        <v>292</v>
      </c>
      <c r="H27" s="5"/>
      <c r="I27" s="5">
        <v>676</v>
      </c>
      <c r="J27" s="5">
        <v>157791.76999999999</v>
      </c>
    </row>
    <row r="28" spans="1:10" x14ac:dyDescent="0.15">
      <c r="A28" s="2">
        <v>42748</v>
      </c>
      <c r="B28" s="3">
        <v>121</v>
      </c>
      <c r="C28" s="4" t="s">
        <v>77</v>
      </c>
      <c r="D28" s="4" t="s">
        <v>78</v>
      </c>
      <c r="E28" s="4" t="s">
        <v>36</v>
      </c>
      <c r="F28" s="4" t="s">
        <v>14</v>
      </c>
      <c r="G28" s="4" t="s">
        <v>287</v>
      </c>
      <c r="H28" s="5"/>
      <c r="I28" s="5">
        <v>7155</v>
      </c>
      <c r="J28" s="5">
        <v>150636.76999999999</v>
      </c>
    </row>
    <row r="29" spans="1:10" x14ac:dyDescent="0.15">
      <c r="A29" s="2">
        <v>42748</v>
      </c>
      <c r="B29" s="3">
        <v>121</v>
      </c>
      <c r="C29" s="4" t="s">
        <v>79</v>
      </c>
      <c r="D29" s="4" t="s">
        <v>80</v>
      </c>
      <c r="E29" s="4" t="s">
        <v>36</v>
      </c>
      <c r="F29" s="4" t="s">
        <v>14</v>
      </c>
      <c r="G29" s="4" t="s">
        <v>287</v>
      </c>
      <c r="H29" s="5"/>
      <c r="I29" s="5">
        <v>8050.7</v>
      </c>
      <c r="J29" s="5">
        <v>142586.07</v>
      </c>
    </row>
    <row r="30" spans="1:10" x14ac:dyDescent="0.15">
      <c r="A30" s="2">
        <v>42748</v>
      </c>
      <c r="B30" s="3">
        <v>121</v>
      </c>
      <c r="C30" s="4" t="s">
        <v>81</v>
      </c>
      <c r="D30" s="4" t="s">
        <v>82</v>
      </c>
      <c r="E30" s="4" t="s">
        <v>83</v>
      </c>
      <c r="F30" s="4" t="s">
        <v>14</v>
      </c>
      <c r="G30" s="4" t="s">
        <v>293</v>
      </c>
      <c r="H30" s="5"/>
      <c r="I30" s="5">
        <v>339.2</v>
      </c>
      <c r="J30" s="5">
        <v>142246.87</v>
      </c>
    </row>
    <row r="31" spans="1:10" x14ac:dyDescent="0.15">
      <c r="A31" s="2">
        <v>42748</v>
      </c>
      <c r="B31" s="3">
        <v>121</v>
      </c>
      <c r="C31" s="4" t="s">
        <v>84</v>
      </c>
      <c r="D31" s="4" t="s">
        <v>85</v>
      </c>
      <c r="E31" s="4" t="s">
        <v>36</v>
      </c>
      <c r="F31" s="4" t="s">
        <v>14</v>
      </c>
      <c r="G31" s="4" t="s">
        <v>287</v>
      </c>
      <c r="H31" s="5"/>
      <c r="I31" s="5">
        <v>8566.8700000000008</v>
      </c>
      <c r="J31" s="5">
        <v>133680</v>
      </c>
    </row>
    <row r="32" spans="1:10" x14ac:dyDescent="0.15">
      <c r="A32" s="2">
        <v>42748</v>
      </c>
      <c r="B32" s="3">
        <v>121</v>
      </c>
      <c r="C32" s="4" t="s">
        <v>86</v>
      </c>
      <c r="D32" s="4" t="s">
        <v>87</v>
      </c>
      <c r="E32" s="4" t="s">
        <v>36</v>
      </c>
      <c r="F32" s="4" t="s">
        <v>14</v>
      </c>
      <c r="G32" s="4" t="s">
        <v>287</v>
      </c>
      <c r="H32" s="5"/>
      <c r="I32" s="5">
        <v>302.25</v>
      </c>
      <c r="J32" s="5">
        <v>133342.75</v>
      </c>
    </row>
    <row r="33" spans="1:10" s="32" customFormat="1" x14ac:dyDescent="0.15">
      <c r="A33" s="34"/>
      <c r="B33" s="35"/>
      <c r="C33" s="36"/>
      <c r="D33" s="36"/>
      <c r="E33" s="36" t="s">
        <v>697</v>
      </c>
      <c r="F33" s="36"/>
      <c r="G33" s="36" t="s">
        <v>291</v>
      </c>
      <c r="H33" s="37"/>
      <c r="I33" s="37">
        <v>35</v>
      </c>
      <c r="J33" s="37"/>
    </row>
    <row r="34" spans="1:10" x14ac:dyDescent="0.15">
      <c r="A34" s="2">
        <v>42748</v>
      </c>
      <c r="B34" s="3">
        <v>121</v>
      </c>
      <c r="C34" s="4" t="s">
        <v>88</v>
      </c>
      <c r="D34" s="4" t="s">
        <v>89</v>
      </c>
      <c r="E34" s="4" t="s">
        <v>36</v>
      </c>
      <c r="F34" s="4" t="s">
        <v>14</v>
      </c>
      <c r="G34" s="4" t="s">
        <v>287</v>
      </c>
      <c r="H34" s="5"/>
      <c r="I34" s="5">
        <v>1080</v>
      </c>
      <c r="J34" s="5">
        <v>132262.75</v>
      </c>
    </row>
    <row r="35" spans="1:10" x14ac:dyDescent="0.15">
      <c r="A35" s="2">
        <v>42748</v>
      </c>
      <c r="B35" s="3">
        <v>121</v>
      </c>
      <c r="C35" s="4" t="s">
        <v>90</v>
      </c>
      <c r="D35" s="4" t="s">
        <v>91</v>
      </c>
      <c r="E35" s="4" t="s">
        <v>36</v>
      </c>
      <c r="F35" s="4" t="s">
        <v>14</v>
      </c>
      <c r="G35" s="4" t="s">
        <v>287</v>
      </c>
      <c r="H35" s="5"/>
      <c r="I35" s="5">
        <v>515</v>
      </c>
      <c r="J35" s="5">
        <v>131747.75</v>
      </c>
    </row>
    <row r="36" spans="1:10" x14ac:dyDescent="0.15">
      <c r="A36" s="2">
        <v>42748</v>
      </c>
      <c r="B36" s="3">
        <v>121</v>
      </c>
      <c r="C36" s="4" t="s">
        <v>92</v>
      </c>
      <c r="D36" s="4" t="s">
        <v>93</v>
      </c>
      <c r="E36" s="4" t="s">
        <v>76</v>
      </c>
      <c r="F36" s="4" t="s">
        <v>14</v>
      </c>
      <c r="G36" s="4" t="s">
        <v>292</v>
      </c>
      <c r="H36" s="5"/>
      <c r="I36" s="5">
        <v>219</v>
      </c>
      <c r="J36" s="5">
        <v>131528.75</v>
      </c>
    </row>
    <row r="37" spans="1:10" x14ac:dyDescent="0.15">
      <c r="A37" s="2">
        <v>42748</v>
      </c>
      <c r="B37" s="3">
        <v>121</v>
      </c>
      <c r="C37" s="4" t="s">
        <v>94</v>
      </c>
      <c r="D37" s="4" t="s">
        <v>95</v>
      </c>
      <c r="E37" s="4" t="s">
        <v>36</v>
      </c>
      <c r="F37" s="4" t="s">
        <v>14</v>
      </c>
      <c r="G37" s="4" t="s">
        <v>287</v>
      </c>
      <c r="H37" s="5"/>
      <c r="I37" s="5">
        <v>396.88</v>
      </c>
      <c r="J37" s="5">
        <v>131131.87</v>
      </c>
    </row>
    <row r="38" spans="1:10" x14ac:dyDescent="0.15">
      <c r="A38" s="2">
        <v>42748</v>
      </c>
      <c r="B38" s="3">
        <v>121</v>
      </c>
      <c r="C38" s="4" t="s">
        <v>96</v>
      </c>
      <c r="D38" s="4" t="s">
        <v>97</v>
      </c>
      <c r="E38" s="4" t="s">
        <v>36</v>
      </c>
      <c r="F38" s="4" t="s">
        <v>14</v>
      </c>
      <c r="G38" s="4" t="s">
        <v>287</v>
      </c>
      <c r="H38" s="5"/>
      <c r="I38" s="5">
        <v>1412</v>
      </c>
      <c r="J38" s="5">
        <v>129719.87</v>
      </c>
    </row>
    <row r="39" spans="1:10" x14ac:dyDescent="0.15">
      <c r="A39" s="2">
        <v>42748</v>
      </c>
      <c r="B39" s="3">
        <v>121</v>
      </c>
      <c r="C39" s="4" t="s">
        <v>98</v>
      </c>
      <c r="D39" s="4" t="s">
        <v>99</v>
      </c>
      <c r="E39" s="4" t="s">
        <v>36</v>
      </c>
      <c r="F39" s="4" t="s">
        <v>14</v>
      </c>
      <c r="G39" s="4" t="s">
        <v>287</v>
      </c>
      <c r="H39" s="5"/>
      <c r="I39" s="5">
        <v>4750</v>
      </c>
      <c r="J39" s="5">
        <v>124969.87</v>
      </c>
    </row>
    <row r="40" spans="1:10" x14ac:dyDescent="0.15">
      <c r="A40" s="2">
        <v>42748</v>
      </c>
      <c r="B40" s="3">
        <v>121</v>
      </c>
      <c r="C40" s="4" t="s">
        <v>100</v>
      </c>
      <c r="D40" s="4" t="s">
        <v>101</v>
      </c>
      <c r="E40" s="4" t="s">
        <v>36</v>
      </c>
      <c r="F40" s="4" t="s">
        <v>14</v>
      </c>
      <c r="G40" s="4" t="s">
        <v>287</v>
      </c>
      <c r="H40" s="5"/>
      <c r="I40" s="5">
        <v>636</v>
      </c>
      <c r="J40" s="5">
        <v>124333.87</v>
      </c>
    </row>
    <row r="41" spans="1:10" x14ac:dyDescent="0.15">
      <c r="A41" s="2">
        <v>42748</v>
      </c>
      <c r="B41" s="3">
        <v>121</v>
      </c>
      <c r="C41" s="4" t="s">
        <v>102</v>
      </c>
      <c r="D41" s="4" t="s">
        <v>103</v>
      </c>
      <c r="E41" s="4" t="s">
        <v>36</v>
      </c>
      <c r="F41" s="4" t="s">
        <v>14</v>
      </c>
      <c r="G41" s="4" t="s">
        <v>287</v>
      </c>
      <c r="H41" s="5"/>
      <c r="I41" s="5">
        <v>300</v>
      </c>
      <c r="J41" s="5">
        <v>124033.87</v>
      </c>
    </row>
    <row r="42" spans="1:10" x14ac:dyDescent="0.15">
      <c r="A42" s="2">
        <v>42748</v>
      </c>
      <c r="B42" s="3">
        <v>121</v>
      </c>
      <c r="C42" s="4" t="s">
        <v>104</v>
      </c>
      <c r="D42" s="4" t="s">
        <v>105</v>
      </c>
      <c r="E42" s="4" t="s">
        <v>106</v>
      </c>
      <c r="F42" s="4" t="s">
        <v>14</v>
      </c>
      <c r="G42" s="4" t="s">
        <v>296</v>
      </c>
      <c r="H42" s="5"/>
      <c r="I42" s="5">
        <v>1270.94</v>
      </c>
      <c r="J42" s="5">
        <v>122762.93</v>
      </c>
    </row>
    <row r="43" spans="1:10" x14ac:dyDescent="0.15">
      <c r="A43" s="2">
        <v>42748</v>
      </c>
      <c r="B43" s="3">
        <v>121</v>
      </c>
      <c r="C43" s="4" t="s">
        <v>107</v>
      </c>
      <c r="D43" s="4" t="s">
        <v>108</v>
      </c>
      <c r="E43" s="4" t="s">
        <v>36</v>
      </c>
      <c r="F43" s="4" t="s">
        <v>14</v>
      </c>
      <c r="G43" s="4" t="s">
        <v>287</v>
      </c>
      <c r="H43" s="5"/>
      <c r="I43" s="5">
        <v>6768.1</v>
      </c>
      <c r="J43" s="5">
        <v>115994.83</v>
      </c>
    </row>
    <row r="44" spans="1:10" x14ac:dyDescent="0.15">
      <c r="A44" s="2">
        <v>42748</v>
      </c>
      <c r="B44" s="3">
        <v>121</v>
      </c>
      <c r="C44" s="4" t="s">
        <v>109</v>
      </c>
      <c r="D44" s="4" t="s">
        <v>110</v>
      </c>
      <c r="E44" s="4" t="s">
        <v>111</v>
      </c>
      <c r="F44" s="4" t="s">
        <v>14</v>
      </c>
      <c r="G44" s="4" t="s">
        <v>285</v>
      </c>
      <c r="H44" s="5"/>
      <c r="I44" s="5">
        <v>3000</v>
      </c>
      <c r="J44" s="5">
        <v>112994.83</v>
      </c>
    </row>
    <row r="45" spans="1:10" x14ac:dyDescent="0.15">
      <c r="A45" s="2">
        <v>42748</v>
      </c>
      <c r="B45" s="3">
        <v>121</v>
      </c>
      <c r="C45" s="4" t="s">
        <v>112</v>
      </c>
      <c r="D45" s="4" t="s">
        <v>113</v>
      </c>
      <c r="E45" s="4" t="s">
        <v>36</v>
      </c>
      <c r="F45" s="4" t="s">
        <v>14</v>
      </c>
      <c r="G45" s="4" t="s">
        <v>287</v>
      </c>
      <c r="H45" s="5"/>
      <c r="I45" s="5">
        <v>2950</v>
      </c>
      <c r="J45" s="5">
        <v>110044.83</v>
      </c>
    </row>
    <row r="46" spans="1:10" x14ac:dyDescent="0.15">
      <c r="A46" s="2">
        <v>42748</v>
      </c>
      <c r="B46" s="3">
        <v>121</v>
      </c>
      <c r="C46" s="4" t="s">
        <v>114</v>
      </c>
      <c r="D46" s="4" t="s">
        <v>115</v>
      </c>
      <c r="E46" s="4" t="s">
        <v>36</v>
      </c>
      <c r="F46" s="4" t="s">
        <v>14</v>
      </c>
      <c r="G46" s="4" t="s">
        <v>287</v>
      </c>
      <c r="H46" s="5"/>
      <c r="I46" s="5">
        <v>448</v>
      </c>
      <c r="J46" s="5">
        <v>109596.83</v>
      </c>
    </row>
    <row r="47" spans="1:10" x14ac:dyDescent="0.15">
      <c r="A47" s="2">
        <v>42748</v>
      </c>
      <c r="B47" s="3">
        <v>121</v>
      </c>
      <c r="C47" s="4" t="s">
        <v>116</v>
      </c>
      <c r="D47" s="4" t="s">
        <v>117</v>
      </c>
      <c r="E47" s="4" t="s">
        <v>36</v>
      </c>
      <c r="F47" s="4" t="s">
        <v>14</v>
      </c>
      <c r="G47" s="4" t="s">
        <v>287</v>
      </c>
      <c r="H47" s="5"/>
      <c r="I47" s="5">
        <v>720</v>
      </c>
      <c r="J47" s="5">
        <v>108876.83</v>
      </c>
    </row>
    <row r="48" spans="1:10" x14ac:dyDescent="0.15">
      <c r="A48" s="2">
        <v>42748</v>
      </c>
      <c r="B48" s="3">
        <v>121</v>
      </c>
      <c r="C48" s="4" t="s">
        <v>118</v>
      </c>
      <c r="D48" s="4" t="s">
        <v>119</v>
      </c>
      <c r="E48" s="4" t="s">
        <v>120</v>
      </c>
      <c r="F48" s="4" t="s">
        <v>14</v>
      </c>
      <c r="G48" s="4" t="s">
        <v>297</v>
      </c>
      <c r="H48" s="5"/>
      <c r="I48" s="5">
        <v>8299.7999999999993</v>
      </c>
      <c r="J48" s="5">
        <v>100577.03</v>
      </c>
    </row>
    <row r="49" spans="1:10" x14ac:dyDescent="0.15">
      <c r="A49" s="2">
        <v>42748</v>
      </c>
      <c r="B49" s="3">
        <v>121</v>
      </c>
      <c r="C49" s="4" t="s">
        <v>121</v>
      </c>
      <c r="D49" s="4" t="s">
        <v>122</v>
      </c>
      <c r="E49" s="4" t="s">
        <v>123</v>
      </c>
      <c r="F49" s="4" t="s">
        <v>14</v>
      </c>
      <c r="G49" s="4" t="s">
        <v>298</v>
      </c>
      <c r="H49" s="5"/>
      <c r="I49" s="5">
        <v>349.8</v>
      </c>
      <c r="J49" s="5">
        <v>100227.23</v>
      </c>
    </row>
    <row r="50" spans="1:10" x14ac:dyDescent="0.15">
      <c r="A50" s="2">
        <v>42748</v>
      </c>
      <c r="B50" s="3">
        <v>121</v>
      </c>
      <c r="C50" s="4" t="s">
        <v>124</v>
      </c>
      <c r="D50" s="4" t="s">
        <v>125</v>
      </c>
      <c r="E50" s="4" t="s">
        <v>36</v>
      </c>
      <c r="F50" s="4" t="s">
        <v>14</v>
      </c>
      <c r="G50" s="4" t="s">
        <v>287</v>
      </c>
      <c r="H50" s="5"/>
      <c r="I50" s="5">
        <v>1500.65</v>
      </c>
      <c r="J50" s="5">
        <v>98726.58</v>
      </c>
    </row>
    <row r="51" spans="1:10" x14ac:dyDescent="0.15">
      <c r="A51" s="2">
        <v>42748</v>
      </c>
      <c r="B51" s="3">
        <v>121</v>
      </c>
      <c r="C51" s="4" t="s">
        <v>126</v>
      </c>
      <c r="D51" s="4" t="s">
        <v>127</v>
      </c>
      <c r="E51" s="4" t="s">
        <v>36</v>
      </c>
      <c r="F51" s="4" t="s">
        <v>14</v>
      </c>
      <c r="G51" s="4" t="s">
        <v>287</v>
      </c>
      <c r="H51" s="5"/>
      <c r="I51" s="5">
        <v>2257.65</v>
      </c>
      <c r="J51" s="5">
        <v>96468.93</v>
      </c>
    </row>
    <row r="52" spans="1:10" x14ac:dyDescent="0.15">
      <c r="A52" s="2">
        <v>42748</v>
      </c>
      <c r="B52" s="3">
        <v>121</v>
      </c>
      <c r="C52" s="4" t="s">
        <v>128</v>
      </c>
      <c r="D52" s="4" t="s">
        <v>129</v>
      </c>
      <c r="E52" s="4" t="s">
        <v>36</v>
      </c>
      <c r="F52" s="4" t="s">
        <v>14</v>
      </c>
      <c r="G52" s="4" t="s">
        <v>287</v>
      </c>
      <c r="H52" s="5"/>
      <c r="I52" s="5">
        <v>120.65</v>
      </c>
      <c r="J52" s="5">
        <v>96348.28</v>
      </c>
    </row>
    <row r="53" spans="1:10" x14ac:dyDescent="0.15">
      <c r="A53" s="2">
        <v>42748</v>
      </c>
      <c r="B53" s="3">
        <v>121</v>
      </c>
      <c r="C53" s="4" t="s">
        <v>130</v>
      </c>
      <c r="D53" s="4" t="s">
        <v>131</v>
      </c>
      <c r="E53" s="4" t="s">
        <v>36</v>
      </c>
      <c r="F53" s="4" t="s">
        <v>14</v>
      </c>
      <c r="G53" s="4" t="s">
        <v>287</v>
      </c>
      <c r="H53" s="5"/>
      <c r="I53" s="5">
        <v>45.23</v>
      </c>
      <c r="J53" s="5">
        <v>96303.05</v>
      </c>
    </row>
    <row r="54" spans="1:10" x14ac:dyDescent="0.15">
      <c r="A54" s="2">
        <v>42748</v>
      </c>
      <c r="B54" s="3">
        <v>121</v>
      </c>
      <c r="C54" s="4" t="s">
        <v>132</v>
      </c>
      <c r="D54" s="4" t="s">
        <v>133</v>
      </c>
      <c r="E54" s="4" t="s">
        <v>36</v>
      </c>
      <c r="F54" s="4" t="s">
        <v>14</v>
      </c>
      <c r="G54" s="4" t="s">
        <v>287</v>
      </c>
      <c r="H54" s="5"/>
      <c r="I54" s="5">
        <v>207.8</v>
      </c>
      <c r="J54" s="5">
        <v>96095.25</v>
      </c>
    </row>
    <row r="55" spans="1:10" x14ac:dyDescent="0.15">
      <c r="A55" s="2">
        <v>42748</v>
      </c>
      <c r="B55" s="3">
        <v>121</v>
      </c>
      <c r="C55" s="4" t="s">
        <v>134</v>
      </c>
      <c r="D55" s="4" t="s">
        <v>135</v>
      </c>
      <c r="E55" s="4" t="s">
        <v>36</v>
      </c>
      <c r="F55" s="4" t="s">
        <v>14</v>
      </c>
      <c r="G55" s="4" t="s">
        <v>287</v>
      </c>
      <c r="H55" s="5"/>
      <c r="I55" s="5">
        <v>90</v>
      </c>
      <c r="J55" s="5">
        <v>96005.25</v>
      </c>
    </row>
    <row r="56" spans="1:10" x14ac:dyDescent="0.15">
      <c r="A56" s="2">
        <v>42748</v>
      </c>
      <c r="B56" s="3">
        <v>121</v>
      </c>
      <c r="C56" s="4" t="s">
        <v>136</v>
      </c>
      <c r="D56" s="4" t="s">
        <v>137</v>
      </c>
      <c r="E56" s="4" t="s">
        <v>138</v>
      </c>
      <c r="F56" s="4" t="s">
        <v>14</v>
      </c>
      <c r="G56" s="4" t="s">
        <v>299</v>
      </c>
      <c r="H56" s="5"/>
      <c r="I56" s="5">
        <v>1722.11</v>
      </c>
      <c r="J56" s="5">
        <v>94283.14</v>
      </c>
    </row>
    <row r="57" spans="1:10" x14ac:dyDescent="0.15">
      <c r="A57" s="2">
        <v>42748</v>
      </c>
      <c r="B57" s="3">
        <v>122</v>
      </c>
      <c r="C57" s="4" t="s">
        <v>139</v>
      </c>
      <c r="D57" s="4" t="s">
        <v>140</v>
      </c>
      <c r="E57" s="4" t="s">
        <v>141</v>
      </c>
      <c r="F57" s="4" t="s">
        <v>14</v>
      </c>
      <c r="G57" s="4" t="s">
        <v>285</v>
      </c>
      <c r="H57" s="5">
        <v>750</v>
      </c>
      <c r="I57" s="5">
        <v>-750</v>
      </c>
      <c r="J57" s="5">
        <v>95033.14</v>
      </c>
    </row>
    <row r="58" spans="1:10" x14ac:dyDescent="0.15">
      <c r="A58" s="2">
        <v>42748</v>
      </c>
      <c r="B58" s="3">
        <v>126</v>
      </c>
      <c r="C58" s="4" t="s">
        <v>142</v>
      </c>
      <c r="D58" s="4" t="s">
        <v>14</v>
      </c>
      <c r="E58" s="4" t="s">
        <v>143</v>
      </c>
      <c r="F58" s="4" t="s">
        <v>14</v>
      </c>
      <c r="G58" s="4" t="s">
        <v>285</v>
      </c>
      <c r="H58" s="5">
        <v>2000</v>
      </c>
      <c r="I58" s="5">
        <v>-2000</v>
      </c>
      <c r="J58" s="5">
        <v>97033.14</v>
      </c>
    </row>
    <row r="59" spans="1:10" x14ac:dyDescent="0.15">
      <c r="A59" s="2">
        <v>42751</v>
      </c>
      <c r="B59" s="3">
        <v>122</v>
      </c>
      <c r="C59" s="4" t="s">
        <v>144</v>
      </c>
      <c r="D59" s="4" t="s">
        <v>145</v>
      </c>
      <c r="E59" s="4" t="s">
        <v>146</v>
      </c>
      <c r="F59" s="4" t="s">
        <v>14</v>
      </c>
      <c r="G59" s="4" t="s">
        <v>285</v>
      </c>
      <c r="H59" s="5">
        <v>2000</v>
      </c>
      <c r="I59" s="5">
        <v>-2000</v>
      </c>
      <c r="J59" s="5">
        <v>99033.14</v>
      </c>
    </row>
    <row r="60" spans="1:10" x14ac:dyDescent="0.15">
      <c r="A60" s="2">
        <v>42751</v>
      </c>
      <c r="B60" s="3">
        <v>122</v>
      </c>
      <c r="C60" s="4" t="s">
        <v>147</v>
      </c>
      <c r="D60" s="4" t="s">
        <v>148</v>
      </c>
      <c r="E60" s="4" t="s">
        <v>149</v>
      </c>
      <c r="F60" s="4" t="s">
        <v>14</v>
      </c>
      <c r="G60" s="4" t="s">
        <v>285</v>
      </c>
      <c r="H60" s="5">
        <v>75000</v>
      </c>
      <c r="I60" s="5">
        <v>-75000</v>
      </c>
      <c r="J60" s="5">
        <v>174033.14</v>
      </c>
    </row>
    <row r="61" spans="1:10" x14ac:dyDescent="0.15">
      <c r="A61" s="2">
        <v>42751</v>
      </c>
      <c r="B61" s="3">
        <v>122</v>
      </c>
      <c r="C61" s="4" t="s">
        <v>150</v>
      </c>
      <c r="D61" s="4" t="s">
        <v>151</v>
      </c>
      <c r="E61" s="4" t="s">
        <v>152</v>
      </c>
      <c r="F61" s="4" t="s">
        <v>14</v>
      </c>
      <c r="G61" s="4" t="s">
        <v>285</v>
      </c>
      <c r="H61" s="5">
        <v>2000</v>
      </c>
      <c r="I61" s="5">
        <v>-2000</v>
      </c>
      <c r="J61" s="5">
        <v>176033.14</v>
      </c>
    </row>
    <row r="62" spans="1:10" x14ac:dyDescent="0.15">
      <c r="A62" s="2">
        <v>42752</v>
      </c>
      <c r="B62" s="3">
        <v>121</v>
      </c>
      <c r="C62" s="4" t="s">
        <v>153</v>
      </c>
      <c r="D62" s="4" t="s">
        <v>154</v>
      </c>
      <c r="E62" s="4" t="s">
        <v>138</v>
      </c>
      <c r="F62" s="4" t="s">
        <v>14</v>
      </c>
      <c r="G62" s="4" t="s">
        <v>299</v>
      </c>
      <c r="H62" s="5"/>
      <c r="I62" s="5">
        <v>5000</v>
      </c>
      <c r="J62" s="5">
        <v>171033.14</v>
      </c>
    </row>
    <row r="63" spans="1:10" x14ac:dyDescent="0.15">
      <c r="A63" s="2">
        <v>42752</v>
      </c>
      <c r="B63" s="3">
        <v>122</v>
      </c>
      <c r="C63" s="4" t="s">
        <v>155</v>
      </c>
      <c r="D63" s="4" t="s">
        <v>50</v>
      </c>
      <c r="E63" s="4" t="s">
        <v>156</v>
      </c>
      <c r="F63" s="4" t="s">
        <v>14</v>
      </c>
      <c r="G63" s="4" t="s">
        <v>300</v>
      </c>
      <c r="H63" s="5">
        <v>1000000</v>
      </c>
      <c r="I63" s="5"/>
      <c r="J63" s="5">
        <v>1171033.1399999999</v>
      </c>
    </row>
    <row r="64" spans="1:10" x14ac:dyDescent="0.15">
      <c r="A64" s="2">
        <v>42753</v>
      </c>
      <c r="B64" s="3">
        <v>122</v>
      </c>
      <c r="C64" s="4" t="s">
        <v>157</v>
      </c>
      <c r="D64" s="4" t="s">
        <v>158</v>
      </c>
      <c r="E64" s="4" t="s">
        <v>159</v>
      </c>
      <c r="F64" s="4" t="s">
        <v>14</v>
      </c>
      <c r="G64" s="4" t="s">
        <v>285</v>
      </c>
      <c r="H64" s="5">
        <v>750</v>
      </c>
      <c r="I64" s="5">
        <v>-750</v>
      </c>
      <c r="J64" s="5">
        <v>1171783.1399999999</v>
      </c>
    </row>
    <row r="65" spans="1:10" x14ac:dyDescent="0.15">
      <c r="A65" s="2">
        <v>42754</v>
      </c>
      <c r="B65" s="3">
        <v>121</v>
      </c>
      <c r="C65" s="4" t="s">
        <v>160</v>
      </c>
      <c r="D65" s="4" t="s">
        <v>161</v>
      </c>
      <c r="E65" s="4" t="s">
        <v>56</v>
      </c>
      <c r="F65" s="4" t="s">
        <v>14</v>
      </c>
      <c r="G65" s="4" t="s">
        <v>285</v>
      </c>
      <c r="H65" s="5"/>
      <c r="I65" s="5">
        <v>212</v>
      </c>
      <c r="J65" s="5">
        <v>1171571.1399999999</v>
      </c>
    </row>
    <row r="66" spans="1:10" x14ac:dyDescent="0.15">
      <c r="A66" s="2">
        <v>42754</v>
      </c>
      <c r="B66" s="3">
        <v>121</v>
      </c>
      <c r="C66" s="4" t="s">
        <v>162</v>
      </c>
      <c r="D66" s="4" t="s">
        <v>163</v>
      </c>
      <c r="E66" s="4" t="s">
        <v>83</v>
      </c>
      <c r="F66" s="4" t="s">
        <v>14</v>
      </c>
      <c r="G66" s="4" t="s">
        <v>301</v>
      </c>
      <c r="H66" s="5"/>
      <c r="I66" s="5">
        <v>300.83999999999997</v>
      </c>
      <c r="J66" s="5">
        <v>1171270.3</v>
      </c>
    </row>
    <row r="67" spans="1:10" x14ac:dyDescent="0.15">
      <c r="A67" s="2">
        <v>42754</v>
      </c>
      <c r="B67" s="3">
        <v>121</v>
      </c>
      <c r="C67" s="4" t="s">
        <v>164</v>
      </c>
      <c r="D67" s="4" t="s">
        <v>165</v>
      </c>
      <c r="E67" s="4" t="s">
        <v>36</v>
      </c>
      <c r="F67" s="4" t="s">
        <v>14</v>
      </c>
      <c r="G67" s="4" t="s">
        <v>287</v>
      </c>
      <c r="H67" s="5"/>
      <c r="I67" s="5">
        <v>5100</v>
      </c>
      <c r="J67" s="5">
        <v>1166170.3</v>
      </c>
    </row>
    <row r="68" spans="1:10" x14ac:dyDescent="0.15">
      <c r="A68" s="2">
        <v>42754</v>
      </c>
      <c r="B68" s="3">
        <v>121</v>
      </c>
      <c r="C68" s="4" t="s">
        <v>166</v>
      </c>
      <c r="D68" s="4" t="s">
        <v>167</v>
      </c>
      <c r="E68" s="4" t="s">
        <v>168</v>
      </c>
      <c r="F68" s="4" t="s">
        <v>14</v>
      </c>
      <c r="G68" s="4" t="s">
        <v>285</v>
      </c>
      <c r="H68" s="5"/>
      <c r="I68" s="5">
        <v>1632.4</v>
      </c>
      <c r="J68" s="5">
        <v>1164537.8999999999</v>
      </c>
    </row>
    <row r="69" spans="1:10" x14ac:dyDescent="0.15">
      <c r="A69" s="2">
        <v>42754</v>
      </c>
      <c r="B69" s="3">
        <v>121</v>
      </c>
      <c r="C69" s="4" t="s">
        <v>169</v>
      </c>
      <c r="D69" s="4" t="s">
        <v>170</v>
      </c>
      <c r="E69" s="4" t="s">
        <v>138</v>
      </c>
      <c r="F69" s="4" t="s">
        <v>14</v>
      </c>
      <c r="G69" s="4" t="s">
        <v>299</v>
      </c>
      <c r="H69" s="5"/>
      <c r="I69" s="5">
        <v>997.52</v>
      </c>
      <c r="J69" s="5">
        <v>1163540.3799999999</v>
      </c>
    </row>
    <row r="70" spans="1:10" x14ac:dyDescent="0.15">
      <c r="A70" s="2">
        <v>42754</v>
      </c>
      <c r="B70" s="3">
        <v>121</v>
      </c>
      <c r="C70" s="4" t="s">
        <v>171</v>
      </c>
      <c r="D70" s="4" t="s">
        <v>172</v>
      </c>
      <c r="E70" s="4" t="s">
        <v>173</v>
      </c>
      <c r="F70" s="4" t="s">
        <v>14</v>
      </c>
      <c r="G70" s="4" t="s">
        <v>302</v>
      </c>
      <c r="H70" s="5"/>
      <c r="I70" s="5">
        <v>8000</v>
      </c>
      <c r="J70" s="5">
        <v>1155540.3799999999</v>
      </c>
    </row>
    <row r="71" spans="1:10" x14ac:dyDescent="0.15">
      <c r="A71" s="2">
        <v>42754</v>
      </c>
      <c r="B71" s="3">
        <v>121</v>
      </c>
      <c r="C71" s="4" t="s">
        <v>174</v>
      </c>
      <c r="D71" s="4" t="s">
        <v>175</v>
      </c>
      <c r="E71" s="4" t="s">
        <v>123</v>
      </c>
      <c r="F71" s="4" t="s">
        <v>14</v>
      </c>
      <c r="G71" s="4" t="s">
        <v>298</v>
      </c>
      <c r="H71" s="5"/>
      <c r="I71" s="5">
        <v>3339</v>
      </c>
      <c r="J71" s="5">
        <v>1152201.3799999999</v>
      </c>
    </row>
    <row r="72" spans="1:10" x14ac:dyDescent="0.15">
      <c r="A72" s="2">
        <v>42754</v>
      </c>
      <c r="B72" s="3">
        <v>121</v>
      </c>
      <c r="C72" s="4" t="s">
        <v>176</v>
      </c>
      <c r="D72" s="4" t="s">
        <v>177</v>
      </c>
      <c r="E72" s="4" t="s">
        <v>111</v>
      </c>
      <c r="F72" s="4" t="s">
        <v>14</v>
      </c>
      <c r="G72" s="4" t="s">
        <v>285</v>
      </c>
      <c r="H72" s="5"/>
      <c r="I72" s="5">
        <v>318</v>
      </c>
      <c r="J72" s="5">
        <v>1151883.3799999999</v>
      </c>
    </row>
    <row r="73" spans="1:10" x14ac:dyDescent="0.15">
      <c r="A73" s="2">
        <v>42754</v>
      </c>
      <c r="B73" s="3">
        <v>121</v>
      </c>
      <c r="C73" s="4" t="s">
        <v>178</v>
      </c>
      <c r="D73" s="4" t="s">
        <v>179</v>
      </c>
      <c r="E73" s="4" t="s">
        <v>180</v>
      </c>
      <c r="F73" s="4" t="s">
        <v>14</v>
      </c>
      <c r="G73" s="4" t="s">
        <v>303</v>
      </c>
      <c r="H73" s="5"/>
      <c r="I73" s="5">
        <v>600</v>
      </c>
      <c r="J73" s="5">
        <v>1151283.3799999999</v>
      </c>
    </row>
    <row r="74" spans="1:10" x14ac:dyDescent="0.15">
      <c r="A74" s="2">
        <v>42754</v>
      </c>
      <c r="B74" s="3">
        <v>121</v>
      </c>
      <c r="C74" s="4" t="s">
        <v>181</v>
      </c>
      <c r="D74" s="4" t="s">
        <v>182</v>
      </c>
      <c r="E74" s="4" t="s">
        <v>36</v>
      </c>
      <c r="F74" s="4" t="s">
        <v>14</v>
      </c>
      <c r="G74" s="4" t="s">
        <v>287</v>
      </c>
      <c r="H74" s="5"/>
      <c r="I74" s="5">
        <v>232.5</v>
      </c>
      <c r="J74" s="5">
        <v>1151050.8799999999</v>
      </c>
    </row>
    <row r="75" spans="1:10" x14ac:dyDescent="0.15">
      <c r="A75" s="2">
        <v>42758</v>
      </c>
      <c r="B75" s="3">
        <v>122</v>
      </c>
      <c r="C75" s="4" t="s">
        <v>183</v>
      </c>
      <c r="D75" s="4" t="s">
        <v>61</v>
      </c>
      <c r="E75" s="4" t="s">
        <v>184</v>
      </c>
      <c r="F75" s="4" t="s">
        <v>185</v>
      </c>
      <c r="G75" s="4" t="s">
        <v>285</v>
      </c>
      <c r="H75" s="5">
        <v>2000</v>
      </c>
      <c r="I75" s="5">
        <v>-2000</v>
      </c>
      <c r="J75" s="5">
        <v>1153050.8799999999</v>
      </c>
    </row>
    <row r="76" spans="1:10" x14ac:dyDescent="0.15">
      <c r="A76" s="2">
        <v>42758</v>
      </c>
      <c r="B76" s="3">
        <v>122</v>
      </c>
      <c r="C76" s="4" t="s">
        <v>186</v>
      </c>
      <c r="D76" s="4" t="s">
        <v>61</v>
      </c>
      <c r="E76" s="4" t="s">
        <v>187</v>
      </c>
      <c r="F76" s="4" t="s">
        <v>14</v>
      </c>
      <c r="G76" s="4" t="s">
        <v>285</v>
      </c>
      <c r="H76" s="5">
        <v>750</v>
      </c>
      <c r="I76" s="5">
        <v>-750</v>
      </c>
      <c r="J76" s="5">
        <v>1153800.8799999999</v>
      </c>
    </row>
    <row r="77" spans="1:10" x14ac:dyDescent="0.15">
      <c r="A77" s="2">
        <v>42758</v>
      </c>
      <c r="B77" s="3">
        <v>126</v>
      </c>
      <c r="C77" s="4" t="s">
        <v>188</v>
      </c>
      <c r="D77" s="4" t="s">
        <v>14</v>
      </c>
      <c r="E77" s="4" t="s">
        <v>189</v>
      </c>
      <c r="F77" s="4" t="s">
        <v>190</v>
      </c>
      <c r="G77" s="4" t="s">
        <v>304</v>
      </c>
      <c r="H77" s="5">
        <v>1200</v>
      </c>
      <c r="I77" s="5"/>
      <c r="J77" s="5">
        <v>1155000.8799999999</v>
      </c>
    </row>
    <row r="78" spans="1:10" x14ac:dyDescent="0.15">
      <c r="A78" s="2">
        <v>42759</v>
      </c>
      <c r="B78" s="3">
        <v>121</v>
      </c>
      <c r="C78" s="4" t="s">
        <v>191</v>
      </c>
      <c r="D78" s="4" t="s">
        <v>192</v>
      </c>
      <c r="E78" s="4" t="s">
        <v>36</v>
      </c>
      <c r="F78" s="4" t="s">
        <v>14</v>
      </c>
      <c r="G78" s="4" t="s">
        <v>3123</v>
      </c>
      <c r="H78" s="5"/>
      <c r="I78" s="130">
        <v>194864.47</v>
      </c>
      <c r="J78" s="5">
        <v>960136.41</v>
      </c>
    </row>
    <row r="79" spans="1:10" x14ac:dyDescent="0.15">
      <c r="A79" s="2">
        <v>42759</v>
      </c>
      <c r="B79" s="3">
        <v>121</v>
      </c>
      <c r="C79" s="4" t="s">
        <v>193</v>
      </c>
      <c r="D79" s="4" t="s">
        <v>194</v>
      </c>
      <c r="E79" s="4" t="s">
        <v>123</v>
      </c>
      <c r="F79" s="4" t="s">
        <v>14</v>
      </c>
      <c r="G79" s="4" t="s">
        <v>298</v>
      </c>
      <c r="H79" s="5"/>
      <c r="I79" s="5">
        <v>12720</v>
      </c>
      <c r="J79" s="5">
        <v>947416.41</v>
      </c>
    </row>
    <row r="80" spans="1:10" x14ac:dyDescent="0.15">
      <c r="A80" s="2">
        <v>42759</v>
      </c>
      <c r="B80" s="3">
        <v>121</v>
      </c>
      <c r="C80" s="4" t="s">
        <v>195</v>
      </c>
      <c r="D80" s="4" t="s">
        <v>196</v>
      </c>
      <c r="E80" s="4" t="s">
        <v>149</v>
      </c>
      <c r="F80" s="4" t="s">
        <v>14</v>
      </c>
      <c r="G80" s="4" t="s">
        <v>285</v>
      </c>
      <c r="H80" s="5"/>
      <c r="I80" s="5">
        <v>481347</v>
      </c>
      <c r="J80" s="5">
        <v>466069.41</v>
      </c>
    </row>
    <row r="81" spans="1:10" x14ac:dyDescent="0.15">
      <c r="A81" s="2">
        <v>42759</v>
      </c>
      <c r="B81" s="3">
        <v>122</v>
      </c>
      <c r="C81" s="4" t="s">
        <v>197</v>
      </c>
      <c r="D81" s="4" t="s">
        <v>14</v>
      </c>
      <c r="E81" s="4" t="s">
        <v>198</v>
      </c>
      <c r="F81" s="4" t="s">
        <v>14</v>
      </c>
      <c r="G81" s="4" t="s">
        <v>285</v>
      </c>
      <c r="H81" s="5">
        <v>750</v>
      </c>
      <c r="I81" s="5">
        <v>-750</v>
      </c>
      <c r="J81" s="5">
        <v>466819.41</v>
      </c>
    </row>
    <row r="82" spans="1:10" x14ac:dyDescent="0.15">
      <c r="A82" s="2">
        <v>42759</v>
      </c>
      <c r="B82" s="3">
        <v>122</v>
      </c>
      <c r="C82" s="4" t="s">
        <v>199</v>
      </c>
      <c r="D82" s="4" t="s">
        <v>50</v>
      </c>
      <c r="E82" s="4" t="s">
        <v>156</v>
      </c>
      <c r="F82" s="4" t="s">
        <v>14</v>
      </c>
      <c r="G82" s="4" t="s">
        <v>300</v>
      </c>
      <c r="H82" s="5">
        <v>943000</v>
      </c>
      <c r="I82" s="5"/>
      <c r="J82" s="5">
        <v>1409819.41</v>
      </c>
    </row>
    <row r="83" spans="1:10" x14ac:dyDescent="0.15">
      <c r="A83" s="2">
        <v>42760</v>
      </c>
      <c r="B83" s="3">
        <v>122</v>
      </c>
      <c r="C83" s="4" t="s">
        <v>200</v>
      </c>
      <c r="D83" s="4" t="s">
        <v>201</v>
      </c>
      <c r="E83" s="4" t="s">
        <v>202</v>
      </c>
      <c r="F83" s="4" t="s">
        <v>14</v>
      </c>
      <c r="G83" s="4" t="s">
        <v>285</v>
      </c>
      <c r="H83" s="5">
        <v>1000</v>
      </c>
      <c r="I83" s="5">
        <v>-1000</v>
      </c>
      <c r="J83" s="5">
        <v>1410819.41</v>
      </c>
    </row>
    <row r="84" spans="1:10" x14ac:dyDescent="0.15">
      <c r="A84" s="2">
        <v>42761</v>
      </c>
      <c r="B84" s="3">
        <v>121</v>
      </c>
      <c r="C84" s="4" t="s">
        <v>203</v>
      </c>
      <c r="D84" s="4" t="s">
        <v>204</v>
      </c>
      <c r="E84" s="4" t="s">
        <v>36</v>
      </c>
      <c r="F84" s="4" t="s">
        <v>14</v>
      </c>
      <c r="G84" s="4" t="s">
        <v>287</v>
      </c>
      <c r="H84" s="5"/>
      <c r="I84" s="5">
        <v>48362.8</v>
      </c>
      <c r="J84" s="5">
        <v>1362456.61</v>
      </c>
    </row>
    <row r="85" spans="1:10" x14ac:dyDescent="0.15">
      <c r="A85" s="2">
        <v>42761</v>
      </c>
      <c r="B85" s="3">
        <v>121</v>
      </c>
      <c r="C85" s="4" t="s">
        <v>205</v>
      </c>
      <c r="D85" s="4" t="s">
        <v>206</v>
      </c>
      <c r="E85" s="4" t="s">
        <v>111</v>
      </c>
      <c r="F85" s="4" t="s">
        <v>149</v>
      </c>
      <c r="G85" s="4" t="s">
        <v>285</v>
      </c>
      <c r="H85" s="5"/>
      <c r="I85" s="5">
        <v>86182.56</v>
      </c>
      <c r="J85" s="5">
        <v>1276274.05</v>
      </c>
    </row>
    <row r="86" spans="1:10" x14ac:dyDescent="0.15">
      <c r="A86" s="2">
        <v>42761</v>
      </c>
      <c r="B86" s="3">
        <v>121</v>
      </c>
      <c r="C86" s="4" t="s">
        <v>207</v>
      </c>
      <c r="D86" s="4" t="s">
        <v>208</v>
      </c>
      <c r="E86" s="4" t="s">
        <v>209</v>
      </c>
      <c r="F86" s="4" t="s">
        <v>14</v>
      </c>
      <c r="G86" s="4" t="s">
        <v>294</v>
      </c>
      <c r="H86" s="5"/>
      <c r="I86" s="5">
        <v>75980.800000000003</v>
      </c>
      <c r="J86" s="5">
        <v>1200293.25</v>
      </c>
    </row>
    <row r="87" spans="1:10" x14ac:dyDescent="0.15">
      <c r="A87" s="2">
        <v>42761</v>
      </c>
      <c r="B87" s="3">
        <v>121</v>
      </c>
      <c r="C87" s="4" t="s">
        <v>210</v>
      </c>
      <c r="D87" s="4" t="s">
        <v>211</v>
      </c>
      <c r="E87" s="4" t="s">
        <v>173</v>
      </c>
      <c r="F87" s="4" t="s">
        <v>14</v>
      </c>
      <c r="G87" s="4" t="s">
        <v>302</v>
      </c>
      <c r="H87" s="5"/>
      <c r="I87" s="5">
        <v>1520</v>
      </c>
      <c r="J87" s="5">
        <v>1198773.25</v>
      </c>
    </row>
    <row r="88" spans="1:10" x14ac:dyDescent="0.15">
      <c r="A88" s="2">
        <v>42761</v>
      </c>
      <c r="B88" s="3">
        <v>121</v>
      </c>
      <c r="C88" s="4" t="s">
        <v>212</v>
      </c>
      <c r="D88" s="4" t="s">
        <v>213</v>
      </c>
      <c r="E88" s="4" t="s">
        <v>173</v>
      </c>
      <c r="F88" s="4" t="s">
        <v>14</v>
      </c>
      <c r="G88" s="4" t="s">
        <v>302</v>
      </c>
      <c r="H88" s="5"/>
      <c r="I88" s="5">
        <v>4601</v>
      </c>
      <c r="J88" s="5">
        <v>1194172.25</v>
      </c>
    </row>
    <row r="89" spans="1:10" x14ac:dyDescent="0.15">
      <c r="A89" s="2">
        <v>42761</v>
      </c>
      <c r="B89" s="3">
        <v>121</v>
      </c>
      <c r="C89" s="4" t="s">
        <v>214</v>
      </c>
      <c r="D89" s="4" t="s">
        <v>215</v>
      </c>
      <c r="E89" s="4" t="s">
        <v>149</v>
      </c>
      <c r="F89" s="4" t="s">
        <v>14</v>
      </c>
      <c r="G89" s="4" t="s">
        <v>285</v>
      </c>
      <c r="H89" s="5"/>
      <c r="I89" s="5">
        <v>7759.2</v>
      </c>
      <c r="J89" s="5">
        <v>1186413.05</v>
      </c>
    </row>
    <row r="90" spans="1:10" x14ac:dyDescent="0.15">
      <c r="A90" s="2">
        <v>42761</v>
      </c>
      <c r="B90" s="3">
        <v>121</v>
      </c>
      <c r="C90" s="4" t="s">
        <v>216</v>
      </c>
      <c r="D90" s="4" t="s">
        <v>217</v>
      </c>
      <c r="E90" s="4" t="s">
        <v>36</v>
      </c>
      <c r="F90" s="4" t="s">
        <v>14</v>
      </c>
      <c r="G90" s="4" t="s">
        <v>287</v>
      </c>
      <c r="H90" s="5"/>
      <c r="I90" s="5">
        <v>3000</v>
      </c>
      <c r="J90" s="5">
        <v>1183413.05</v>
      </c>
    </row>
    <row r="91" spans="1:10" x14ac:dyDescent="0.15">
      <c r="A91" s="2">
        <v>42761</v>
      </c>
      <c r="B91" s="3">
        <v>125</v>
      </c>
      <c r="C91" s="4" t="s">
        <v>218</v>
      </c>
      <c r="D91" s="4" t="s">
        <v>14</v>
      </c>
      <c r="E91" s="4" t="s">
        <v>219</v>
      </c>
      <c r="F91" s="4" t="s">
        <v>14</v>
      </c>
      <c r="G91" s="4" t="s">
        <v>305</v>
      </c>
      <c r="H91" s="5"/>
      <c r="I91" s="5">
        <v>77533.320000000007</v>
      </c>
      <c r="J91" s="5">
        <v>1102459.1299999999</v>
      </c>
    </row>
    <row r="92" spans="1:10" x14ac:dyDescent="0.15">
      <c r="A92" s="2"/>
      <c r="B92" s="3"/>
      <c r="C92" s="4"/>
      <c r="D92" s="4"/>
      <c r="E92" s="4" t="s">
        <v>36</v>
      </c>
      <c r="F92" s="4"/>
      <c r="G92" s="4" t="s">
        <v>287</v>
      </c>
      <c r="H92" s="5"/>
      <c r="I92" s="5">
        <v>1946.6</v>
      </c>
      <c r="J92" s="5"/>
    </row>
    <row r="93" spans="1:10" x14ac:dyDescent="0.15">
      <c r="A93" s="2"/>
      <c r="B93" s="3"/>
      <c r="C93" s="4"/>
      <c r="D93" s="4"/>
      <c r="E93" s="4" t="s">
        <v>317</v>
      </c>
      <c r="F93" s="4"/>
      <c r="G93" s="4" t="s">
        <v>317</v>
      </c>
      <c r="H93" s="5"/>
      <c r="I93" s="5">
        <v>700</v>
      </c>
      <c r="J93" s="5"/>
    </row>
    <row r="94" spans="1:10" x14ac:dyDescent="0.15">
      <c r="A94" s="2"/>
      <c r="B94" s="3"/>
      <c r="C94" s="4"/>
      <c r="D94" s="4"/>
      <c r="E94" s="4" t="s">
        <v>318</v>
      </c>
      <c r="F94" s="4"/>
      <c r="G94" s="4" t="s">
        <v>319</v>
      </c>
      <c r="H94" s="5"/>
      <c r="I94" s="5">
        <v>88</v>
      </c>
      <c r="J94" s="5"/>
    </row>
    <row r="95" spans="1:10" x14ac:dyDescent="0.15">
      <c r="A95" s="2"/>
      <c r="B95" s="3"/>
      <c r="C95" s="4"/>
      <c r="D95" s="4"/>
      <c r="E95" s="4" t="s">
        <v>320</v>
      </c>
      <c r="F95" s="4"/>
      <c r="G95" s="4" t="s">
        <v>320</v>
      </c>
      <c r="H95" s="5"/>
      <c r="I95" s="5">
        <v>150</v>
      </c>
      <c r="J95" s="5"/>
    </row>
    <row r="96" spans="1:10" x14ac:dyDescent="0.15">
      <c r="A96" s="2"/>
      <c r="B96" s="3"/>
      <c r="C96" s="4"/>
      <c r="D96" s="4"/>
      <c r="E96" s="4" t="s">
        <v>106</v>
      </c>
      <c r="F96" s="4"/>
      <c r="G96" s="4" t="s">
        <v>296</v>
      </c>
      <c r="H96" s="5"/>
      <c r="I96" s="5">
        <v>500</v>
      </c>
      <c r="J96" s="5"/>
    </row>
    <row r="97" spans="1:10" x14ac:dyDescent="0.15">
      <c r="A97" s="2"/>
      <c r="B97" s="3"/>
      <c r="C97" s="4"/>
      <c r="D97" s="4"/>
      <c r="E97" s="4" t="s">
        <v>321</v>
      </c>
      <c r="F97" s="4"/>
      <c r="G97" s="4" t="s">
        <v>316</v>
      </c>
      <c r="H97" s="5"/>
      <c r="I97" s="5">
        <v>36</v>
      </c>
      <c r="J97" s="5"/>
    </row>
    <row r="98" spans="1:10" x14ac:dyDescent="0.15">
      <c r="A98" s="2">
        <v>42762</v>
      </c>
      <c r="B98" s="3">
        <v>126</v>
      </c>
      <c r="C98" s="4" t="s">
        <v>220</v>
      </c>
      <c r="D98" s="4" t="s">
        <v>14</v>
      </c>
      <c r="E98" s="4" t="s">
        <v>221</v>
      </c>
      <c r="F98" s="4" t="s">
        <v>18</v>
      </c>
      <c r="G98" s="4" t="s">
        <v>305</v>
      </c>
      <c r="H98" s="5">
        <v>2705.25</v>
      </c>
      <c r="I98" s="5">
        <v>-2705.25</v>
      </c>
      <c r="J98" s="5">
        <v>1105164.3799999999</v>
      </c>
    </row>
    <row r="99" spans="1:10" x14ac:dyDescent="0.15">
      <c r="A99" s="2">
        <v>42766</v>
      </c>
      <c r="B99" s="3">
        <v>121</v>
      </c>
      <c r="C99" s="4" t="s">
        <v>222</v>
      </c>
      <c r="D99" s="4" t="s">
        <v>223</v>
      </c>
      <c r="E99" s="4" t="s">
        <v>224</v>
      </c>
      <c r="F99" s="4" t="s">
        <v>14</v>
      </c>
      <c r="G99" s="4" t="s">
        <v>295</v>
      </c>
      <c r="H99" s="5"/>
      <c r="I99" s="5">
        <v>390</v>
      </c>
      <c r="J99" s="5">
        <v>1104774.3799999999</v>
      </c>
    </row>
    <row r="100" spans="1:10" x14ac:dyDescent="0.15">
      <c r="A100" s="2">
        <v>42766</v>
      </c>
      <c r="B100" s="3">
        <v>121</v>
      </c>
      <c r="C100" s="4" t="s">
        <v>225</v>
      </c>
      <c r="D100" s="4" t="s">
        <v>226</v>
      </c>
      <c r="E100" s="4" t="s">
        <v>227</v>
      </c>
      <c r="F100" s="4" t="s">
        <v>14</v>
      </c>
      <c r="G100" s="4" t="s">
        <v>306</v>
      </c>
      <c r="H100" s="5"/>
      <c r="I100" s="5">
        <v>689</v>
      </c>
      <c r="J100" s="5">
        <v>1104085.3799999999</v>
      </c>
    </row>
    <row r="101" spans="1:10" x14ac:dyDescent="0.15">
      <c r="A101" s="2">
        <v>42766</v>
      </c>
      <c r="B101" s="3">
        <v>121</v>
      </c>
      <c r="C101" s="4" t="s">
        <v>228</v>
      </c>
      <c r="D101" s="4" t="s">
        <v>229</v>
      </c>
      <c r="E101" s="4" t="s">
        <v>230</v>
      </c>
      <c r="F101" s="4" t="s">
        <v>14</v>
      </c>
      <c r="G101" s="4" t="s">
        <v>307</v>
      </c>
      <c r="H101" s="5"/>
      <c r="I101" s="5">
        <v>300</v>
      </c>
      <c r="J101" s="5">
        <v>1103785.3799999999</v>
      </c>
    </row>
    <row r="102" spans="1:10" x14ac:dyDescent="0.15">
      <c r="A102" s="2">
        <v>42766</v>
      </c>
      <c r="B102" s="3">
        <v>121</v>
      </c>
      <c r="C102" s="4" t="s">
        <v>231</v>
      </c>
      <c r="D102" s="4" t="s">
        <v>232</v>
      </c>
      <c r="E102" s="4" t="s">
        <v>56</v>
      </c>
      <c r="F102" s="4" t="s">
        <v>14</v>
      </c>
      <c r="G102" s="4" t="s">
        <v>306</v>
      </c>
      <c r="H102" s="5"/>
      <c r="I102" s="5">
        <v>180</v>
      </c>
      <c r="J102" s="5">
        <v>1103605.3799999999</v>
      </c>
    </row>
    <row r="103" spans="1:10" x14ac:dyDescent="0.15">
      <c r="A103" s="2">
        <v>42766</v>
      </c>
      <c r="B103" s="3">
        <v>121</v>
      </c>
      <c r="C103" s="4" t="s">
        <v>233</v>
      </c>
      <c r="D103" s="4" t="s">
        <v>234</v>
      </c>
      <c r="E103" s="4" t="s">
        <v>235</v>
      </c>
      <c r="F103" s="4" t="s">
        <v>14</v>
      </c>
      <c r="G103" s="4" t="s">
        <v>311</v>
      </c>
      <c r="H103" s="5"/>
      <c r="I103" s="5">
        <v>150</v>
      </c>
      <c r="J103" s="5">
        <v>1103455.3799999999</v>
      </c>
    </row>
    <row r="104" spans="1:10" x14ac:dyDescent="0.15">
      <c r="A104" s="2">
        <v>42766</v>
      </c>
      <c r="B104" s="3">
        <v>121</v>
      </c>
      <c r="C104" s="4" t="s">
        <v>236</v>
      </c>
      <c r="D104" s="4" t="s">
        <v>237</v>
      </c>
      <c r="E104" s="4" t="s">
        <v>238</v>
      </c>
      <c r="F104" s="4" t="s">
        <v>14</v>
      </c>
      <c r="G104" s="4" t="s">
        <v>312</v>
      </c>
      <c r="H104" s="5"/>
      <c r="I104" s="5">
        <v>882.7</v>
      </c>
      <c r="J104" s="5">
        <v>1102572.68</v>
      </c>
    </row>
    <row r="105" spans="1:10" x14ac:dyDescent="0.15">
      <c r="A105" s="2">
        <v>42766</v>
      </c>
      <c r="B105" s="3">
        <v>121</v>
      </c>
      <c r="C105" s="4" t="s">
        <v>239</v>
      </c>
      <c r="D105" s="4" t="s">
        <v>240</v>
      </c>
      <c r="E105" s="4" t="s">
        <v>56</v>
      </c>
      <c r="F105" s="4" t="s">
        <v>14</v>
      </c>
      <c r="G105" s="4" t="s">
        <v>306</v>
      </c>
      <c r="H105" s="5"/>
      <c r="I105" s="5">
        <v>90</v>
      </c>
      <c r="J105" s="5">
        <v>1102482.68</v>
      </c>
    </row>
    <row r="106" spans="1:10" x14ac:dyDescent="0.15">
      <c r="A106" s="2">
        <v>42766</v>
      </c>
      <c r="B106" s="3">
        <v>121</v>
      </c>
      <c r="C106" s="4" t="s">
        <v>241</v>
      </c>
      <c r="D106" s="4" t="s">
        <v>242</v>
      </c>
      <c r="E106" s="4" t="s">
        <v>123</v>
      </c>
      <c r="F106" s="4" t="s">
        <v>14</v>
      </c>
      <c r="G106" s="4" t="s">
        <v>298</v>
      </c>
      <c r="H106" s="5"/>
      <c r="I106" s="5">
        <v>92.2</v>
      </c>
      <c r="J106" s="5">
        <v>1102390.48</v>
      </c>
    </row>
    <row r="107" spans="1:10" x14ac:dyDescent="0.15">
      <c r="A107" s="2">
        <v>42766</v>
      </c>
      <c r="B107" s="3">
        <v>121</v>
      </c>
      <c r="C107" s="4" t="s">
        <v>243</v>
      </c>
      <c r="D107" s="4" t="s">
        <v>244</v>
      </c>
      <c r="E107" s="4" t="s">
        <v>245</v>
      </c>
      <c r="F107" s="4" t="s">
        <v>14</v>
      </c>
      <c r="G107" s="4" t="s">
        <v>308</v>
      </c>
      <c r="H107" s="5"/>
      <c r="I107" s="5">
        <v>1221.47</v>
      </c>
      <c r="J107" s="5">
        <v>1101169.01</v>
      </c>
    </row>
    <row r="108" spans="1:10" x14ac:dyDescent="0.15">
      <c r="A108" s="2">
        <v>42766</v>
      </c>
      <c r="B108" s="3">
        <v>121</v>
      </c>
      <c r="C108" s="4" t="s">
        <v>246</v>
      </c>
      <c r="D108" s="4" t="s">
        <v>247</v>
      </c>
      <c r="E108" s="4" t="s">
        <v>48</v>
      </c>
      <c r="F108" s="4" t="s">
        <v>14</v>
      </c>
      <c r="G108" s="4" t="s">
        <v>306</v>
      </c>
      <c r="H108" s="5"/>
      <c r="I108" s="5">
        <v>1044.2</v>
      </c>
      <c r="J108" s="5">
        <v>1100124.81</v>
      </c>
    </row>
    <row r="109" spans="1:10" x14ac:dyDescent="0.15">
      <c r="A109" s="2">
        <v>42766</v>
      </c>
      <c r="B109" s="3">
        <v>121</v>
      </c>
      <c r="C109" s="4" t="s">
        <v>248</v>
      </c>
      <c r="D109" s="4" t="s">
        <v>249</v>
      </c>
      <c r="E109" s="4" t="s">
        <v>250</v>
      </c>
      <c r="F109" s="4" t="s">
        <v>14</v>
      </c>
      <c r="G109" s="4" t="s">
        <v>309</v>
      </c>
      <c r="H109" s="5"/>
      <c r="I109" s="5">
        <v>233.25</v>
      </c>
      <c r="J109" s="5">
        <v>1099891.56</v>
      </c>
    </row>
    <row r="110" spans="1:10" x14ac:dyDescent="0.15">
      <c r="A110" s="2">
        <v>42766</v>
      </c>
      <c r="B110" s="3">
        <v>121</v>
      </c>
      <c r="C110" s="4" t="s">
        <v>251</v>
      </c>
      <c r="D110" s="4" t="s">
        <v>252</v>
      </c>
      <c r="E110" s="4" t="s">
        <v>56</v>
      </c>
      <c r="F110" s="4" t="s">
        <v>14</v>
      </c>
      <c r="G110" s="4" t="s">
        <v>306</v>
      </c>
      <c r="H110" s="5"/>
      <c r="I110" s="5">
        <v>90</v>
      </c>
      <c r="J110" s="5">
        <v>1099801.56</v>
      </c>
    </row>
    <row r="111" spans="1:10" x14ac:dyDescent="0.15">
      <c r="A111" s="2">
        <v>42766</v>
      </c>
      <c r="B111" s="3">
        <v>121</v>
      </c>
      <c r="C111" s="4" t="s">
        <v>253</v>
      </c>
      <c r="D111" s="4" t="s">
        <v>254</v>
      </c>
      <c r="E111" s="4" t="s">
        <v>56</v>
      </c>
      <c r="F111" s="4" t="s">
        <v>14</v>
      </c>
      <c r="G111" s="4" t="s">
        <v>306</v>
      </c>
      <c r="H111" s="5"/>
      <c r="I111" s="5">
        <v>90</v>
      </c>
      <c r="J111" s="5">
        <v>1099711.56</v>
      </c>
    </row>
    <row r="112" spans="1:10" x14ac:dyDescent="0.15">
      <c r="A112" s="2">
        <v>42766</v>
      </c>
      <c r="B112" s="3">
        <v>121</v>
      </c>
      <c r="C112" s="4" t="s">
        <v>255</v>
      </c>
      <c r="D112" s="4" t="s">
        <v>256</v>
      </c>
      <c r="E112" s="4" t="s">
        <v>106</v>
      </c>
      <c r="F112" s="4" t="s">
        <v>14</v>
      </c>
      <c r="G112" s="4" t="s">
        <v>296</v>
      </c>
      <c r="H112" s="5"/>
      <c r="I112" s="5">
        <v>62.2</v>
      </c>
      <c r="J112" s="5">
        <v>1099649.3600000001</v>
      </c>
    </row>
    <row r="113" spans="1:10" x14ac:dyDescent="0.15">
      <c r="A113" s="2">
        <v>42766</v>
      </c>
      <c r="B113" s="3">
        <v>121</v>
      </c>
      <c r="C113" s="4" t="s">
        <v>257</v>
      </c>
      <c r="D113" s="4" t="s">
        <v>258</v>
      </c>
      <c r="E113" s="4" t="s">
        <v>36</v>
      </c>
      <c r="F113" s="4" t="s">
        <v>14</v>
      </c>
      <c r="G113" s="4" t="s">
        <v>313</v>
      </c>
      <c r="H113" s="5"/>
      <c r="I113" s="5">
        <v>100000</v>
      </c>
      <c r="J113" s="5">
        <v>999649.36</v>
      </c>
    </row>
    <row r="114" spans="1:10" x14ac:dyDescent="0.15">
      <c r="A114" s="2">
        <v>42766</v>
      </c>
      <c r="B114" s="3"/>
      <c r="C114" s="4" t="s">
        <v>322</v>
      </c>
      <c r="D114" s="4" t="s">
        <v>323</v>
      </c>
      <c r="E114" s="4" t="s">
        <v>324</v>
      </c>
      <c r="F114" s="4"/>
      <c r="G114" s="4" t="s">
        <v>313</v>
      </c>
      <c r="H114" s="5"/>
      <c r="I114" s="5">
        <v>150000</v>
      </c>
      <c r="J114" s="5"/>
    </row>
    <row r="115" spans="1:10" x14ac:dyDescent="0.15">
      <c r="A115" s="2">
        <v>42766</v>
      </c>
      <c r="B115" s="3">
        <v>121</v>
      </c>
      <c r="C115" s="4" t="s">
        <v>259</v>
      </c>
      <c r="D115" s="4" t="s">
        <v>260</v>
      </c>
      <c r="E115" s="4" t="s">
        <v>149</v>
      </c>
      <c r="F115" s="4" t="s">
        <v>14</v>
      </c>
      <c r="G115" s="4" t="s">
        <v>306</v>
      </c>
      <c r="H115" s="5"/>
      <c r="I115" s="5">
        <v>21545.09</v>
      </c>
      <c r="J115" s="5">
        <v>978104.27</v>
      </c>
    </row>
    <row r="116" spans="1:10" x14ac:dyDescent="0.15">
      <c r="A116" s="2">
        <v>42766</v>
      </c>
      <c r="B116" s="3">
        <v>121</v>
      </c>
      <c r="C116" s="4" t="s">
        <v>261</v>
      </c>
      <c r="D116" s="4" t="s">
        <v>262</v>
      </c>
      <c r="E116" s="4" t="s">
        <v>36</v>
      </c>
      <c r="F116" s="4" t="s">
        <v>14</v>
      </c>
      <c r="G116" s="4" t="s">
        <v>313</v>
      </c>
      <c r="H116" s="5"/>
      <c r="I116" s="5">
        <v>39856</v>
      </c>
      <c r="J116" s="5">
        <v>938248.27</v>
      </c>
    </row>
    <row r="117" spans="1:10" x14ac:dyDescent="0.15">
      <c r="A117" s="2">
        <v>42766</v>
      </c>
      <c r="B117" s="3">
        <v>122</v>
      </c>
      <c r="C117" s="4" t="s">
        <v>263</v>
      </c>
      <c r="D117" s="4" t="s">
        <v>264</v>
      </c>
      <c r="E117" s="4" t="s">
        <v>106</v>
      </c>
      <c r="F117" s="4" t="s">
        <v>14</v>
      </c>
      <c r="G117" s="4" t="s">
        <v>296</v>
      </c>
      <c r="H117" s="5">
        <v>36.049999999999997</v>
      </c>
      <c r="I117" s="5">
        <v>-36.049999999999997</v>
      </c>
      <c r="J117" s="5">
        <v>938284.32</v>
      </c>
    </row>
    <row r="118" spans="1:10" x14ac:dyDescent="0.15">
      <c r="A118" s="2">
        <v>42766</v>
      </c>
      <c r="B118" s="3">
        <v>125</v>
      </c>
      <c r="C118" s="4" t="s">
        <v>265</v>
      </c>
      <c r="D118" s="4" t="s">
        <v>266</v>
      </c>
      <c r="E118" s="4" t="s">
        <v>267</v>
      </c>
      <c r="F118" s="4" t="s">
        <v>14</v>
      </c>
      <c r="G118" s="4" t="s">
        <v>314</v>
      </c>
      <c r="H118" s="5"/>
      <c r="I118" s="5">
        <v>21010</v>
      </c>
      <c r="J118" s="5">
        <v>917274.32</v>
      </c>
    </row>
    <row r="119" spans="1:10" x14ac:dyDescent="0.15">
      <c r="A119" s="2">
        <v>42766</v>
      </c>
      <c r="B119" s="3">
        <v>125</v>
      </c>
      <c r="C119" s="4" t="s">
        <v>268</v>
      </c>
      <c r="D119" s="4" t="s">
        <v>269</v>
      </c>
      <c r="E119" s="4" t="s">
        <v>270</v>
      </c>
      <c r="F119" s="4" t="s">
        <v>14</v>
      </c>
      <c r="G119" s="4" t="s">
        <v>310</v>
      </c>
      <c r="H119" s="5"/>
      <c r="I119" s="5">
        <v>1545.1</v>
      </c>
      <c r="J119" s="5">
        <v>915729.22</v>
      </c>
    </row>
    <row r="120" spans="1:10" x14ac:dyDescent="0.15">
      <c r="A120" s="2">
        <v>42766</v>
      </c>
      <c r="B120" s="3">
        <v>125</v>
      </c>
      <c r="C120" s="4" t="s">
        <v>271</v>
      </c>
      <c r="D120" s="4" t="s">
        <v>272</v>
      </c>
      <c r="E120" s="4" t="s">
        <v>273</v>
      </c>
      <c r="F120" s="4" t="s">
        <v>14</v>
      </c>
      <c r="G120" s="4" t="s">
        <v>315</v>
      </c>
      <c r="H120" s="5"/>
      <c r="I120" s="5">
        <v>3838.4</v>
      </c>
      <c r="J120" s="5">
        <v>911890.82</v>
      </c>
    </row>
    <row r="121" spans="1:10" x14ac:dyDescent="0.15">
      <c r="A121" s="2">
        <v>42766</v>
      </c>
      <c r="B121" s="3">
        <v>126</v>
      </c>
      <c r="C121" s="4" t="s">
        <v>274</v>
      </c>
      <c r="D121" s="4" t="s">
        <v>14</v>
      </c>
      <c r="E121" s="4" t="s">
        <v>275</v>
      </c>
      <c r="F121" s="4" t="s">
        <v>14</v>
      </c>
      <c r="G121" s="4" t="s">
        <v>316</v>
      </c>
      <c r="H121" s="5"/>
      <c r="I121" s="5">
        <v>12.3</v>
      </c>
      <c r="J121" s="5">
        <v>911878.52</v>
      </c>
    </row>
    <row r="122" spans="1:10" x14ac:dyDescent="0.15">
      <c r="A122" s="2">
        <v>42766</v>
      </c>
      <c r="B122" s="3">
        <v>126</v>
      </c>
      <c r="C122" s="4" t="s">
        <v>276</v>
      </c>
      <c r="D122" s="4" t="s">
        <v>14</v>
      </c>
      <c r="E122" s="4" t="s">
        <v>277</v>
      </c>
      <c r="F122" s="4" t="s">
        <v>14</v>
      </c>
      <c r="G122" s="4" t="s">
        <v>316</v>
      </c>
      <c r="H122" s="5"/>
      <c r="I122" s="5">
        <v>3.07</v>
      </c>
      <c r="J122" s="5">
        <v>911875.45</v>
      </c>
    </row>
    <row r="123" spans="1:10" x14ac:dyDescent="0.15">
      <c r="A123" s="2">
        <v>42766</v>
      </c>
      <c r="B123" s="3">
        <v>125</v>
      </c>
      <c r="C123" s="4" t="s">
        <v>278</v>
      </c>
      <c r="D123" s="4" t="s">
        <v>279</v>
      </c>
      <c r="E123" s="4" t="s">
        <v>280</v>
      </c>
      <c r="F123" s="4" t="s">
        <v>281</v>
      </c>
      <c r="G123" s="4" t="s">
        <v>305</v>
      </c>
      <c r="H123" s="5"/>
      <c r="I123" s="5">
        <v>2705.25</v>
      </c>
      <c r="J123" s="5">
        <v>909170.2</v>
      </c>
    </row>
    <row r="124" spans="1:10" x14ac:dyDescent="0.15">
      <c r="A124" s="6">
        <v>42766</v>
      </c>
      <c r="B124" s="8">
        <v>126</v>
      </c>
      <c r="C124" s="9" t="s">
        <v>282</v>
      </c>
      <c r="D124" s="9" t="s">
        <v>14</v>
      </c>
      <c r="E124" s="9" t="s">
        <v>283</v>
      </c>
      <c r="F124" s="9" t="s">
        <v>284</v>
      </c>
      <c r="G124" s="4" t="s">
        <v>308</v>
      </c>
      <c r="H124" s="11"/>
      <c r="I124" s="11">
        <v>2</v>
      </c>
      <c r="J124" s="11">
        <v>909168.2</v>
      </c>
    </row>
    <row r="125" spans="1:10" ht="12" thickBot="1" x14ac:dyDescent="0.2">
      <c r="A125" s="7"/>
      <c r="G125" s="4"/>
      <c r="H125" s="10">
        <v>2047892.1</v>
      </c>
      <c r="I125" s="10">
        <v>1305238.3599999999</v>
      </c>
    </row>
    <row r="126" spans="1:10" ht="12" thickTop="1" x14ac:dyDescent="0.15"/>
    <row r="127" spans="1:10" x14ac:dyDescent="0.15">
      <c r="H127" s="13">
        <f>SUBTOTAL(9,H6:H124)</f>
        <v>2047892.1</v>
      </c>
      <c r="I127" s="13">
        <f>SUBTOTAL(9,I6:I124)</f>
        <v>1351546.2600000002</v>
      </c>
    </row>
    <row r="133" spans="9:9" x14ac:dyDescent="0.15">
      <c r="I133" s="45">
        <v>616277.63</v>
      </c>
    </row>
    <row r="135" spans="9:9" x14ac:dyDescent="0.15">
      <c r="I135" s="28">
        <f>I133-I127</f>
        <v>-735268.63000000024</v>
      </c>
    </row>
  </sheetData>
  <autoFilter ref="A4:J125" xr:uid="{00000000-0009-0000-0000-000000000000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6"/>
  <sheetViews>
    <sheetView workbookViewId="0">
      <selection activeCell="F29" sqref="F2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40.25" bestFit="1" customWidth="1"/>
    <col min="6" max="6" width="34.625" bestFit="1" customWidth="1"/>
    <col min="7" max="7" width="12" style="96" customWidth="1"/>
    <col min="8" max="8" width="11.375" bestFit="1" customWidth="1"/>
    <col min="9" max="9" width="13.5" style="13" customWidth="1"/>
    <col min="10" max="10" width="10.5" bestFit="1" customWidth="1"/>
  </cols>
  <sheetData>
    <row r="1" spans="1:10" ht="15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4"/>
      <c r="J1" s="131"/>
    </row>
    <row r="2" spans="1:10" ht="12.75" x14ac:dyDescent="0.15">
      <c r="A2" s="132" t="s">
        <v>2381</v>
      </c>
      <c r="B2" s="132"/>
      <c r="C2" s="132"/>
      <c r="D2" s="132"/>
      <c r="E2" s="132"/>
      <c r="F2" s="132"/>
      <c r="G2" s="132"/>
      <c r="H2" s="132"/>
      <c r="I2" s="135"/>
      <c r="J2" s="132"/>
    </row>
    <row r="3" spans="1:10" ht="12.75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6"/>
      <c r="J3" s="133"/>
    </row>
    <row r="4" spans="1:10" ht="12" thickBot="1" x14ac:dyDescent="0.2">
      <c r="A4" s="97" t="s">
        <v>3</v>
      </c>
      <c r="B4" s="97" t="s">
        <v>4</v>
      </c>
      <c r="C4" s="97" t="s">
        <v>5</v>
      </c>
      <c r="D4" s="97" t="s">
        <v>6</v>
      </c>
      <c r="E4" s="97" t="s">
        <v>7</v>
      </c>
      <c r="F4" s="97" t="s">
        <v>8</v>
      </c>
      <c r="G4" s="97"/>
      <c r="H4" s="97" t="s">
        <v>9</v>
      </c>
      <c r="I4" s="27" t="s">
        <v>10</v>
      </c>
      <c r="J4" s="97" t="s">
        <v>11</v>
      </c>
    </row>
    <row r="5" spans="1:10" ht="12" thickTop="1" x14ac:dyDescent="0.15">
      <c r="A5" s="98"/>
      <c r="B5" s="99"/>
      <c r="C5" s="100"/>
      <c r="D5" s="100"/>
      <c r="E5" s="100" t="s">
        <v>12</v>
      </c>
      <c r="F5" s="100"/>
      <c r="G5" s="100"/>
      <c r="H5" s="101"/>
      <c r="I5" s="101"/>
      <c r="J5" s="101">
        <v>109174.61</v>
      </c>
    </row>
    <row r="6" spans="1:10" x14ac:dyDescent="0.15">
      <c r="A6" s="98">
        <v>43009</v>
      </c>
      <c r="B6" s="99">
        <v>92</v>
      </c>
      <c r="C6" s="100" t="s">
        <v>2382</v>
      </c>
      <c r="D6" s="100" t="s">
        <v>14</v>
      </c>
      <c r="E6" s="100" t="s">
        <v>605</v>
      </c>
      <c r="F6" s="100" t="s">
        <v>14</v>
      </c>
      <c r="G6" s="100" t="s">
        <v>285</v>
      </c>
      <c r="H6" s="101">
        <v>1260.1500000000001</v>
      </c>
      <c r="I6" s="101">
        <v>-1260.1500000000001</v>
      </c>
      <c r="J6" s="101">
        <v>110434.76</v>
      </c>
    </row>
    <row r="7" spans="1:10" x14ac:dyDescent="0.15">
      <c r="A7" s="98">
        <v>43012</v>
      </c>
      <c r="B7" s="99">
        <v>91</v>
      </c>
      <c r="C7" s="100" t="s">
        <v>2383</v>
      </c>
      <c r="D7" s="100" t="s">
        <v>2384</v>
      </c>
      <c r="E7" s="100" t="s">
        <v>21</v>
      </c>
      <c r="F7" s="100" t="s">
        <v>22</v>
      </c>
      <c r="G7" s="100" t="s">
        <v>286</v>
      </c>
      <c r="H7" s="101"/>
      <c r="I7" s="101">
        <v>10667.84</v>
      </c>
      <c r="J7" s="101">
        <v>99766.92</v>
      </c>
    </row>
    <row r="8" spans="1:10" x14ac:dyDescent="0.15">
      <c r="A8" s="98">
        <v>43012</v>
      </c>
      <c r="B8" s="99">
        <v>91</v>
      </c>
      <c r="C8" s="100" t="s">
        <v>2385</v>
      </c>
      <c r="D8" s="100" t="s">
        <v>2386</v>
      </c>
      <c r="E8" s="100" t="s">
        <v>25</v>
      </c>
      <c r="F8" s="100" t="s">
        <v>14</v>
      </c>
      <c r="G8" s="100" t="s">
        <v>288</v>
      </c>
      <c r="H8" s="101"/>
      <c r="I8" s="101">
        <v>170</v>
      </c>
      <c r="J8" s="101">
        <v>99596.92</v>
      </c>
    </row>
    <row r="9" spans="1:10" x14ac:dyDescent="0.15">
      <c r="A9" s="98">
        <v>43012</v>
      </c>
      <c r="B9" s="99">
        <v>91</v>
      </c>
      <c r="C9" s="100" t="s">
        <v>2387</v>
      </c>
      <c r="D9" s="100" t="s">
        <v>2388</v>
      </c>
      <c r="E9" s="100" t="s">
        <v>28</v>
      </c>
      <c r="F9" s="100" t="s">
        <v>14</v>
      </c>
      <c r="G9" s="100" t="s">
        <v>289</v>
      </c>
      <c r="H9" s="101"/>
      <c r="I9" s="101">
        <v>306</v>
      </c>
      <c r="J9" s="101">
        <v>99290.92</v>
      </c>
    </row>
    <row r="10" spans="1:10" x14ac:dyDescent="0.15">
      <c r="A10" s="98">
        <v>43012</v>
      </c>
      <c r="B10" s="99">
        <v>91</v>
      </c>
      <c r="C10" s="100" t="s">
        <v>2389</v>
      </c>
      <c r="D10" s="100" t="s">
        <v>2390</v>
      </c>
      <c r="E10" s="100" t="s">
        <v>363</v>
      </c>
      <c r="F10" s="100" t="s">
        <v>14</v>
      </c>
      <c r="G10" s="100" t="s">
        <v>2646</v>
      </c>
      <c r="H10" s="101"/>
      <c r="I10" s="101">
        <v>2500</v>
      </c>
      <c r="J10" s="101">
        <v>96790.92</v>
      </c>
    </row>
    <row r="11" spans="1:10" x14ac:dyDescent="0.15">
      <c r="A11" s="98">
        <v>43012</v>
      </c>
      <c r="B11" s="99">
        <v>96</v>
      </c>
      <c r="C11" s="100" t="s">
        <v>2391</v>
      </c>
      <c r="D11" s="100" t="s">
        <v>14</v>
      </c>
      <c r="E11" s="100" t="s">
        <v>2392</v>
      </c>
      <c r="F11" s="100" t="s">
        <v>14</v>
      </c>
      <c r="G11" s="100" t="s">
        <v>2647</v>
      </c>
      <c r="H11" s="101">
        <v>120000</v>
      </c>
      <c r="I11" s="101"/>
      <c r="J11" s="101">
        <v>216790.92</v>
      </c>
    </row>
    <row r="12" spans="1:10" x14ac:dyDescent="0.15">
      <c r="A12" s="98">
        <v>43013</v>
      </c>
      <c r="B12" s="99">
        <v>91</v>
      </c>
      <c r="C12" s="100" t="s">
        <v>2393</v>
      </c>
      <c r="D12" s="100" t="s">
        <v>204</v>
      </c>
      <c r="E12" s="100" t="s">
        <v>1479</v>
      </c>
      <c r="F12" s="100" t="s">
        <v>14</v>
      </c>
      <c r="G12" s="100" t="s">
        <v>1886</v>
      </c>
      <c r="H12" s="101"/>
      <c r="I12" s="101">
        <v>61194.96</v>
      </c>
      <c r="J12" s="101">
        <v>155595.96</v>
      </c>
    </row>
    <row r="13" spans="1:10" x14ac:dyDescent="0.15">
      <c r="A13" s="98">
        <v>43013</v>
      </c>
      <c r="B13" s="99">
        <v>91</v>
      </c>
      <c r="C13" s="100" t="s">
        <v>2394</v>
      </c>
      <c r="D13" s="100" t="s">
        <v>204</v>
      </c>
      <c r="E13" s="100" t="s">
        <v>209</v>
      </c>
      <c r="F13" s="100" t="s">
        <v>14</v>
      </c>
      <c r="G13" s="100" t="s">
        <v>2648</v>
      </c>
      <c r="H13" s="101"/>
      <c r="I13" s="13">
        <v>69251.759999999995</v>
      </c>
      <c r="J13" s="101">
        <v>86344.2</v>
      </c>
    </row>
    <row r="14" spans="1:10" x14ac:dyDescent="0.15">
      <c r="A14" s="98">
        <v>43013</v>
      </c>
      <c r="B14" s="99">
        <v>92</v>
      </c>
      <c r="C14" s="100" t="s">
        <v>2395</v>
      </c>
      <c r="D14" s="100" t="s">
        <v>14</v>
      </c>
      <c r="E14" s="100" t="s">
        <v>624</v>
      </c>
      <c r="F14" s="100" t="s">
        <v>14</v>
      </c>
      <c r="G14" s="100" t="s">
        <v>2649</v>
      </c>
      <c r="H14" s="101">
        <v>115680</v>
      </c>
      <c r="I14" s="101"/>
      <c r="J14" s="101">
        <v>202024.2</v>
      </c>
    </row>
    <row r="15" spans="1:10" x14ac:dyDescent="0.15">
      <c r="A15" s="98">
        <v>43014</v>
      </c>
      <c r="B15" s="99">
        <v>91</v>
      </c>
      <c r="C15" s="100" t="s">
        <v>2396</v>
      </c>
      <c r="D15" s="100" t="s">
        <v>2397</v>
      </c>
      <c r="E15" s="100" t="s">
        <v>1276</v>
      </c>
      <c r="F15" s="100" t="s">
        <v>14</v>
      </c>
      <c r="G15" s="100" t="s">
        <v>285</v>
      </c>
      <c r="H15" s="101"/>
      <c r="I15" s="101">
        <v>180</v>
      </c>
      <c r="J15" s="101">
        <v>201844.2</v>
      </c>
    </row>
    <row r="16" spans="1:10" x14ac:dyDescent="0.15">
      <c r="A16" s="98">
        <v>43014</v>
      </c>
      <c r="B16" s="99">
        <v>91</v>
      </c>
      <c r="C16" s="100" t="s">
        <v>2398</v>
      </c>
      <c r="D16" s="100" t="s">
        <v>2399</v>
      </c>
      <c r="E16" s="100" t="s">
        <v>224</v>
      </c>
      <c r="F16" s="100" t="s">
        <v>14</v>
      </c>
      <c r="G16" s="100" t="s">
        <v>295</v>
      </c>
      <c r="H16" s="101"/>
      <c r="I16" s="101">
        <v>390</v>
      </c>
      <c r="J16" s="101">
        <v>201454.2</v>
      </c>
    </row>
    <row r="17" spans="1:10" x14ac:dyDescent="0.15">
      <c r="A17" s="98">
        <v>43014</v>
      </c>
      <c r="B17" s="99">
        <v>91</v>
      </c>
      <c r="C17" s="100" t="s">
        <v>2400</v>
      </c>
      <c r="D17" s="100" t="s">
        <v>2401</v>
      </c>
      <c r="E17" s="100" t="s">
        <v>605</v>
      </c>
      <c r="F17" s="100" t="s">
        <v>14</v>
      </c>
      <c r="G17" s="100" t="s">
        <v>285</v>
      </c>
      <c r="H17" s="101"/>
      <c r="I17" s="101">
        <v>1069.3699999999999</v>
      </c>
      <c r="J17" s="101">
        <v>200384.83</v>
      </c>
    </row>
    <row r="18" spans="1:10" x14ac:dyDescent="0.15">
      <c r="A18" s="98">
        <v>43014</v>
      </c>
      <c r="B18" s="99">
        <v>91</v>
      </c>
      <c r="C18" s="100" t="s">
        <v>2402</v>
      </c>
      <c r="D18" s="100" t="s">
        <v>2403</v>
      </c>
      <c r="E18" s="100" t="s">
        <v>83</v>
      </c>
      <c r="F18" s="100" t="s">
        <v>14</v>
      </c>
      <c r="G18" s="100" t="s">
        <v>551</v>
      </c>
      <c r="H18" s="101"/>
      <c r="I18" s="101">
        <v>738.74</v>
      </c>
      <c r="J18" s="101">
        <v>199646.09</v>
      </c>
    </row>
    <row r="19" spans="1:10" x14ac:dyDescent="0.15">
      <c r="A19" s="98">
        <v>43014</v>
      </c>
      <c r="B19" s="99">
        <v>91</v>
      </c>
      <c r="C19" s="100" t="s">
        <v>2404</v>
      </c>
      <c r="D19" s="100" t="s">
        <v>2405</v>
      </c>
      <c r="E19" s="100" t="s">
        <v>2406</v>
      </c>
      <c r="F19" s="100" t="s">
        <v>14</v>
      </c>
      <c r="G19" s="100" t="s">
        <v>543</v>
      </c>
      <c r="H19" s="101"/>
      <c r="I19" s="101">
        <v>2000</v>
      </c>
      <c r="J19" s="101">
        <v>197646.09</v>
      </c>
    </row>
    <row r="20" spans="1:10" x14ac:dyDescent="0.15">
      <c r="A20" s="98">
        <v>43014</v>
      </c>
      <c r="B20" s="99">
        <v>91</v>
      </c>
      <c r="C20" s="100" t="s">
        <v>2407</v>
      </c>
      <c r="D20" s="100" t="s">
        <v>2408</v>
      </c>
      <c r="E20" s="100" t="s">
        <v>2409</v>
      </c>
      <c r="F20" s="100" t="s">
        <v>14</v>
      </c>
      <c r="G20" s="100" t="s">
        <v>298</v>
      </c>
      <c r="H20" s="101"/>
      <c r="I20" s="101">
        <v>4240</v>
      </c>
      <c r="J20" s="101">
        <v>193406.09</v>
      </c>
    </row>
    <row r="21" spans="1:10" x14ac:dyDescent="0.15">
      <c r="A21" s="98">
        <v>43014</v>
      </c>
      <c r="B21" s="99">
        <v>91</v>
      </c>
      <c r="C21" s="100" t="s">
        <v>2410</v>
      </c>
      <c r="D21" s="100" t="s">
        <v>2411</v>
      </c>
      <c r="E21" s="100" t="s">
        <v>76</v>
      </c>
      <c r="F21" s="100" t="s">
        <v>14</v>
      </c>
      <c r="G21" s="100" t="s">
        <v>292</v>
      </c>
      <c r="H21" s="101"/>
      <c r="I21" s="101">
        <v>850</v>
      </c>
      <c r="J21" s="101">
        <v>192556.09</v>
      </c>
    </row>
    <row r="22" spans="1:10" x14ac:dyDescent="0.15">
      <c r="A22" s="98">
        <v>43014</v>
      </c>
      <c r="B22" s="99">
        <v>91</v>
      </c>
      <c r="C22" s="100" t="s">
        <v>2412</v>
      </c>
      <c r="D22" s="100" t="s">
        <v>2413</v>
      </c>
      <c r="E22" s="100" t="s">
        <v>2414</v>
      </c>
      <c r="F22" s="100" t="s">
        <v>14</v>
      </c>
      <c r="G22" s="100" t="s">
        <v>312</v>
      </c>
      <c r="H22" s="101"/>
      <c r="I22" s="101">
        <v>56</v>
      </c>
      <c r="J22" s="101">
        <v>192500.09</v>
      </c>
    </row>
    <row r="23" spans="1:10" x14ac:dyDescent="0.15">
      <c r="A23" s="98">
        <v>43014</v>
      </c>
      <c r="B23" s="99">
        <v>91</v>
      </c>
      <c r="C23" s="100" t="s">
        <v>2415</v>
      </c>
      <c r="D23" s="100" t="s">
        <v>2416</v>
      </c>
      <c r="E23" s="100" t="s">
        <v>697</v>
      </c>
      <c r="F23" s="100" t="s">
        <v>14</v>
      </c>
      <c r="G23" s="100" t="s">
        <v>312</v>
      </c>
      <c r="H23" s="101"/>
      <c r="I23" s="101">
        <v>35</v>
      </c>
      <c r="J23" s="101">
        <v>192465.09</v>
      </c>
    </row>
    <row r="24" spans="1:10" x14ac:dyDescent="0.15">
      <c r="A24" s="98">
        <v>43014</v>
      </c>
      <c r="B24" s="99">
        <v>91</v>
      </c>
      <c r="C24" s="100" t="s">
        <v>2417</v>
      </c>
      <c r="D24" s="100" t="s">
        <v>2418</v>
      </c>
      <c r="E24" s="100" t="s">
        <v>56</v>
      </c>
      <c r="F24" s="100" t="s">
        <v>14</v>
      </c>
      <c r="G24" s="100" t="s">
        <v>285</v>
      </c>
      <c r="H24" s="101"/>
      <c r="I24" s="101">
        <v>90</v>
      </c>
      <c r="J24" s="101">
        <v>192375.09</v>
      </c>
    </row>
    <row r="25" spans="1:10" x14ac:dyDescent="0.15">
      <c r="A25" s="98">
        <v>43014</v>
      </c>
      <c r="B25" s="99">
        <v>91</v>
      </c>
      <c r="C25" s="100" t="s">
        <v>2419</v>
      </c>
      <c r="D25" s="100" t="s">
        <v>2420</v>
      </c>
      <c r="E25" s="100" t="s">
        <v>56</v>
      </c>
      <c r="F25" s="100" t="s">
        <v>14</v>
      </c>
      <c r="G25" s="100" t="s">
        <v>285</v>
      </c>
      <c r="H25" s="101"/>
      <c r="I25" s="101">
        <v>180</v>
      </c>
      <c r="J25" s="101">
        <v>192195.09</v>
      </c>
    </row>
    <row r="26" spans="1:10" x14ac:dyDescent="0.15">
      <c r="A26" s="98">
        <v>43014</v>
      </c>
      <c r="B26" s="99">
        <v>91</v>
      </c>
      <c r="C26" s="100" t="s">
        <v>2421</v>
      </c>
      <c r="D26" s="100" t="s">
        <v>2422</v>
      </c>
      <c r="E26" s="100" t="s">
        <v>62</v>
      </c>
      <c r="F26" s="100" t="s">
        <v>14</v>
      </c>
      <c r="G26" s="100" t="s">
        <v>312</v>
      </c>
      <c r="H26" s="101"/>
      <c r="I26" s="101">
        <v>84</v>
      </c>
      <c r="J26" s="101">
        <v>192111.09</v>
      </c>
    </row>
    <row r="27" spans="1:10" x14ac:dyDescent="0.15">
      <c r="A27" s="98">
        <v>43014</v>
      </c>
      <c r="B27" s="99">
        <v>91</v>
      </c>
      <c r="C27" s="100" t="s">
        <v>2423</v>
      </c>
      <c r="D27" s="100" t="s">
        <v>2424</v>
      </c>
      <c r="E27" s="100" t="s">
        <v>1276</v>
      </c>
      <c r="F27" s="100" t="s">
        <v>14</v>
      </c>
      <c r="G27" s="100" t="s">
        <v>298</v>
      </c>
      <c r="H27" s="101"/>
      <c r="I27" s="101">
        <v>80</v>
      </c>
      <c r="J27" s="101">
        <v>192031.09</v>
      </c>
    </row>
    <row r="28" spans="1:10" x14ac:dyDescent="0.15">
      <c r="A28" s="98">
        <v>43014</v>
      </c>
      <c r="B28" s="99">
        <v>91</v>
      </c>
      <c r="C28" s="100" t="s">
        <v>2425</v>
      </c>
      <c r="D28" s="100" t="s">
        <v>2426</v>
      </c>
      <c r="E28" s="100" t="s">
        <v>605</v>
      </c>
      <c r="F28" s="100" t="s">
        <v>14</v>
      </c>
      <c r="G28" s="100" t="s">
        <v>285</v>
      </c>
      <c r="H28" s="101"/>
      <c r="I28" s="101">
        <v>2320</v>
      </c>
      <c r="J28" s="101">
        <v>189711.09</v>
      </c>
    </row>
    <row r="29" spans="1:10" x14ac:dyDescent="0.15">
      <c r="A29" s="98">
        <v>43014</v>
      </c>
      <c r="B29" s="99">
        <v>91</v>
      </c>
      <c r="C29" s="100" t="s">
        <v>2427</v>
      </c>
      <c r="D29" s="100" t="s">
        <v>2428</v>
      </c>
      <c r="E29" s="100" t="s">
        <v>111</v>
      </c>
      <c r="F29" s="100" t="s">
        <v>14</v>
      </c>
      <c r="G29" s="100" t="s">
        <v>285</v>
      </c>
      <c r="H29" s="101"/>
      <c r="I29" s="101">
        <v>1000</v>
      </c>
      <c r="J29" s="101">
        <v>188711.09</v>
      </c>
    </row>
    <row r="30" spans="1:10" x14ac:dyDescent="0.15">
      <c r="A30" s="98">
        <v>43014</v>
      </c>
      <c r="B30" s="99">
        <v>91</v>
      </c>
      <c r="C30" s="100" t="s">
        <v>2429</v>
      </c>
      <c r="D30" s="100" t="s">
        <v>2430</v>
      </c>
      <c r="E30" s="100" t="s">
        <v>658</v>
      </c>
      <c r="G30" s="100" t="s">
        <v>543</v>
      </c>
      <c r="H30" s="101"/>
      <c r="I30" s="101">
        <v>1242</v>
      </c>
      <c r="J30" s="101">
        <v>186536.31</v>
      </c>
    </row>
    <row r="31" spans="1:10" s="96" customFormat="1" x14ac:dyDescent="0.15">
      <c r="A31" s="98"/>
      <c r="B31" s="99"/>
      <c r="C31" s="100"/>
      <c r="D31" s="100"/>
      <c r="E31" s="100" t="s">
        <v>831</v>
      </c>
      <c r="F31" s="100"/>
      <c r="G31" s="100" t="s">
        <v>285</v>
      </c>
      <c r="H31" s="101"/>
      <c r="I31" s="101">
        <v>932.78</v>
      </c>
      <c r="J31" s="101"/>
    </row>
    <row r="32" spans="1:10" x14ac:dyDescent="0.15">
      <c r="A32" s="98">
        <v>43014</v>
      </c>
      <c r="B32" s="99">
        <v>91</v>
      </c>
      <c r="C32" s="100" t="s">
        <v>2431</v>
      </c>
      <c r="D32" s="100" t="s">
        <v>2432</v>
      </c>
      <c r="E32" s="100" t="s">
        <v>2433</v>
      </c>
      <c r="F32" s="100" t="s">
        <v>14</v>
      </c>
      <c r="G32" s="100" t="s">
        <v>2650</v>
      </c>
      <c r="H32" s="101"/>
      <c r="I32" s="13">
        <v>641.29999999999995</v>
      </c>
      <c r="J32" s="101">
        <v>185895.01</v>
      </c>
    </row>
    <row r="33" spans="1:10" x14ac:dyDescent="0.15">
      <c r="A33" s="98">
        <v>43014</v>
      </c>
      <c r="B33" s="99">
        <v>91</v>
      </c>
      <c r="C33" s="100" t="s">
        <v>2434</v>
      </c>
      <c r="D33" s="100" t="s">
        <v>2435</v>
      </c>
      <c r="E33" s="100" t="s">
        <v>381</v>
      </c>
      <c r="F33" s="100" t="s">
        <v>14</v>
      </c>
      <c r="G33" s="100" t="s">
        <v>541</v>
      </c>
      <c r="H33" s="101"/>
      <c r="I33" s="101">
        <v>1049.8499999999999</v>
      </c>
      <c r="J33" s="101">
        <v>184845.16</v>
      </c>
    </row>
    <row r="34" spans="1:10" x14ac:dyDescent="0.15">
      <c r="A34" s="98">
        <v>43014</v>
      </c>
      <c r="B34" s="99">
        <v>91</v>
      </c>
      <c r="C34" s="100" t="s">
        <v>2436</v>
      </c>
      <c r="D34" s="100" t="s">
        <v>2437</v>
      </c>
      <c r="E34" s="100" t="s">
        <v>462</v>
      </c>
      <c r="F34" s="100" t="s">
        <v>14</v>
      </c>
      <c r="G34" s="100" t="s">
        <v>2651</v>
      </c>
      <c r="H34" s="101"/>
      <c r="I34" s="101">
        <v>618.79999999999995</v>
      </c>
      <c r="J34" s="101">
        <v>184226.36</v>
      </c>
    </row>
    <row r="35" spans="1:10" x14ac:dyDescent="0.15">
      <c r="A35" s="98">
        <v>43014</v>
      </c>
      <c r="B35" s="99">
        <v>91</v>
      </c>
      <c r="C35" s="100" t="s">
        <v>2438</v>
      </c>
      <c r="D35" s="100" t="s">
        <v>2439</v>
      </c>
      <c r="E35" s="100" t="s">
        <v>465</v>
      </c>
      <c r="F35" s="100" t="s">
        <v>14</v>
      </c>
      <c r="G35" s="100" t="s">
        <v>2651</v>
      </c>
      <c r="H35" s="101"/>
      <c r="I35" s="101">
        <v>1350.2</v>
      </c>
      <c r="J35" s="101">
        <v>182876.16</v>
      </c>
    </row>
    <row r="36" spans="1:10" x14ac:dyDescent="0.15">
      <c r="A36" s="98">
        <v>43014</v>
      </c>
      <c r="B36" s="99">
        <v>91</v>
      </c>
      <c r="C36" s="100" t="s">
        <v>2440</v>
      </c>
      <c r="D36" s="100" t="s">
        <v>2441</v>
      </c>
      <c r="E36" s="100" t="s">
        <v>465</v>
      </c>
      <c r="F36" s="100" t="s">
        <v>14</v>
      </c>
      <c r="G36" s="100" t="s">
        <v>2651</v>
      </c>
      <c r="H36" s="101"/>
      <c r="I36" s="101">
        <v>30.3</v>
      </c>
      <c r="J36" s="101">
        <v>182845.86</v>
      </c>
    </row>
    <row r="37" spans="1:10" x14ac:dyDescent="0.15">
      <c r="A37" s="98">
        <v>43014</v>
      </c>
      <c r="B37" s="99">
        <v>91</v>
      </c>
      <c r="C37" s="100" t="s">
        <v>2442</v>
      </c>
      <c r="D37" s="100" t="s">
        <v>2443</v>
      </c>
      <c r="E37" s="100" t="s">
        <v>465</v>
      </c>
      <c r="F37" s="100" t="s">
        <v>14</v>
      </c>
      <c r="G37" s="100" t="s">
        <v>2651</v>
      </c>
      <c r="H37" s="101"/>
      <c r="I37" s="101">
        <v>19</v>
      </c>
      <c r="J37" s="101">
        <v>182826.86</v>
      </c>
    </row>
    <row r="38" spans="1:10" x14ac:dyDescent="0.15">
      <c r="A38" s="98">
        <v>43014</v>
      </c>
      <c r="B38" s="99">
        <v>91</v>
      </c>
      <c r="C38" s="100" t="s">
        <v>2444</v>
      </c>
      <c r="D38" s="100" t="s">
        <v>2445</v>
      </c>
      <c r="E38" s="100" t="s">
        <v>227</v>
      </c>
      <c r="F38" s="100" t="s">
        <v>14</v>
      </c>
      <c r="G38" s="100" t="s">
        <v>285</v>
      </c>
      <c r="H38" s="101"/>
      <c r="I38" s="101">
        <v>2809</v>
      </c>
      <c r="J38" s="101">
        <v>180017.86</v>
      </c>
    </row>
    <row r="39" spans="1:10" x14ac:dyDescent="0.15">
      <c r="A39" s="98">
        <v>43014</v>
      </c>
      <c r="B39" s="99">
        <v>91</v>
      </c>
      <c r="C39" s="100" t="s">
        <v>2446</v>
      </c>
      <c r="D39" s="100" t="s">
        <v>2447</v>
      </c>
      <c r="E39" s="100" t="s">
        <v>250</v>
      </c>
      <c r="F39" s="100" t="s">
        <v>14</v>
      </c>
      <c r="G39" s="100" t="s">
        <v>309</v>
      </c>
      <c r="H39" s="101"/>
      <c r="I39" s="101">
        <v>267.12</v>
      </c>
      <c r="J39" s="101">
        <v>179750.74</v>
      </c>
    </row>
    <row r="40" spans="1:10" x14ac:dyDescent="0.15">
      <c r="A40" s="98">
        <v>43014</v>
      </c>
      <c r="B40" s="99">
        <v>91</v>
      </c>
      <c r="C40" s="100" t="s">
        <v>2448</v>
      </c>
      <c r="D40" s="100" t="s">
        <v>2449</v>
      </c>
      <c r="E40" s="100" t="s">
        <v>1957</v>
      </c>
      <c r="F40" s="100" t="s">
        <v>14</v>
      </c>
      <c r="G40" s="100" t="s">
        <v>543</v>
      </c>
      <c r="H40" s="101"/>
      <c r="I40" s="101">
        <v>1089</v>
      </c>
      <c r="J40" s="101">
        <v>178661.74</v>
      </c>
    </row>
    <row r="41" spans="1:10" x14ac:dyDescent="0.15">
      <c r="A41" s="98">
        <v>43014</v>
      </c>
      <c r="B41" s="99">
        <v>91</v>
      </c>
      <c r="C41" s="100" t="s">
        <v>2450</v>
      </c>
      <c r="D41" s="100" t="s">
        <v>2451</v>
      </c>
      <c r="E41" s="100" t="s">
        <v>56</v>
      </c>
      <c r="F41" s="100" t="s">
        <v>14</v>
      </c>
      <c r="G41" s="100" t="s">
        <v>285</v>
      </c>
      <c r="H41" s="101"/>
      <c r="I41" s="101">
        <v>360</v>
      </c>
      <c r="J41" s="101">
        <v>178301.74</v>
      </c>
    </row>
    <row r="42" spans="1:10" x14ac:dyDescent="0.15">
      <c r="A42" s="98">
        <v>43014</v>
      </c>
      <c r="B42" s="99">
        <v>91</v>
      </c>
      <c r="C42" s="100" t="s">
        <v>2452</v>
      </c>
      <c r="D42" s="100" t="s">
        <v>2453</v>
      </c>
      <c r="E42" s="100" t="s">
        <v>31</v>
      </c>
      <c r="F42" s="100" t="s">
        <v>14</v>
      </c>
      <c r="G42" s="100" t="s">
        <v>845</v>
      </c>
      <c r="H42" s="101"/>
      <c r="I42" s="101">
        <v>528.96</v>
      </c>
      <c r="J42" s="101">
        <v>177772.78</v>
      </c>
    </row>
    <row r="43" spans="1:10" x14ac:dyDescent="0.15">
      <c r="A43" s="98">
        <v>43014</v>
      </c>
      <c r="B43" s="99">
        <v>91</v>
      </c>
      <c r="C43" s="100" t="s">
        <v>2454</v>
      </c>
      <c r="D43" s="100" t="s">
        <v>2455</v>
      </c>
      <c r="E43" s="100" t="s">
        <v>111</v>
      </c>
      <c r="F43" s="100" t="s">
        <v>14</v>
      </c>
      <c r="G43" s="100" t="s">
        <v>285</v>
      </c>
      <c r="H43" s="101"/>
      <c r="I43" s="101">
        <v>360</v>
      </c>
      <c r="J43" s="101">
        <v>177412.78</v>
      </c>
    </row>
    <row r="44" spans="1:10" x14ac:dyDescent="0.15">
      <c r="A44" s="98">
        <v>43014</v>
      </c>
      <c r="B44" s="99">
        <v>91</v>
      </c>
      <c r="C44" s="100" t="s">
        <v>2456</v>
      </c>
      <c r="D44" s="100" t="s">
        <v>2457</v>
      </c>
      <c r="E44" s="100" t="s">
        <v>658</v>
      </c>
      <c r="F44" s="100" t="s">
        <v>14</v>
      </c>
      <c r="G44" s="100" t="s">
        <v>543</v>
      </c>
      <c r="H44" s="101"/>
      <c r="I44" s="101">
        <v>6399.64</v>
      </c>
      <c r="J44" s="101">
        <v>171013.14</v>
      </c>
    </row>
    <row r="45" spans="1:10" x14ac:dyDescent="0.15">
      <c r="A45" s="98">
        <v>43014</v>
      </c>
      <c r="B45" s="99">
        <v>91</v>
      </c>
      <c r="C45" s="100" t="s">
        <v>2458</v>
      </c>
      <c r="D45" s="100" t="s">
        <v>2459</v>
      </c>
      <c r="E45" s="100" t="s">
        <v>634</v>
      </c>
      <c r="F45" s="100" t="s">
        <v>14</v>
      </c>
      <c r="G45" s="100" t="s">
        <v>852</v>
      </c>
      <c r="H45" s="101"/>
      <c r="I45" s="101">
        <v>13282.5</v>
      </c>
      <c r="J45" s="101">
        <v>157730.64000000001</v>
      </c>
    </row>
    <row r="46" spans="1:10" x14ac:dyDescent="0.15">
      <c r="A46" s="98">
        <v>43014</v>
      </c>
      <c r="B46" s="99">
        <v>91</v>
      </c>
      <c r="C46" s="100" t="s">
        <v>2460</v>
      </c>
      <c r="D46" s="100" t="s">
        <v>2461</v>
      </c>
      <c r="E46" s="100" t="s">
        <v>685</v>
      </c>
      <c r="F46" s="100" t="s">
        <v>14</v>
      </c>
      <c r="G46" s="100" t="s">
        <v>854</v>
      </c>
      <c r="H46" s="101"/>
      <c r="I46" s="101">
        <v>21621.35</v>
      </c>
      <c r="J46" s="101">
        <v>136109.29</v>
      </c>
    </row>
    <row r="47" spans="1:10" x14ac:dyDescent="0.15">
      <c r="A47" s="98">
        <v>43014</v>
      </c>
      <c r="B47" s="99">
        <v>91</v>
      </c>
      <c r="C47" s="100" t="s">
        <v>2462</v>
      </c>
      <c r="D47" s="100" t="s">
        <v>2463</v>
      </c>
      <c r="E47" s="100" t="s">
        <v>209</v>
      </c>
      <c r="F47" s="100" t="s">
        <v>14</v>
      </c>
      <c r="G47" s="100" t="s">
        <v>2652</v>
      </c>
      <c r="H47" s="101"/>
      <c r="I47" s="101">
        <v>56985.599999999999</v>
      </c>
      <c r="J47" s="101">
        <v>79123.69</v>
      </c>
    </row>
    <row r="48" spans="1:10" x14ac:dyDescent="0.15">
      <c r="A48" s="98">
        <v>43014</v>
      </c>
      <c r="B48" s="99">
        <v>91</v>
      </c>
      <c r="C48" s="100" t="s">
        <v>2464</v>
      </c>
      <c r="D48" s="100" t="s">
        <v>2465</v>
      </c>
      <c r="E48" s="100" t="s">
        <v>605</v>
      </c>
      <c r="F48" s="100" t="s">
        <v>14</v>
      </c>
      <c r="G48" s="100" t="s">
        <v>285</v>
      </c>
      <c r="H48" s="101"/>
      <c r="I48" s="101">
        <v>15000</v>
      </c>
      <c r="J48" s="101">
        <v>64123.69</v>
      </c>
    </row>
    <row r="49" spans="1:10" x14ac:dyDescent="0.15">
      <c r="A49" s="98">
        <v>43014</v>
      </c>
      <c r="B49" s="99">
        <v>91</v>
      </c>
      <c r="C49" s="100" t="s">
        <v>2466</v>
      </c>
      <c r="D49" s="100" t="s">
        <v>2467</v>
      </c>
      <c r="E49" s="100" t="s">
        <v>2145</v>
      </c>
      <c r="F49" s="100" t="s">
        <v>14</v>
      </c>
      <c r="G49" s="100" t="s">
        <v>2376</v>
      </c>
      <c r="H49" s="101"/>
      <c r="I49" s="101">
        <v>12720</v>
      </c>
      <c r="J49" s="101">
        <v>51403.69</v>
      </c>
    </row>
    <row r="50" spans="1:10" x14ac:dyDescent="0.15">
      <c r="A50" s="98">
        <v>43018</v>
      </c>
      <c r="B50" s="99">
        <v>92</v>
      </c>
      <c r="C50" s="100" t="s">
        <v>2468</v>
      </c>
      <c r="D50" s="100" t="s">
        <v>14</v>
      </c>
      <c r="E50" s="100" t="s">
        <v>908</v>
      </c>
      <c r="F50" s="100" t="s">
        <v>14</v>
      </c>
      <c r="G50" s="100" t="s">
        <v>2653</v>
      </c>
      <c r="H50" s="101">
        <v>2600</v>
      </c>
      <c r="I50" s="101"/>
      <c r="J50" s="101">
        <v>54003.69</v>
      </c>
    </row>
    <row r="51" spans="1:10" x14ac:dyDescent="0.15">
      <c r="A51" s="98">
        <v>43020</v>
      </c>
      <c r="B51" s="99">
        <v>91</v>
      </c>
      <c r="C51" s="100" t="s">
        <v>2469</v>
      </c>
      <c r="D51" s="100" t="s">
        <v>2470</v>
      </c>
      <c r="E51" s="100" t="s">
        <v>415</v>
      </c>
      <c r="G51" s="100" t="s">
        <v>2654</v>
      </c>
      <c r="H51" s="101"/>
      <c r="I51" s="101">
        <v>6880.75</v>
      </c>
      <c r="J51" s="101">
        <v>46822.94</v>
      </c>
    </row>
    <row r="52" spans="1:10" s="96" customFormat="1" x14ac:dyDescent="0.15">
      <c r="A52" s="98"/>
      <c r="B52" s="99"/>
      <c r="C52" s="100"/>
      <c r="D52" s="100"/>
      <c r="E52" s="100" t="s">
        <v>831</v>
      </c>
      <c r="F52" s="100"/>
      <c r="G52" s="100" t="s">
        <v>285</v>
      </c>
      <c r="H52" s="101"/>
      <c r="I52" s="101">
        <v>300</v>
      </c>
      <c r="J52" s="101"/>
    </row>
    <row r="53" spans="1:10" x14ac:dyDescent="0.15">
      <c r="A53" s="98">
        <v>43024</v>
      </c>
      <c r="B53" s="99">
        <v>91</v>
      </c>
      <c r="C53" s="100" t="s">
        <v>2471</v>
      </c>
      <c r="D53" s="100" t="s">
        <v>2472</v>
      </c>
      <c r="E53" s="100" t="s">
        <v>224</v>
      </c>
      <c r="F53" s="100" t="s">
        <v>14</v>
      </c>
      <c r="G53" s="100" t="s">
        <v>295</v>
      </c>
      <c r="H53" s="101"/>
      <c r="I53" s="101">
        <v>360.4</v>
      </c>
      <c r="J53" s="101">
        <v>46462.54</v>
      </c>
    </row>
    <row r="54" spans="1:10" x14ac:dyDescent="0.15">
      <c r="A54" s="98">
        <v>43024</v>
      </c>
      <c r="B54" s="99">
        <v>91</v>
      </c>
      <c r="C54" s="100" t="s">
        <v>2473</v>
      </c>
      <c r="D54" s="100" t="s">
        <v>2474</v>
      </c>
      <c r="E54" s="100" t="s">
        <v>605</v>
      </c>
      <c r="F54" s="100" t="s">
        <v>14</v>
      </c>
      <c r="G54" s="100" t="s">
        <v>285</v>
      </c>
      <c r="H54" s="101"/>
      <c r="I54" s="101">
        <v>1590</v>
      </c>
      <c r="J54" s="101">
        <v>44872.54</v>
      </c>
    </row>
    <row r="55" spans="1:10" x14ac:dyDescent="0.15">
      <c r="A55" s="98">
        <v>43024</v>
      </c>
      <c r="B55" s="99">
        <v>91</v>
      </c>
      <c r="C55" s="100" t="s">
        <v>2475</v>
      </c>
      <c r="D55" s="100" t="s">
        <v>2476</v>
      </c>
      <c r="E55" s="100" t="s">
        <v>83</v>
      </c>
      <c r="F55" s="100" t="s">
        <v>14</v>
      </c>
      <c r="G55" s="100" t="s">
        <v>551</v>
      </c>
      <c r="H55" s="101"/>
      <c r="I55" s="101">
        <v>339.2</v>
      </c>
      <c r="J55" s="101">
        <v>44533.34</v>
      </c>
    </row>
    <row r="56" spans="1:10" x14ac:dyDescent="0.15">
      <c r="A56" s="98">
        <v>43024</v>
      </c>
      <c r="B56" s="99">
        <v>91</v>
      </c>
      <c r="C56" s="100" t="s">
        <v>2477</v>
      </c>
      <c r="D56" s="100" t="s">
        <v>2478</v>
      </c>
      <c r="E56" s="100" t="s">
        <v>2406</v>
      </c>
      <c r="F56" s="100" t="s">
        <v>14</v>
      </c>
      <c r="G56" s="100" t="s">
        <v>543</v>
      </c>
      <c r="H56" s="101"/>
      <c r="I56" s="101">
        <v>2000</v>
      </c>
      <c r="J56" s="101">
        <v>42533.34</v>
      </c>
    </row>
    <row r="57" spans="1:10" x14ac:dyDescent="0.15">
      <c r="A57" s="98">
        <v>43024</v>
      </c>
      <c r="B57" s="99">
        <v>91</v>
      </c>
      <c r="C57" s="100" t="s">
        <v>2479</v>
      </c>
      <c r="D57" s="100" t="s">
        <v>2480</v>
      </c>
      <c r="E57" s="100" t="s">
        <v>48</v>
      </c>
      <c r="F57" s="100" t="s">
        <v>14</v>
      </c>
      <c r="G57" s="100" t="s">
        <v>285</v>
      </c>
      <c r="H57" s="101"/>
      <c r="I57" s="101">
        <v>9029.16</v>
      </c>
      <c r="J57" s="101">
        <v>33504.18</v>
      </c>
    </row>
    <row r="58" spans="1:10" x14ac:dyDescent="0.15">
      <c r="A58" s="98">
        <v>43024</v>
      </c>
      <c r="B58" s="99">
        <v>91</v>
      </c>
      <c r="C58" s="100" t="s">
        <v>2481</v>
      </c>
      <c r="D58" s="100" t="s">
        <v>2482</v>
      </c>
      <c r="E58" s="100" t="s">
        <v>2406</v>
      </c>
      <c r="F58" s="100" t="s">
        <v>14</v>
      </c>
      <c r="G58" s="100" t="s">
        <v>543</v>
      </c>
      <c r="H58" s="101"/>
      <c r="I58" s="101">
        <v>4551.1400000000003</v>
      </c>
      <c r="J58" s="101">
        <v>28953.040000000001</v>
      </c>
    </row>
    <row r="59" spans="1:10" x14ac:dyDescent="0.15">
      <c r="A59" s="98">
        <v>43024</v>
      </c>
      <c r="B59" s="99">
        <v>91</v>
      </c>
      <c r="C59" s="100" t="s">
        <v>2483</v>
      </c>
      <c r="D59" s="100" t="s">
        <v>2484</v>
      </c>
      <c r="E59" s="100" t="s">
        <v>76</v>
      </c>
      <c r="F59" s="100" t="s">
        <v>14</v>
      </c>
      <c r="G59" s="100" t="s">
        <v>292</v>
      </c>
      <c r="H59" s="101"/>
      <c r="I59" s="101">
        <v>180</v>
      </c>
      <c r="J59" s="101">
        <v>28773.040000000001</v>
      </c>
    </row>
    <row r="60" spans="1:10" x14ac:dyDescent="0.15">
      <c r="A60" s="98">
        <v>43024</v>
      </c>
      <c r="B60" s="99">
        <v>91</v>
      </c>
      <c r="C60" s="100" t="s">
        <v>2485</v>
      </c>
      <c r="D60" s="100" t="s">
        <v>2486</v>
      </c>
      <c r="E60" s="100" t="s">
        <v>490</v>
      </c>
      <c r="F60" s="100" t="s">
        <v>605</v>
      </c>
      <c r="G60" s="100" t="s">
        <v>285</v>
      </c>
      <c r="H60" s="101"/>
      <c r="I60" s="101">
        <v>2631.5</v>
      </c>
      <c r="J60" s="101">
        <v>26141.54</v>
      </c>
    </row>
    <row r="61" spans="1:10" x14ac:dyDescent="0.15">
      <c r="A61" s="98">
        <v>43024</v>
      </c>
      <c r="B61" s="99">
        <v>91</v>
      </c>
      <c r="C61" s="100" t="s">
        <v>2487</v>
      </c>
      <c r="D61" s="100" t="s">
        <v>2488</v>
      </c>
      <c r="E61" s="100" t="s">
        <v>1328</v>
      </c>
      <c r="F61" s="100" t="s">
        <v>14</v>
      </c>
      <c r="G61" s="100" t="s">
        <v>2655</v>
      </c>
      <c r="H61" s="101"/>
      <c r="I61" s="101">
        <v>6607.86</v>
      </c>
      <c r="J61" s="101">
        <v>19533.68</v>
      </c>
    </row>
    <row r="62" spans="1:10" x14ac:dyDescent="0.15">
      <c r="A62" s="98">
        <v>43024</v>
      </c>
      <c r="B62" s="99">
        <v>91</v>
      </c>
      <c r="C62" s="100" t="s">
        <v>2489</v>
      </c>
      <c r="D62" s="100" t="s">
        <v>2490</v>
      </c>
      <c r="E62" s="100" t="s">
        <v>111</v>
      </c>
      <c r="F62" s="100" t="s">
        <v>14</v>
      </c>
      <c r="G62" s="100" t="s">
        <v>285</v>
      </c>
      <c r="H62" s="101"/>
      <c r="I62" s="101">
        <v>2000</v>
      </c>
      <c r="J62" s="101">
        <v>17533.68</v>
      </c>
    </row>
    <row r="63" spans="1:10" x14ac:dyDescent="0.15">
      <c r="A63" s="98">
        <v>43024</v>
      </c>
      <c r="B63" s="99">
        <v>91</v>
      </c>
      <c r="C63" s="100" t="s">
        <v>2491</v>
      </c>
      <c r="D63" s="100" t="s">
        <v>2492</v>
      </c>
      <c r="E63" s="100" t="s">
        <v>451</v>
      </c>
      <c r="F63" s="100" t="s">
        <v>14</v>
      </c>
      <c r="G63" s="100" t="s">
        <v>2374</v>
      </c>
      <c r="H63" s="101"/>
      <c r="I63" s="13">
        <v>3710</v>
      </c>
      <c r="J63" s="101">
        <v>13823.68</v>
      </c>
    </row>
    <row r="64" spans="1:10" x14ac:dyDescent="0.15">
      <c r="A64" s="98">
        <v>43024</v>
      </c>
      <c r="B64" s="99">
        <v>91</v>
      </c>
      <c r="C64" s="100" t="s">
        <v>2493</v>
      </c>
      <c r="D64" s="100" t="s">
        <v>2494</v>
      </c>
      <c r="E64" s="100" t="s">
        <v>2656</v>
      </c>
      <c r="G64" s="100" t="s">
        <v>285</v>
      </c>
      <c r="H64" s="101"/>
      <c r="I64" s="101">
        <v>402.5</v>
      </c>
      <c r="J64" s="101">
        <v>13234.73</v>
      </c>
    </row>
    <row r="65" spans="1:10" s="96" customFormat="1" x14ac:dyDescent="0.15">
      <c r="A65" s="98"/>
      <c r="B65" s="99"/>
      <c r="C65" s="100"/>
      <c r="D65" s="100"/>
      <c r="E65" s="100" t="s">
        <v>31</v>
      </c>
      <c r="G65" s="100" t="s">
        <v>845</v>
      </c>
      <c r="H65" s="101"/>
      <c r="I65" s="101">
        <v>157.25</v>
      </c>
      <c r="J65" s="101"/>
    </row>
    <row r="66" spans="1:10" s="96" customFormat="1" x14ac:dyDescent="0.15">
      <c r="A66" s="98"/>
      <c r="B66" s="99"/>
      <c r="C66" s="100"/>
      <c r="D66" s="100"/>
      <c r="E66" s="100" t="s">
        <v>658</v>
      </c>
      <c r="F66" s="100"/>
      <c r="G66" s="100" t="s">
        <v>543</v>
      </c>
      <c r="H66" s="101"/>
      <c r="I66" s="101">
        <v>29.2</v>
      </c>
      <c r="J66" s="101"/>
    </row>
    <row r="67" spans="1:10" x14ac:dyDescent="0.15">
      <c r="A67" s="98">
        <v>43024</v>
      </c>
      <c r="B67" s="99">
        <v>91</v>
      </c>
      <c r="C67" s="100" t="s">
        <v>2495</v>
      </c>
      <c r="D67" s="100" t="s">
        <v>2496</v>
      </c>
      <c r="E67" s="100" t="s">
        <v>106</v>
      </c>
      <c r="F67" s="100" t="s">
        <v>14</v>
      </c>
      <c r="G67" s="100" t="s">
        <v>856</v>
      </c>
      <c r="H67" s="101"/>
      <c r="I67" s="101">
        <v>1270.94</v>
      </c>
      <c r="J67" s="101">
        <v>11963.79</v>
      </c>
    </row>
    <row r="68" spans="1:10" x14ac:dyDescent="0.15">
      <c r="A68" s="98">
        <v>43024</v>
      </c>
      <c r="B68" s="99">
        <v>91</v>
      </c>
      <c r="C68" s="100" t="s">
        <v>2497</v>
      </c>
      <c r="D68" s="100" t="s">
        <v>2498</v>
      </c>
      <c r="E68" s="100" t="s">
        <v>415</v>
      </c>
      <c r="G68" s="100" t="s">
        <v>2654</v>
      </c>
      <c r="H68" s="101"/>
      <c r="I68" s="101">
        <v>542.72</v>
      </c>
      <c r="J68" s="101">
        <v>3742.87</v>
      </c>
    </row>
    <row r="69" spans="1:10" s="96" customFormat="1" x14ac:dyDescent="0.15">
      <c r="A69" s="98"/>
      <c r="B69" s="99"/>
      <c r="C69" s="100"/>
      <c r="D69" s="100"/>
      <c r="E69" s="100" t="s">
        <v>2499</v>
      </c>
      <c r="F69" s="100"/>
      <c r="G69" s="100" t="s">
        <v>543</v>
      </c>
      <c r="H69" s="101"/>
      <c r="I69" s="101">
        <v>7678.2</v>
      </c>
      <c r="J69" s="101"/>
    </row>
    <row r="70" spans="1:10" x14ac:dyDescent="0.15">
      <c r="A70" s="98">
        <v>43024</v>
      </c>
      <c r="B70" s="99">
        <v>91</v>
      </c>
      <c r="C70" s="100" t="s">
        <v>2500</v>
      </c>
      <c r="D70" s="100" t="s">
        <v>2501</v>
      </c>
      <c r="E70" s="100" t="s">
        <v>106</v>
      </c>
      <c r="F70" s="100" t="s">
        <v>14</v>
      </c>
      <c r="G70" s="100" t="s">
        <v>856</v>
      </c>
      <c r="H70" s="101"/>
      <c r="I70" s="101">
        <v>207.8</v>
      </c>
      <c r="J70" s="101">
        <v>3535.07</v>
      </c>
    </row>
    <row r="71" spans="1:10" x14ac:dyDescent="0.15">
      <c r="A71" s="98">
        <v>43024</v>
      </c>
      <c r="B71" s="99">
        <v>92</v>
      </c>
      <c r="C71" s="100" t="s">
        <v>2502</v>
      </c>
      <c r="D71" s="100" t="s">
        <v>14</v>
      </c>
      <c r="E71" s="100" t="s">
        <v>2503</v>
      </c>
      <c r="F71" s="100" t="s">
        <v>2504</v>
      </c>
      <c r="G71" s="100" t="s">
        <v>285</v>
      </c>
      <c r="H71" s="101">
        <v>3000</v>
      </c>
      <c r="I71" s="101">
        <v>-3000</v>
      </c>
      <c r="J71" s="101">
        <v>6535.07</v>
      </c>
    </row>
    <row r="72" spans="1:10" x14ac:dyDescent="0.15">
      <c r="A72" s="98">
        <v>43025</v>
      </c>
      <c r="B72" s="99">
        <v>91</v>
      </c>
      <c r="C72" s="100" t="s">
        <v>2505</v>
      </c>
      <c r="D72" s="100" t="s">
        <v>2506</v>
      </c>
      <c r="E72" s="100" t="s">
        <v>2145</v>
      </c>
      <c r="F72" s="100" t="s">
        <v>14</v>
      </c>
      <c r="G72" s="100" t="s">
        <v>2376</v>
      </c>
      <c r="H72" s="101"/>
      <c r="I72" s="101">
        <v>39381.19</v>
      </c>
      <c r="J72" s="101">
        <v>-32846.120000000003</v>
      </c>
    </row>
    <row r="73" spans="1:10" x14ac:dyDescent="0.15">
      <c r="A73" s="98">
        <v>43025</v>
      </c>
      <c r="B73" s="99">
        <v>91</v>
      </c>
      <c r="C73" s="100" t="s">
        <v>2507</v>
      </c>
      <c r="D73" s="100" t="s">
        <v>2508</v>
      </c>
      <c r="E73" s="100" t="s">
        <v>415</v>
      </c>
      <c r="F73" s="100" t="s">
        <v>14</v>
      </c>
      <c r="G73" s="100" t="s">
        <v>2657</v>
      </c>
      <c r="H73" s="101"/>
      <c r="I73" s="101">
        <v>93870</v>
      </c>
      <c r="J73" s="101">
        <v>-126716.12</v>
      </c>
    </row>
    <row r="74" spans="1:10" x14ac:dyDescent="0.15">
      <c r="A74" s="98">
        <v>43025</v>
      </c>
      <c r="B74" s="99">
        <v>91</v>
      </c>
      <c r="C74" s="100" t="s">
        <v>2509</v>
      </c>
      <c r="D74" s="100" t="s">
        <v>2510</v>
      </c>
      <c r="E74" s="100" t="s">
        <v>2658</v>
      </c>
      <c r="G74" s="100" t="s">
        <v>543</v>
      </c>
      <c r="H74" s="101"/>
      <c r="I74" s="101">
        <v>19174.3</v>
      </c>
      <c r="J74" s="101">
        <v>-340701.45</v>
      </c>
    </row>
    <row r="75" spans="1:10" s="96" customFormat="1" x14ac:dyDescent="0.15">
      <c r="A75" s="98"/>
      <c r="B75" s="99"/>
      <c r="C75" s="100"/>
      <c r="D75" s="100"/>
      <c r="E75" s="100" t="s">
        <v>831</v>
      </c>
      <c r="F75" s="100"/>
      <c r="G75" s="100" t="s">
        <v>285</v>
      </c>
      <c r="H75" s="101"/>
      <c r="I75" s="101">
        <v>157247.43</v>
      </c>
      <c r="J75" s="101"/>
    </row>
    <row r="76" spans="1:10" s="96" customFormat="1" x14ac:dyDescent="0.15">
      <c r="A76" s="98"/>
      <c r="B76" s="99"/>
      <c r="C76" s="100"/>
      <c r="D76" s="100"/>
      <c r="E76" s="100" t="s">
        <v>1276</v>
      </c>
      <c r="F76" s="100"/>
      <c r="G76" s="100" t="s">
        <v>298</v>
      </c>
      <c r="H76" s="101"/>
      <c r="I76" s="101">
        <v>37563.599999999999</v>
      </c>
      <c r="J76" s="101"/>
    </row>
    <row r="77" spans="1:10" x14ac:dyDescent="0.15">
      <c r="A77" s="98">
        <v>43025</v>
      </c>
      <c r="B77" s="99">
        <v>91</v>
      </c>
      <c r="C77" s="100" t="s">
        <v>2511</v>
      </c>
      <c r="D77" s="100" t="s">
        <v>2512</v>
      </c>
      <c r="E77" s="100" t="s">
        <v>1487</v>
      </c>
      <c r="F77" s="100" t="s">
        <v>14</v>
      </c>
      <c r="G77" s="100" t="s">
        <v>285</v>
      </c>
      <c r="H77" s="101"/>
      <c r="I77" s="101">
        <v>107349.8</v>
      </c>
      <c r="J77" s="101">
        <v>-448051.25</v>
      </c>
    </row>
    <row r="78" spans="1:10" x14ac:dyDescent="0.15">
      <c r="A78" s="98">
        <v>43025</v>
      </c>
      <c r="B78" s="99">
        <v>91</v>
      </c>
      <c r="C78" s="100" t="s">
        <v>2513</v>
      </c>
      <c r="D78" s="100" t="s">
        <v>204</v>
      </c>
      <c r="E78" s="100" t="s">
        <v>415</v>
      </c>
      <c r="F78" s="100" t="s">
        <v>14</v>
      </c>
      <c r="G78" s="100" t="s">
        <v>2654</v>
      </c>
      <c r="H78" s="101"/>
      <c r="I78" s="101">
        <v>10257.69</v>
      </c>
      <c r="J78" s="101">
        <v>-458308.94</v>
      </c>
    </row>
    <row r="79" spans="1:10" x14ac:dyDescent="0.15">
      <c r="A79" s="98">
        <v>43025</v>
      </c>
      <c r="B79" s="99">
        <v>91</v>
      </c>
      <c r="C79" s="100" t="s">
        <v>2514</v>
      </c>
      <c r="D79" s="100" t="s">
        <v>2515</v>
      </c>
      <c r="E79" s="100" t="s">
        <v>209</v>
      </c>
      <c r="F79" s="100" t="s">
        <v>14</v>
      </c>
      <c r="G79" s="100" t="s">
        <v>2652</v>
      </c>
      <c r="H79" s="101"/>
      <c r="I79" s="101">
        <v>7694.64</v>
      </c>
      <c r="J79" s="101">
        <v>-466003.58</v>
      </c>
    </row>
    <row r="80" spans="1:10" x14ac:dyDescent="0.15">
      <c r="A80" s="98">
        <v>43025</v>
      </c>
      <c r="B80" s="99">
        <v>96</v>
      </c>
      <c r="C80" s="100" t="s">
        <v>2516</v>
      </c>
      <c r="D80" s="100" t="s">
        <v>14</v>
      </c>
      <c r="E80" s="100" t="s">
        <v>2517</v>
      </c>
      <c r="F80" s="100" t="s">
        <v>14</v>
      </c>
      <c r="G80" s="100" t="s">
        <v>2647</v>
      </c>
      <c r="H80" s="101">
        <v>650000</v>
      </c>
      <c r="I80" s="101"/>
      <c r="J80" s="101">
        <v>183996.42</v>
      </c>
    </row>
    <row r="81" spans="1:10" x14ac:dyDescent="0.15">
      <c r="A81" s="98">
        <v>43027</v>
      </c>
      <c r="B81" s="99">
        <v>91</v>
      </c>
      <c r="C81" s="100" t="s">
        <v>2518</v>
      </c>
      <c r="D81" s="100" t="s">
        <v>14</v>
      </c>
      <c r="E81" s="100" t="s">
        <v>1789</v>
      </c>
      <c r="F81" s="100" t="s">
        <v>14</v>
      </c>
      <c r="G81" s="100" t="s">
        <v>2659</v>
      </c>
      <c r="H81" s="101"/>
      <c r="I81" s="101">
        <v>127886.9</v>
      </c>
      <c r="J81" s="101">
        <v>56109.52</v>
      </c>
    </row>
    <row r="82" spans="1:10" x14ac:dyDescent="0.15">
      <c r="A82" s="98">
        <v>43027</v>
      </c>
      <c r="B82" s="99">
        <v>92</v>
      </c>
      <c r="C82" s="100" t="s">
        <v>2519</v>
      </c>
      <c r="D82" s="100" t="s">
        <v>14</v>
      </c>
      <c r="E82" s="100" t="s">
        <v>1957</v>
      </c>
      <c r="F82" s="100" t="s">
        <v>14</v>
      </c>
      <c r="G82" s="100" t="s">
        <v>543</v>
      </c>
      <c r="H82" s="101">
        <v>70.45</v>
      </c>
      <c r="I82" s="101">
        <v>-70.45</v>
      </c>
      <c r="J82" s="101">
        <v>56179.97</v>
      </c>
    </row>
    <row r="83" spans="1:10" x14ac:dyDescent="0.15">
      <c r="A83" s="98">
        <v>43028</v>
      </c>
      <c r="B83" s="99">
        <v>91</v>
      </c>
      <c r="C83" s="100" t="s">
        <v>2520</v>
      </c>
      <c r="D83" s="100" t="s">
        <v>204</v>
      </c>
      <c r="E83" s="100" t="s">
        <v>415</v>
      </c>
      <c r="F83" s="100" t="s">
        <v>14</v>
      </c>
      <c r="G83" s="100" t="s">
        <v>2654</v>
      </c>
      <c r="H83" s="101"/>
      <c r="I83" s="101">
        <v>471.11</v>
      </c>
      <c r="J83" s="101">
        <v>55708.86</v>
      </c>
    </row>
    <row r="84" spans="1:10" x14ac:dyDescent="0.15">
      <c r="A84" s="98">
        <v>43031</v>
      </c>
      <c r="B84" s="99">
        <v>91</v>
      </c>
      <c r="C84" s="100" t="s">
        <v>2521</v>
      </c>
      <c r="D84" s="100" t="s">
        <v>2522</v>
      </c>
      <c r="E84" s="100" t="s">
        <v>1672</v>
      </c>
      <c r="F84" s="100" t="s">
        <v>14</v>
      </c>
      <c r="G84" s="100" t="s">
        <v>298</v>
      </c>
      <c r="H84" s="101"/>
      <c r="I84" s="101">
        <v>150</v>
      </c>
      <c r="J84" s="101">
        <v>55558.86</v>
      </c>
    </row>
    <row r="85" spans="1:10" x14ac:dyDescent="0.15">
      <c r="A85" s="98">
        <v>43031</v>
      </c>
      <c r="B85" s="99">
        <v>91</v>
      </c>
      <c r="C85" s="100" t="s">
        <v>2523</v>
      </c>
      <c r="D85" s="100" t="s">
        <v>2524</v>
      </c>
      <c r="E85" s="100" t="s">
        <v>2282</v>
      </c>
      <c r="F85" s="100" t="s">
        <v>14</v>
      </c>
      <c r="G85" s="100" t="s">
        <v>2660</v>
      </c>
      <c r="H85" s="101"/>
      <c r="I85" s="101">
        <v>3180</v>
      </c>
      <c r="J85" s="101">
        <v>52378.86</v>
      </c>
    </row>
    <row r="86" spans="1:10" x14ac:dyDescent="0.15">
      <c r="A86" s="98">
        <v>43031</v>
      </c>
      <c r="B86" s="99">
        <v>91</v>
      </c>
      <c r="C86" s="100" t="s">
        <v>2525</v>
      </c>
      <c r="D86" s="100" t="s">
        <v>2526</v>
      </c>
      <c r="E86" s="100" t="s">
        <v>71</v>
      </c>
      <c r="F86" s="100" t="s">
        <v>14</v>
      </c>
      <c r="G86" s="100" t="s">
        <v>312</v>
      </c>
      <c r="H86" s="101"/>
      <c r="I86" s="101">
        <v>556</v>
      </c>
      <c r="J86" s="101">
        <v>51822.86</v>
      </c>
    </row>
    <row r="87" spans="1:10" x14ac:dyDescent="0.15">
      <c r="A87" s="98">
        <v>43031</v>
      </c>
      <c r="B87" s="99">
        <v>91</v>
      </c>
      <c r="C87" s="100" t="s">
        <v>2527</v>
      </c>
      <c r="D87" s="100" t="s">
        <v>2528</v>
      </c>
      <c r="E87" s="100" t="s">
        <v>605</v>
      </c>
      <c r="F87" s="100" t="s">
        <v>14</v>
      </c>
      <c r="G87" s="100" t="s">
        <v>285</v>
      </c>
      <c r="H87" s="101"/>
      <c r="I87" s="101">
        <v>1335.6</v>
      </c>
      <c r="J87" s="101">
        <v>50487.26</v>
      </c>
    </row>
    <row r="88" spans="1:10" x14ac:dyDescent="0.15">
      <c r="A88" s="98">
        <v>43031</v>
      </c>
      <c r="B88" s="99">
        <v>91</v>
      </c>
      <c r="C88" s="100" t="s">
        <v>2529</v>
      </c>
      <c r="D88" s="100" t="s">
        <v>2530</v>
      </c>
      <c r="E88" s="100" t="s">
        <v>2531</v>
      </c>
      <c r="F88" s="100" t="s">
        <v>14</v>
      </c>
      <c r="G88" s="100" t="s">
        <v>2649</v>
      </c>
      <c r="H88" s="101"/>
      <c r="I88" s="101">
        <v>4557.05</v>
      </c>
      <c r="J88" s="101">
        <v>45930.21</v>
      </c>
    </row>
    <row r="89" spans="1:10" x14ac:dyDescent="0.15">
      <c r="A89" s="98">
        <v>43031</v>
      </c>
      <c r="B89" s="99">
        <v>91</v>
      </c>
      <c r="C89" s="100" t="s">
        <v>2532</v>
      </c>
      <c r="D89" s="100" t="s">
        <v>2533</v>
      </c>
      <c r="E89" s="100" t="s">
        <v>2531</v>
      </c>
      <c r="F89" s="100" t="s">
        <v>14</v>
      </c>
      <c r="G89" s="100" t="s">
        <v>285</v>
      </c>
      <c r="H89" s="101"/>
      <c r="I89" s="101">
        <v>7400</v>
      </c>
      <c r="J89" s="101">
        <v>36690.21</v>
      </c>
    </row>
    <row r="90" spans="1:10" s="96" customFormat="1" x14ac:dyDescent="0.15">
      <c r="A90" s="98"/>
      <c r="B90" s="99"/>
      <c r="C90" s="100"/>
      <c r="D90" s="100"/>
      <c r="E90" s="100"/>
      <c r="F90" s="100"/>
      <c r="G90" s="100" t="s">
        <v>2649</v>
      </c>
      <c r="H90" s="101"/>
      <c r="I90" s="101">
        <v>1840</v>
      </c>
      <c r="J90" s="101"/>
    </row>
    <row r="91" spans="1:10" x14ac:dyDescent="0.15">
      <c r="A91" s="98">
        <v>43031</v>
      </c>
      <c r="B91" s="99">
        <v>91</v>
      </c>
      <c r="C91" s="100" t="s">
        <v>2534</v>
      </c>
      <c r="D91" s="100" t="s">
        <v>2535</v>
      </c>
      <c r="E91" s="100" t="s">
        <v>1957</v>
      </c>
      <c r="F91" s="100" t="s">
        <v>14</v>
      </c>
      <c r="G91" s="100" t="s">
        <v>543</v>
      </c>
      <c r="H91" s="101"/>
      <c r="I91" s="101">
        <v>455.64</v>
      </c>
      <c r="J91" s="101">
        <v>36234.57</v>
      </c>
    </row>
    <row r="92" spans="1:10" x14ac:dyDescent="0.15">
      <c r="A92" s="98">
        <v>43031</v>
      </c>
      <c r="B92" s="99">
        <v>91</v>
      </c>
      <c r="C92" s="100" t="s">
        <v>2536</v>
      </c>
      <c r="D92" s="100" t="s">
        <v>2537</v>
      </c>
      <c r="E92" s="100" t="s">
        <v>1556</v>
      </c>
      <c r="F92" s="100" t="s">
        <v>14</v>
      </c>
      <c r="G92" s="100" t="s">
        <v>2661</v>
      </c>
      <c r="H92" s="101"/>
      <c r="I92" s="101">
        <v>583</v>
      </c>
      <c r="J92" s="101">
        <v>35651.57</v>
      </c>
    </row>
    <row r="93" spans="1:10" x14ac:dyDescent="0.15">
      <c r="A93" s="98">
        <v>43031</v>
      </c>
      <c r="B93" s="99">
        <v>91</v>
      </c>
      <c r="C93" s="100" t="s">
        <v>2538</v>
      </c>
      <c r="D93" s="100" t="s">
        <v>2539</v>
      </c>
      <c r="E93" s="100" t="s">
        <v>48</v>
      </c>
      <c r="F93" s="100" t="s">
        <v>14</v>
      </c>
      <c r="G93" s="100" t="s">
        <v>285</v>
      </c>
      <c r="H93" s="101"/>
      <c r="I93" s="101">
        <v>6966.83</v>
      </c>
      <c r="J93" s="101">
        <v>28684.74</v>
      </c>
    </row>
    <row r="94" spans="1:10" x14ac:dyDescent="0.15">
      <c r="A94" s="98">
        <v>43031</v>
      </c>
      <c r="B94" s="99">
        <v>91</v>
      </c>
      <c r="C94" s="100" t="s">
        <v>2540</v>
      </c>
      <c r="D94" s="100" t="s">
        <v>2541</v>
      </c>
      <c r="E94" s="100" t="s">
        <v>1800</v>
      </c>
      <c r="F94" s="100" t="s">
        <v>14</v>
      </c>
      <c r="G94" s="100" t="s">
        <v>312</v>
      </c>
      <c r="H94" s="101"/>
      <c r="I94" s="101">
        <v>22.75</v>
      </c>
      <c r="J94" s="101">
        <v>28661.99</v>
      </c>
    </row>
    <row r="95" spans="1:10" x14ac:dyDescent="0.15">
      <c r="A95" s="98">
        <v>43031</v>
      </c>
      <c r="B95" s="99">
        <v>91</v>
      </c>
      <c r="C95" s="100" t="s">
        <v>2542</v>
      </c>
      <c r="D95" s="100" t="s">
        <v>2543</v>
      </c>
      <c r="E95" s="100" t="s">
        <v>697</v>
      </c>
      <c r="F95" s="100" t="s">
        <v>14</v>
      </c>
      <c r="G95" s="100" t="s">
        <v>312</v>
      </c>
      <c r="H95" s="101"/>
      <c r="I95" s="101">
        <v>17.5</v>
      </c>
      <c r="J95" s="101">
        <v>28644.49</v>
      </c>
    </row>
    <row r="96" spans="1:10" x14ac:dyDescent="0.15">
      <c r="A96" s="98">
        <v>43031</v>
      </c>
      <c r="B96" s="99">
        <v>91</v>
      </c>
      <c r="C96" s="100" t="s">
        <v>2544</v>
      </c>
      <c r="D96" s="100" t="s">
        <v>2545</v>
      </c>
      <c r="E96" s="100" t="s">
        <v>2546</v>
      </c>
      <c r="F96" s="100" t="s">
        <v>14</v>
      </c>
      <c r="G96" s="100" t="s">
        <v>312</v>
      </c>
      <c r="H96" s="101"/>
      <c r="I96" s="101">
        <v>90</v>
      </c>
      <c r="J96" s="101">
        <v>28554.49</v>
      </c>
    </row>
    <row r="97" spans="1:10" x14ac:dyDescent="0.15">
      <c r="A97" s="98">
        <v>43031</v>
      </c>
      <c r="B97" s="99">
        <v>91</v>
      </c>
      <c r="C97" s="100" t="s">
        <v>2547</v>
      </c>
      <c r="D97" s="100" t="s">
        <v>2548</v>
      </c>
      <c r="E97" s="100" t="s">
        <v>48</v>
      </c>
      <c r="F97" s="100" t="s">
        <v>14</v>
      </c>
      <c r="G97" s="100" t="s">
        <v>285</v>
      </c>
      <c r="H97" s="101"/>
      <c r="I97" s="101">
        <v>750</v>
      </c>
      <c r="J97" s="101">
        <v>27804.49</v>
      </c>
    </row>
    <row r="98" spans="1:10" x14ac:dyDescent="0.15">
      <c r="A98" s="98">
        <v>43031</v>
      </c>
      <c r="B98" s="99">
        <v>91</v>
      </c>
      <c r="C98" s="100" t="s">
        <v>2549</v>
      </c>
      <c r="D98" s="100" t="s">
        <v>2550</v>
      </c>
      <c r="E98" s="100" t="s">
        <v>56</v>
      </c>
      <c r="F98" s="100" t="s">
        <v>14</v>
      </c>
      <c r="G98" s="100" t="s">
        <v>285</v>
      </c>
      <c r="H98" s="101"/>
      <c r="I98" s="101">
        <v>270</v>
      </c>
      <c r="J98" s="101">
        <v>27534.49</v>
      </c>
    </row>
    <row r="99" spans="1:10" x14ac:dyDescent="0.15">
      <c r="A99" s="98">
        <v>43031</v>
      </c>
      <c r="B99" s="99">
        <v>91</v>
      </c>
      <c r="C99" s="100" t="s">
        <v>2551</v>
      </c>
      <c r="D99" s="100" t="s">
        <v>2552</v>
      </c>
      <c r="E99" s="100" t="s">
        <v>2499</v>
      </c>
      <c r="F99" s="100" t="s">
        <v>14</v>
      </c>
      <c r="G99" s="100" t="s">
        <v>543</v>
      </c>
      <c r="H99" s="101"/>
      <c r="I99" s="101">
        <v>3000</v>
      </c>
      <c r="J99" s="101">
        <v>24534.49</v>
      </c>
    </row>
    <row r="100" spans="1:10" x14ac:dyDescent="0.15">
      <c r="A100" s="98">
        <v>43031</v>
      </c>
      <c r="B100" s="99">
        <v>91</v>
      </c>
      <c r="C100" s="100" t="s">
        <v>2553</v>
      </c>
      <c r="D100" s="100" t="s">
        <v>2554</v>
      </c>
      <c r="E100" s="100" t="s">
        <v>1762</v>
      </c>
      <c r="F100" s="100" t="s">
        <v>14</v>
      </c>
      <c r="G100" s="100" t="s">
        <v>1887</v>
      </c>
      <c r="H100" s="101"/>
      <c r="I100" s="101">
        <v>153.69999999999999</v>
      </c>
      <c r="J100" s="101">
        <v>24380.79</v>
      </c>
    </row>
    <row r="101" spans="1:10" x14ac:dyDescent="0.15">
      <c r="A101" s="98">
        <v>43031</v>
      </c>
      <c r="B101" s="99">
        <v>91</v>
      </c>
      <c r="C101" s="100" t="s">
        <v>2555</v>
      </c>
      <c r="D101" s="100" t="s">
        <v>2556</v>
      </c>
      <c r="E101" s="100" t="s">
        <v>2557</v>
      </c>
      <c r="G101" s="100" t="s">
        <v>2662</v>
      </c>
      <c r="H101" s="101"/>
      <c r="I101" s="101">
        <v>5155.93</v>
      </c>
      <c r="J101" s="101">
        <v>18533.580000000002</v>
      </c>
    </row>
    <row r="102" spans="1:10" s="96" customFormat="1" x14ac:dyDescent="0.15">
      <c r="A102" s="98"/>
      <c r="B102" s="99"/>
      <c r="C102" s="100"/>
      <c r="D102" s="100"/>
      <c r="E102" s="100" t="s">
        <v>658</v>
      </c>
      <c r="F102" s="100"/>
      <c r="G102" s="100" t="s">
        <v>543</v>
      </c>
      <c r="H102" s="101"/>
      <c r="I102" s="101">
        <v>691.28</v>
      </c>
      <c r="J102" s="101"/>
    </row>
    <row r="103" spans="1:10" x14ac:dyDescent="0.15">
      <c r="A103" s="98">
        <v>43031</v>
      </c>
      <c r="B103" s="99">
        <v>91</v>
      </c>
      <c r="C103" s="100" t="s">
        <v>2558</v>
      </c>
      <c r="D103" s="100" t="s">
        <v>2559</v>
      </c>
      <c r="E103" s="100" t="s">
        <v>490</v>
      </c>
      <c r="F103" s="100" t="s">
        <v>14</v>
      </c>
      <c r="G103" s="100" t="s">
        <v>285</v>
      </c>
      <c r="H103" s="101"/>
      <c r="I103" s="101">
        <v>1431</v>
      </c>
      <c r="J103" s="101">
        <v>17102.580000000002</v>
      </c>
    </row>
    <row r="104" spans="1:10" x14ac:dyDescent="0.15">
      <c r="A104" s="98">
        <v>43031</v>
      </c>
      <c r="B104" s="99">
        <v>91</v>
      </c>
      <c r="C104" s="100" t="s">
        <v>2560</v>
      </c>
      <c r="D104" s="100" t="s">
        <v>2561</v>
      </c>
      <c r="E104" s="100" t="s">
        <v>2531</v>
      </c>
      <c r="F104" s="100" t="s">
        <v>14</v>
      </c>
      <c r="G104" s="100" t="s">
        <v>2649</v>
      </c>
      <c r="H104" s="101"/>
      <c r="I104" s="101">
        <v>588.29999999999995</v>
      </c>
      <c r="J104" s="101">
        <v>16514.28</v>
      </c>
    </row>
    <row r="105" spans="1:10" x14ac:dyDescent="0.15">
      <c r="A105" s="98">
        <v>43031</v>
      </c>
      <c r="B105" s="99">
        <v>91</v>
      </c>
      <c r="C105" s="100" t="s">
        <v>2562</v>
      </c>
      <c r="D105" s="100" t="s">
        <v>2563</v>
      </c>
      <c r="E105" s="100" t="s">
        <v>658</v>
      </c>
      <c r="F105" s="100" t="s">
        <v>14</v>
      </c>
      <c r="G105" s="100" t="s">
        <v>543</v>
      </c>
      <c r="H105" s="101"/>
      <c r="I105" s="101">
        <v>2007</v>
      </c>
      <c r="J105" s="101">
        <v>14507.28</v>
      </c>
    </row>
    <row r="106" spans="1:10" x14ac:dyDescent="0.15">
      <c r="A106" s="98">
        <v>43031</v>
      </c>
      <c r="B106" s="99">
        <v>91</v>
      </c>
      <c r="C106" s="100" t="s">
        <v>2564</v>
      </c>
      <c r="D106" s="100" t="s">
        <v>2565</v>
      </c>
      <c r="E106" s="100" t="s">
        <v>250</v>
      </c>
      <c r="F106" s="100" t="s">
        <v>14</v>
      </c>
      <c r="G106" s="100" t="s">
        <v>309</v>
      </c>
      <c r="H106" s="101"/>
      <c r="I106" s="101">
        <v>171.99</v>
      </c>
      <c r="J106" s="101">
        <v>14335.29</v>
      </c>
    </row>
    <row r="107" spans="1:10" x14ac:dyDescent="0.15">
      <c r="A107" s="98">
        <v>43031</v>
      </c>
      <c r="B107" s="99">
        <v>91</v>
      </c>
      <c r="C107" s="100" t="s">
        <v>2566</v>
      </c>
      <c r="D107" s="100" t="s">
        <v>2567</v>
      </c>
      <c r="E107" s="100" t="s">
        <v>684</v>
      </c>
      <c r="F107" s="100" t="s">
        <v>14</v>
      </c>
      <c r="G107" s="100" t="s">
        <v>853</v>
      </c>
      <c r="H107" s="101"/>
      <c r="I107" s="101">
        <v>4028</v>
      </c>
      <c r="J107" s="101">
        <v>10307.290000000001</v>
      </c>
    </row>
    <row r="108" spans="1:10" x14ac:dyDescent="0.15">
      <c r="A108" s="98">
        <v>43031</v>
      </c>
      <c r="B108" s="99">
        <v>91</v>
      </c>
      <c r="C108" s="100" t="s">
        <v>2568</v>
      </c>
      <c r="D108" s="100" t="s">
        <v>2569</v>
      </c>
      <c r="E108" s="100" t="s">
        <v>56</v>
      </c>
      <c r="F108" s="100" t="s">
        <v>14</v>
      </c>
      <c r="G108" s="100" t="s">
        <v>285</v>
      </c>
      <c r="H108" s="101"/>
      <c r="I108" s="101">
        <v>360</v>
      </c>
      <c r="J108" s="101">
        <v>9947.2900000000009</v>
      </c>
    </row>
    <row r="109" spans="1:10" x14ac:dyDescent="0.15">
      <c r="A109" s="98">
        <v>43031</v>
      </c>
      <c r="B109" s="99">
        <v>91</v>
      </c>
      <c r="C109" s="100" t="s">
        <v>2570</v>
      </c>
      <c r="D109" s="100" t="s">
        <v>2571</v>
      </c>
      <c r="E109" s="100" t="s">
        <v>1524</v>
      </c>
      <c r="F109" s="100" t="s">
        <v>14</v>
      </c>
      <c r="G109" s="100" t="s">
        <v>312</v>
      </c>
      <c r="H109" s="101"/>
      <c r="I109" s="101">
        <v>52.5</v>
      </c>
      <c r="J109" s="101">
        <v>9894.7900000000009</v>
      </c>
    </row>
    <row r="110" spans="1:10" x14ac:dyDescent="0.15">
      <c r="A110" s="98">
        <v>43032</v>
      </c>
      <c r="B110" s="99">
        <v>92</v>
      </c>
      <c r="C110" s="100" t="s">
        <v>2572</v>
      </c>
      <c r="D110" s="100" t="s">
        <v>14</v>
      </c>
      <c r="E110" s="100" t="s">
        <v>2573</v>
      </c>
      <c r="F110" s="100" t="s">
        <v>14</v>
      </c>
      <c r="G110" s="100" t="s">
        <v>285</v>
      </c>
      <c r="H110" s="101">
        <v>2000</v>
      </c>
      <c r="I110" s="101">
        <v>-2000</v>
      </c>
      <c r="J110" s="101">
        <v>11894.79</v>
      </c>
    </row>
    <row r="111" spans="1:10" x14ac:dyDescent="0.15">
      <c r="A111" s="98">
        <v>43033</v>
      </c>
      <c r="B111" s="99">
        <v>96</v>
      </c>
      <c r="C111" s="100" t="s">
        <v>2574</v>
      </c>
      <c r="D111" s="100" t="s">
        <v>14</v>
      </c>
      <c r="E111" s="100" t="s">
        <v>2575</v>
      </c>
      <c r="F111" s="100" t="s">
        <v>14</v>
      </c>
      <c r="G111" s="100" t="s">
        <v>2647</v>
      </c>
      <c r="H111" s="101">
        <v>300000</v>
      </c>
      <c r="I111" s="101"/>
      <c r="J111" s="101">
        <v>311894.78999999998</v>
      </c>
    </row>
    <row r="112" spans="1:10" x14ac:dyDescent="0.15">
      <c r="A112" s="98">
        <v>43033</v>
      </c>
      <c r="B112" s="99">
        <v>92</v>
      </c>
      <c r="C112" s="100" t="s">
        <v>2576</v>
      </c>
      <c r="D112" s="100" t="s">
        <v>14</v>
      </c>
      <c r="E112" s="100" t="s">
        <v>908</v>
      </c>
      <c r="F112" s="100" t="s">
        <v>14</v>
      </c>
      <c r="G112" s="100" t="s">
        <v>2653</v>
      </c>
      <c r="H112" s="101">
        <v>1300</v>
      </c>
      <c r="I112" s="101"/>
      <c r="J112" s="101">
        <v>313194.78999999998</v>
      </c>
    </row>
    <row r="113" spans="1:10" x14ac:dyDescent="0.15">
      <c r="A113" s="98">
        <v>43038</v>
      </c>
      <c r="B113" s="99">
        <v>91</v>
      </c>
      <c r="C113" s="100" t="s">
        <v>2577</v>
      </c>
      <c r="D113" s="100" t="s">
        <v>2578</v>
      </c>
      <c r="E113" s="100" t="s">
        <v>1541</v>
      </c>
      <c r="F113" s="100" t="s">
        <v>14</v>
      </c>
      <c r="G113" s="100" t="s">
        <v>1883</v>
      </c>
      <c r="H113" s="101"/>
      <c r="I113" s="101">
        <v>150000</v>
      </c>
      <c r="J113" s="101">
        <v>163194.79</v>
      </c>
    </row>
    <row r="114" spans="1:10" x14ac:dyDescent="0.15">
      <c r="A114" s="98">
        <v>43038</v>
      </c>
      <c r="B114" s="99">
        <v>91</v>
      </c>
      <c r="C114" s="100" t="s">
        <v>2579</v>
      </c>
      <c r="D114" s="100" t="s">
        <v>204</v>
      </c>
      <c r="E114" s="100" t="s">
        <v>415</v>
      </c>
      <c r="F114" s="100" t="s">
        <v>14</v>
      </c>
      <c r="G114" s="100" t="s">
        <v>2654</v>
      </c>
      <c r="H114" s="101"/>
      <c r="I114" s="101">
        <v>170909.59</v>
      </c>
      <c r="J114" s="101">
        <v>-7714.8</v>
      </c>
    </row>
    <row r="115" spans="1:10" x14ac:dyDescent="0.15">
      <c r="A115" s="98">
        <v>43038</v>
      </c>
      <c r="B115" s="99">
        <v>91</v>
      </c>
      <c r="C115" s="100" t="s">
        <v>2580</v>
      </c>
      <c r="D115" s="100" t="s">
        <v>204</v>
      </c>
      <c r="E115" s="100" t="s">
        <v>415</v>
      </c>
      <c r="F115" s="100" t="s">
        <v>14</v>
      </c>
      <c r="G115" s="100" t="s">
        <v>2654</v>
      </c>
      <c r="H115" s="101"/>
      <c r="I115" s="101">
        <v>37506.660000000003</v>
      </c>
      <c r="J115" s="101">
        <v>-45221.46</v>
      </c>
    </row>
    <row r="116" spans="1:10" x14ac:dyDescent="0.15">
      <c r="A116" s="98">
        <v>43038</v>
      </c>
      <c r="B116" s="99">
        <v>91</v>
      </c>
      <c r="C116" s="100" t="s">
        <v>2581</v>
      </c>
      <c r="D116" s="100" t="s">
        <v>204</v>
      </c>
      <c r="E116" s="100" t="s">
        <v>448</v>
      </c>
      <c r="F116" s="100" t="s">
        <v>14</v>
      </c>
      <c r="G116" s="100" t="s">
        <v>1111</v>
      </c>
      <c r="H116" s="101"/>
      <c r="I116" s="101">
        <v>12786.33</v>
      </c>
      <c r="J116" s="101">
        <v>-58007.79</v>
      </c>
    </row>
    <row r="117" spans="1:10" x14ac:dyDescent="0.15">
      <c r="A117" s="98">
        <v>43038</v>
      </c>
      <c r="B117" s="99">
        <v>91</v>
      </c>
      <c r="C117" s="100" t="s">
        <v>2582</v>
      </c>
      <c r="D117" s="100" t="s">
        <v>204</v>
      </c>
      <c r="E117" s="100" t="s">
        <v>2027</v>
      </c>
      <c r="F117" s="100" t="s">
        <v>14</v>
      </c>
      <c r="G117" s="100" t="s">
        <v>2663</v>
      </c>
      <c r="H117" s="101"/>
      <c r="I117" s="101">
        <v>33173.800000000003</v>
      </c>
      <c r="J117" s="101">
        <v>-91181.59</v>
      </c>
    </row>
    <row r="118" spans="1:10" x14ac:dyDescent="0.15">
      <c r="A118" s="98">
        <v>43038</v>
      </c>
      <c r="B118" s="99">
        <v>91</v>
      </c>
      <c r="C118" s="100" t="s">
        <v>2583</v>
      </c>
      <c r="D118" s="100" t="s">
        <v>2584</v>
      </c>
      <c r="E118" s="100" t="s">
        <v>1789</v>
      </c>
      <c r="F118" s="100" t="s">
        <v>14</v>
      </c>
      <c r="G118" s="100" t="s">
        <v>2659</v>
      </c>
      <c r="H118" s="101"/>
      <c r="I118" s="101">
        <v>11117.83</v>
      </c>
      <c r="J118" s="101">
        <v>-102299.42</v>
      </c>
    </row>
    <row r="119" spans="1:10" x14ac:dyDescent="0.15">
      <c r="A119" s="98">
        <v>43038</v>
      </c>
      <c r="B119" s="99">
        <v>91</v>
      </c>
      <c r="C119" s="100" t="s">
        <v>2585</v>
      </c>
      <c r="D119" s="100" t="s">
        <v>2586</v>
      </c>
      <c r="E119" s="100" t="s">
        <v>978</v>
      </c>
      <c r="F119" s="100" t="s">
        <v>14</v>
      </c>
      <c r="G119" s="100" t="s">
        <v>2664</v>
      </c>
      <c r="H119" s="101"/>
      <c r="I119" s="101">
        <v>9750</v>
      </c>
      <c r="J119" s="101">
        <v>-112049.42</v>
      </c>
    </row>
    <row r="120" spans="1:10" x14ac:dyDescent="0.15">
      <c r="A120" s="98">
        <v>43038</v>
      </c>
      <c r="B120" s="99">
        <v>91</v>
      </c>
      <c r="C120" s="100" t="s">
        <v>2587</v>
      </c>
      <c r="D120" s="100" t="s">
        <v>2588</v>
      </c>
      <c r="E120" s="100" t="s">
        <v>448</v>
      </c>
      <c r="F120" s="100" t="s">
        <v>14</v>
      </c>
      <c r="G120" s="100" t="s">
        <v>1111</v>
      </c>
      <c r="H120" s="101"/>
      <c r="I120" s="101">
        <v>10600</v>
      </c>
      <c r="J120" s="101">
        <v>-122649.42</v>
      </c>
    </row>
    <row r="121" spans="1:10" x14ac:dyDescent="0.15">
      <c r="A121" s="98">
        <v>43038</v>
      </c>
      <c r="B121" s="99">
        <v>91</v>
      </c>
      <c r="C121" s="100" t="s">
        <v>2589</v>
      </c>
      <c r="D121" s="100" t="s">
        <v>2590</v>
      </c>
      <c r="E121" s="100" t="s">
        <v>2409</v>
      </c>
      <c r="F121" s="100" t="s">
        <v>14</v>
      </c>
      <c r="G121" s="100" t="s">
        <v>298</v>
      </c>
      <c r="H121" s="101"/>
      <c r="I121" s="101">
        <v>38160</v>
      </c>
      <c r="J121" s="101">
        <v>-160809.42000000001</v>
      </c>
    </row>
    <row r="122" spans="1:10" x14ac:dyDescent="0.15">
      <c r="A122" s="98">
        <v>43038</v>
      </c>
      <c r="B122" s="99">
        <v>91</v>
      </c>
      <c r="C122" s="100" t="s">
        <v>2591</v>
      </c>
      <c r="D122" s="100" t="s">
        <v>2592</v>
      </c>
      <c r="E122" s="100" t="s">
        <v>138</v>
      </c>
      <c r="F122" s="100" t="s">
        <v>14</v>
      </c>
      <c r="G122" s="100" t="s">
        <v>2665</v>
      </c>
      <c r="H122" s="101"/>
      <c r="I122" s="101">
        <v>11904.57</v>
      </c>
      <c r="J122" s="101">
        <v>-172713.99</v>
      </c>
    </row>
    <row r="123" spans="1:10" x14ac:dyDescent="0.15">
      <c r="A123" s="98">
        <v>43038</v>
      </c>
      <c r="B123" s="99">
        <v>91</v>
      </c>
      <c r="C123" s="100" t="s">
        <v>2593</v>
      </c>
      <c r="D123" s="100" t="s">
        <v>2594</v>
      </c>
      <c r="E123" s="100" t="s">
        <v>877</v>
      </c>
      <c r="F123" s="100" t="s">
        <v>14</v>
      </c>
      <c r="G123" s="100" t="s">
        <v>878</v>
      </c>
      <c r="H123" s="101"/>
      <c r="I123" s="101">
        <v>39856</v>
      </c>
      <c r="J123" s="101">
        <v>-212569.99</v>
      </c>
    </row>
    <row r="124" spans="1:10" x14ac:dyDescent="0.15">
      <c r="A124" s="98">
        <v>43038</v>
      </c>
      <c r="B124" s="99">
        <v>91</v>
      </c>
      <c r="C124" s="100" t="s">
        <v>2595</v>
      </c>
      <c r="D124" s="100" t="s">
        <v>2596</v>
      </c>
      <c r="E124" s="100" t="s">
        <v>235</v>
      </c>
      <c r="F124" s="100" t="s">
        <v>14</v>
      </c>
      <c r="G124" s="100" t="s">
        <v>311</v>
      </c>
      <c r="H124" s="101"/>
      <c r="I124" s="101">
        <v>4829.34</v>
      </c>
      <c r="J124" s="101">
        <v>-217399.33</v>
      </c>
    </row>
    <row r="125" spans="1:10" x14ac:dyDescent="0.15">
      <c r="A125" s="98">
        <v>43038</v>
      </c>
      <c r="B125" s="99">
        <v>91</v>
      </c>
      <c r="C125" s="100" t="s">
        <v>2597</v>
      </c>
      <c r="D125" s="100" t="s">
        <v>2598</v>
      </c>
      <c r="E125" s="100" t="s">
        <v>56</v>
      </c>
      <c r="F125" s="100" t="s">
        <v>14</v>
      </c>
      <c r="G125" s="100" t="s">
        <v>285</v>
      </c>
      <c r="H125" s="101"/>
      <c r="I125" s="101">
        <v>90</v>
      </c>
      <c r="J125" s="101">
        <v>-217489.33</v>
      </c>
    </row>
    <row r="126" spans="1:10" x14ac:dyDescent="0.15">
      <c r="A126" s="98">
        <v>43038</v>
      </c>
      <c r="B126" s="99">
        <v>91</v>
      </c>
      <c r="C126" s="100" t="s">
        <v>2599</v>
      </c>
      <c r="D126" s="100" t="s">
        <v>2600</v>
      </c>
      <c r="E126" s="100" t="s">
        <v>2409</v>
      </c>
      <c r="F126" s="100" t="s">
        <v>14</v>
      </c>
      <c r="G126" s="100" t="s">
        <v>298</v>
      </c>
      <c r="H126" s="101"/>
      <c r="I126" s="101">
        <v>1000</v>
      </c>
      <c r="J126" s="101">
        <v>-218489.33</v>
      </c>
    </row>
    <row r="127" spans="1:10" x14ac:dyDescent="0.15">
      <c r="A127" s="98">
        <v>43038</v>
      </c>
      <c r="B127" s="99">
        <v>91</v>
      </c>
      <c r="C127" s="100" t="s">
        <v>2601</v>
      </c>
      <c r="D127" s="100" t="s">
        <v>2602</v>
      </c>
      <c r="E127" s="100" t="s">
        <v>31</v>
      </c>
      <c r="G127" s="100" t="s">
        <v>845</v>
      </c>
      <c r="H127" s="101"/>
      <c r="I127" s="101">
        <v>298.62</v>
      </c>
      <c r="J127" s="101">
        <v>-219002.6</v>
      </c>
    </row>
    <row r="128" spans="1:10" s="96" customFormat="1" x14ac:dyDescent="0.15">
      <c r="A128" s="98"/>
      <c r="B128" s="99"/>
      <c r="C128" s="100"/>
      <c r="D128" s="100"/>
      <c r="E128" s="100" t="s">
        <v>2279</v>
      </c>
      <c r="F128" s="100"/>
      <c r="G128" s="100" t="s">
        <v>292</v>
      </c>
      <c r="H128" s="101"/>
      <c r="I128" s="101">
        <v>214.65</v>
      </c>
      <c r="J128" s="101"/>
    </row>
    <row r="129" spans="1:10" x14ac:dyDescent="0.15">
      <c r="A129" s="98">
        <v>43038</v>
      </c>
      <c r="B129" s="99">
        <v>91</v>
      </c>
      <c r="C129" s="100" t="s">
        <v>2603</v>
      </c>
      <c r="D129" s="100" t="s">
        <v>2604</v>
      </c>
      <c r="E129" s="100" t="s">
        <v>451</v>
      </c>
      <c r="F129" s="100" t="s">
        <v>14</v>
      </c>
      <c r="G129" s="100" t="s">
        <v>2374</v>
      </c>
      <c r="H129" s="101"/>
      <c r="I129" s="13">
        <v>5300</v>
      </c>
      <c r="J129" s="101">
        <v>-224302.6</v>
      </c>
    </row>
    <row r="130" spans="1:10" x14ac:dyDescent="0.15">
      <c r="A130" s="98">
        <v>43038</v>
      </c>
      <c r="B130" s="99">
        <v>91</v>
      </c>
      <c r="C130" s="100" t="s">
        <v>2605</v>
      </c>
      <c r="D130" s="100" t="s">
        <v>2606</v>
      </c>
      <c r="E130" s="100" t="s">
        <v>245</v>
      </c>
      <c r="F130" s="100" t="s">
        <v>14</v>
      </c>
      <c r="G130" s="100" t="s">
        <v>1393</v>
      </c>
      <c r="H130" s="101"/>
      <c r="I130" s="101">
        <v>1728.37</v>
      </c>
      <c r="J130" s="101">
        <v>-226030.97</v>
      </c>
    </row>
    <row r="131" spans="1:10" x14ac:dyDescent="0.15">
      <c r="A131" s="98">
        <v>43038</v>
      </c>
      <c r="B131" s="99">
        <v>91</v>
      </c>
      <c r="C131" s="100" t="s">
        <v>2607</v>
      </c>
      <c r="D131" s="100" t="s">
        <v>2608</v>
      </c>
      <c r="E131" s="100" t="s">
        <v>605</v>
      </c>
      <c r="F131" s="100" t="s">
        <v>14</v>
      </c>
      <c r="G131" s="100" t="s">
        <v>285</v>
      </c>
      <c r="H131" s="101"/>
      <c r="I131" s="101">
        <v>1000</v>
      </c>
      <c r="J131" s="101">
        <v>-227030.97</v>
      </c>
    </row>
    <row r="132" spans="1:10" x14ac:dyDescent="0.15">
      <c r="A132" s="98">
        <v>43038</v>
      </c>
      <c r="B132" s="99">
        <v>91</v>
      </c>
      <c r="C132" s="100" t="s">
        <v>2609</v>
      </c>
      <c r="D132" s="100" t="s">
        <v>2610</v>
      </c>
      <c r="E132" s="100" t="s">
        <v>605</v>
      </c>
      <c r="F132" s="100" t="s">
        <v>14</v>
      </c>
      <c r="G132" s="100" t="s">
        <v>285</v>
      </c>
      <c r="H132" s="101"/>
      <c r="I132" s="101">
        <v>1000</v>
      </c>
      <c r="J132" s="101">
        <v>-228030.97</v>
      </c>
    </row>
    <row r="133" spans="1:10" x14ac:dyDescent="0.15">
      <c r="A133" s="98">
        <v>43038</v>
      </c>
      <c r="B133" s="99">
        <v>91</v>
      </c>
      <c r="C133" s="100" t="s">
        <v>2611</v>
      </c>
      <c r="D133" s="100" t="s">
        <v>2612</v>
      </c>
      <c r="E133" s="100" t="s">
        <v>605</v>
      </c>
      <c r="F133" s="100" t="s">
        <v>14</v>
      </c>
      <c r="G133" s="100" t="s">
        <v>285</v>
      </c>
      <c r="H133" s="101"/>
      <c r="I133" s="101">
        <v>1000</v>
      </c>
      <c r="J133" s="101">
        <v>-229030.97</v>
      </c>
    </row>
    <row r="134" spans="1:10" x14ac:dyDescent="0.15">
      <c r="A134" s="98">
        <v>43038</v>
      </c>
      <c r="B134" s="99">
        <v>91</v>
      </c>
      <c r="C134" s="100" t="s">
        <v>2613</v>
      </c>
      <c r="D134" s="100" t="s">
        <v>2614</v>
      </c>
      <c r="E134" s="100" t="s">
        <v>605</v>
      </c>
      <c r="F134" s="100" t="s">
        <v>14</v>
      </c>
      <c r="G134" s="100" t="s">
        <v>285</v>
      </c>
      <c r="H134" s="101"/>
      <c r="I134" s="101">
        <v>1000</v>
      </c>
      <c r="J134" s="101">
        <v>-230030.97</v>
      </c>
    </row>
    <row r="135" spans="1:10" x14ac:dyDescent="0.15">
      <c r="A135" s="98">
        <v>43038</v>
      </c>
      <c r="B135" s="99">
        <v>92</v>
      </c>
      <c r="C135" s="100" t="s">
        <v>2615</v>
      </c>
      <c r="D135" s="100" t="s">
        <v>14</v>
      </c>
      <c r="E135" s="100" t="s">
        <v>2616</v>
      </c>
      <c r="F135" s="100" t="s">
        <v>14</v>
      </c>
      <c r="G135" s="100" t="s">
        <v>285</v>
      </c>
      <c r="H135" s="101">
        <v>3000</v>
      </c>
      <c r="I135" s="101">
        <v>-3000</v>
      </c>
      <c r="J135" s="101">
        <v>-227030.97</v>
      </c>
    </row>
    <row r="136" spans="1:10" x14ac:dyDescent="0.15">
      <c r="A136" s="98">
        <v>43038</v>
      </c>
      <c r="B136" s="99">
        <v>92</v>
      </c>
      <c r="C136" s="100" t="s">
        <v>2617</v>
      </c>
      <c r="D136" s="100" t="s">
        <v>14</v>
      </c>
      <c r="E136" s="100" t="s">
        <v>48</v>
      </c>
      <c r="F136" s="100" t="s">
        <v>14</v>
      </c>
      <c r="G136" s="100" t="s">
        <v>285</v>
      </c>
      <c r="H136" s="101">
        <v>172</v>
      </c>
      <c r="I136" s="101">
        <v>-172</v>
      </c>
      <c r="J136" s="101">
        <v>-226858.97</v>
      </c>
    </row>
    <row r="137" spans="1:10" x14ac:dyDescent="0.15">
      <c r="A137" s="98">
        <v>43038</v>
      </c>
      <c r="B137" s="99">
        <v>96</v>
      </c>
      <c r="C137" s="100" t="s">
        <v>2618</v>
      </c>
      <c r="D137" s="100" t="s">
        <v>14</v>
      </c>
      <c r="E137" s="100" t="s">
        <v>2619</v>
      </c>
      <c r="F137" s="100" t="s">
        <v>14</v>
      </c>
      <c r="G137" s="100" t="s">
        <v>2647</v>
      </c>
      <c r="H137" s="101">
        <v>400000</v>
      </c>
      <c r="I137" s="101"/>
      <c r="J137" s="101">
        <v>173141.03</v>
      </c>
    </row>
    <row r="138" spans="1:10" x14ac:dyDescent="0.15">
      <c r="A138" s="98">
        <v>43039</v>
      </c>
      <c r="B138" s="99">
        <v>91</v>
      </c>
      <c r="C138" s="100" t="s">
        <v>2620</v>
      </c>
      <c r="D138" s="100" t="s">
        <v>2621</v>
      </c>
      <c r="E138" s="100" t="s">
        <v>76</v>
      </c>
      <c r="F138" s="100" t="s">
        <v>14</v>
      </c>
      <c r="G138" s="100" t="s">
        <v>292</v>
      </c>
      <c r="H138" s="101"/>
      <c r="I138" s="101">
        <v>850</v>
      </c>
      <c r="J138" s="101">
        <v>172291.03</v>
      </c>
    </row>
    <row r="139" spans="1:10" x14ac:dyDescent="0.15">
      <c r="A139" s="98">
        <v>43039</v>
      </c>
      <c r="B139" s="99">
        <v>91</v>
      </c>
      <c r="C139" s="100" t="s">
        <v>2622</v>
      </c>
      <c r="D139" s="100" t="s">
        <v>2623</v>
      </c>
      <c r="E139" s="100" t="s">
        <v>2406</v>
      </c>
      <c r="F139" s="100" t="s">
        <v>14</v>
      </c>
      <c r="G139" s="100" t="s">
        <v>543</v>
      </c>
      <c r="H139" s="101"/>
      <c r="I139" s="101">
        <v>5265</v>
      </c>
      <c r="J139" s="101">
        <v>167026.03</v>
      </c>
    </row>
    <row r="140" spans="1:10" x14ac:dyDescent="0.15">
      <c r="A140" s="98">
        <v>43039</v>
      </c>
      <c r="B140" s="99">
        <v>91</v>
      </c>
      <c r="C140" s="100" t="s">
        <v>2624</v>
      </c>
      <c r="D140" s="100" t="s">
        <v>2625</v>
      </c>
      <c r="E140" s="100" t="s">
        <v>2406</v>
      </c>
      <c r="F140" s="100" t="s">
        <v>14</v>
      </c>
      <c r="G140" s="100" t="s">
        <v>543</v>
      </c>
      <c r="H140" s="101"/>
      <c r="I140" s="101">
        <v>1165</v>
      </c>
      <c r="J140" s="101">
        <v>165861.03</v>
      </c>
    </row>
    <row r="141" spans="1:10" x14ac:dyDescent="0.15">
      <c r="A141" s="98">
        <v>43039</v>
      </c>
      <c r="B141" s="99">
        <v>91</v>
      </c>
      <c r="C141" s="100" t="s">
        <v>2626</v>
      </c>
      <c r="D141" s="100" t="s">
        <v>2627</v>
      </c>
      <c r="E141" s="100" t="s">
        <v>2406</v>
      </c>
      <c r="F141" s="100" t="s">
        <v>14</v>
      </c>
      <c r="G141" s="100" t="s">
        <v>543</v>
      </c>
      <c r="H141" s="101"/>
      <c r="I141" s="101">
        <v>1210</v>
      </c>
      <c r="J141" s="101">
        <v>164651.03</v>
      </c>
    </row>
    <row r="142" spans="1:10" x14ac:dyDescent="0.15">
      <c r="A142" s="98">
        <v>43039</v>
      </c>
      <c r="B142" s="99">
        <v>95</v>
      </c>
      <c r="C142" s="100" t="s">
        <v>2628</v>
      </c>
      <c r="D142" s="100" t="s">
        <v>527</v>
      </c>
      <c r="E142" s="100" t="s">
        <v>2629</v>
      </c>
      <c r="F142" s="100" t="s">
        <v>14</v>
      </c>
      <c r="G142" s="100" t="s">
        <v>305</v>
      </c>
      <c r="H142" s="101"/>
      <c r="I142" s="101">
        <v>76699.489999999991</v>
      </c>
      <c r="J142" s="101">
        <v>84983</v>
      </c>
    </row>
    <row r="143" spans="1:10" s="96" customFormat="1" x14ac:dyDescent="0.15">
      <c r="A143" s="98"/>
      <c r="B143" s="99"/>
      <c r="C143" s="100"/>
      <c r="D143" s="100"/>
      <c r="E143" s="100" t="s">
        <v>317</v>
      </c>
      <c r="F143" s="100"/>
      <c r="G143" s="100" t="s">
        <v>317</v>
      </c>
      <c r="H143" s="101"/>
      <c r="I143" s="101">
        <v>700</v>
      </c>
      <c r="J143" s="101"/>
    </row>
    <row r="144" spans="1:10" s="96" customFormat="1" x14ac:dyDescent="0.15">
      <c r="A144" s="98"/>
      <c r="B144" s="99"/>
      <c r="C144" s="100"/>
      <c r="D144" s="100"/>
      <c r="E144" s="100" t="s">
        <v>319</v>
      </c>
      <c r="F144" s="100"/>
      <c r="G144" s="100" t="s">
        <v>319</v>
      </c>
      <c r="H144" s="101"/>
      <c r="I144" s="101">
        <v>52</v>
      </c>
      <c r="J144" s="101"/>
    </row>
    <row r="145" spans="1:10" s="96" customFormat="1" x14ac:dyDescent="0.15">
      <c r="A145" s="98"/>
      <c r="B145" s="99"/>
      <c r="C145" s="100"/>
      <c r="D145" s="100"/>
      <c r="E145" s="100" t="s">
        <v>320</v>
      </c>
      <c r="F145" s="100"/>
      <c r="G145" s="100" t="s">
        <v>320</v>
      </c>
      <c r="H145" s="101"/>
      <c r="I145" s="101">
        <v>150</v>
      </c>
      <c r="J145" s="101"/>
    </row>
    <row r="146" spans="1:10" s="96" customFormat="1" x14ac:dyDescent="0.15">
      <c r="A146" s="98"/>
      <c r="B146" s="99"/>
      <c r="C146" s="100"/>
      <c r="D146" s="100"/>
      <c r="E146" s="100" t="s">
        <v>25</v>
      </c>
      <c r="F146" s="100"/>
      <c r="G146" s="100" t="s">
        <v>288</v>
      </c>
      <c r="H146" s="101"/>
      <c r="I146" s="101">
        <v>928.89</v>
      </c>
      <c r="J146" s="101"/>
    </row>
    <row r="147" spans="1:10" s="96" customFormat="1" x14ac:dyDescent="0.15">
      <c r="A147" s="98"/>
      <c r="B147" s="99"/>
      <c r="C147" s="100"/>
      <c r="D147" s="100"/>
      <c r="E147" s="100" t="s">
        <v>106</v>
      </c>
      <c r="F147" s="100"/>
      <c r="G147" s="100" t="s">
        <v>856</v>
      </c>
      <c r="H147" s="101"/>
      <c r="I147" s="101">
        <v>630</v>
      </c>
      <c r="J147" s="101"/>
    </row>
    <row r="148" spans="1:10" s="96" customFormat="1" x14ac:dyDescent="0.15">
      <c r="A148" s="98"/>
      <c r="B148" s="99"/>
      <c r="C148" s="100"/>
      <c r="D148" s="100"/>
      <c r="E148" s="100" t="s">
        <v>245</v>
      </c>
      <c r="F148" s="100"/>
      <c r="G148" s="100" t="s">
        <v>1393</v>
      </c>
      <c r="H148" s="101"/>
      <c r="I148" s="101">
        <v>32.4</v>
      </c>
      <c r="J148" s="101"/>
    </row>
    <row r="149" spans="1:10" s="96" customFormat="1" x14ac:dyDescent="0.15">
      <c r="A149" s="98"/>
      <c r="B149" s="99"/>
      <c r="C149" s="100"/>
      <c r="D149" s="100"/>
      <c r="E149" s="100" t="s">
        <v>250</v>
      </c>
      <c r="F149" s="100"/>
      <c r="G149" s="100" t="s">
        <v>309</v>
      </c>
      <c r="H149" s="101"/>
      <c r="I149" s="101">
        <v>155</v>
      </c>
      <c r="J149" s="101"/>
    </row>
    <row r="150" spans="1:10" s="96" customFormat="1" x14ac:dyDescent="0.15">
      <c r="A150" s="98"/>
      <c r="B150" s="99"/>
      <c r="C150" s="100"/>
      <c r="D150" s="100"/>
      <c r="E150" s="100" t="s">
        <v>76</v>
      </c>
      <c r="F150" s="100"/>
      <c r="G150" s="100" t="s">
        <v>292</v>
      </c>
      <c r="H150" s="101"/>
      <c r="I150" s="101">
        <v>1.6</v>
      </c>
      <c r="J150" s="101"/>
    </row>
    <row r="151" spans="1:10" s="96" customFormat="1" x14ac:dyDescent="0.15">
      <c r="A151" s="98"/>
      <c r="B151" s="99"/>
      <c r="C151" s="100"/>
      <c r="D151" s="100"/>
      <c r="E151" s="100" t="s">
        <v>2666</v>
      </c>
      <c r="F151" s="100"/>
      <c r="G151" s="100" t="s">
        <v>307</v>
      </c>
      <c r="H151" s="101"/>
      <c r="I151" s="101">
        <v>192</v>
      </c>
      <c r="J151" s="101"/>
    </row>
    <row r="152" spans="1:10" s="96" customFormat="1" x14ac:dyDescent="0.15">
      <c r="A152" s="98"/>
      <c r="B152" s="99"/>
      <c r="C152" s="100"/>
      <c r="D152" s="100"/>
      <c r="E152" s="100" t="s">
        <v>2667</v>
      </c>
      <c r="F152" s="100"/>
      <c r="G152" s="100" t="s">
        <v>560</v>
      </c>
      <c r="H152" s="101"/>
      <c r="I152" s="101">
        <v>5</v>
      </c>
      <c r="J152" s="101"/>
    </row>
    <row r="153" spans="1:10" s="96" customFormat="1" x14ac:dyDescent="0.15">
      <c r="A153" s="98"/>
      <c r="B153" s="99"/>
      <c r="C153" s="100"/>
      <c r="D153" s="100"/>
      <c r="E153" s="100" t="s">
        <v>2668</v>
      </c>
      <c r="F153" s="92"/>
      <c r="G153" s="92" t="s">
        <v>285</v>
      </c>
      <c r="H153" s="93"/>
      <c r="I153" s="93">
        <v>85.65</v>
      </c>
      <c r="J153" s="101"/>
    </row>
    <row r="154" spans="1:10" s="96" customFormat="1" x14ac:dyDescent="0.15">
      <c r="A154" s="98"/>
      <c r="B154" s="99"/>
      <c r="C154" s="100"/>
      <c r="D154" s="100"/>
      <c r="E154" s="100" t="s">
        <v>321</v>
      </c>
      <c r="F154" s="92"/>
      <c r="G154" s="92" t="s">
        <v>321</v>
      </c>
      <c r="H154" s="93"/>
      <c r="I154" s="93">
        <v>36</v>
      </c>
      <c r="J154" s="101"/>
    </row>
    <row r="155" spans="1:10" x14ac:dyDescent="0.15">
      <c r="A155" s="98">
        <v>43039</v>
      </c>
      <c r="B155" s="99">
        <v>95</v>
      </c>
      <c r="C155" s="100" t="s">
        <v>2630</v>
      </c>
      <c r="D155" s="100" t="s">
        <v>2631</v>
      </c>
      <c r="E155" s="100" t="s">
        <v>2632</v>
      </c>
      <c r="F155" s="92" t="s">
        <v>14</v>
      </c>
      <c r="G155" s="92" t="s">
        <v>314</v>
      </c>
      <c r="H155" s="93"/>
      <c r="I155" s="93">
        <v>21121</v>
      </c>
      <c r="J155" s="101">
        <v>63862</v>
      </c>
    </row>
    <row r="156" spans="1:10" x14ac:dyDescent="0.15">
      <c r="A156" s="98">
        <v>43039</v>
      </c>
      <c r="B156" s="99">
        <v>95</v>
      </c>
      <c r="C156" s="100" t="s">
        <v>2633</v>
      </c>
      <c r="D156" s="100" t="s">
        <v>2634</v>
      </c>
      <c r="E156" s="100" t="s">
        <v>2635</v>
      </c>
      <c r="F156" s="92" t="s">
        <v>14</v>
      </c>
      <c r="G156" s="92" t="s">
        <v>310</v>
      </c>
      <c r="H156" s="93"/>
      <c r="I156" s="93">
        <v>1493.2</v>
      </c>
      <c r="J156" s="101">
        <v>62368.800000000003</v>
      </c>
    </row>
    <row r="157" spans="1:10" x14ac:dyDescent="0.15">
      <c r="A157" s="98">
        <v>43039</v>
      </c>
      <c r="B157" s="99">
        <v>95</v>
      </c>
      <c r="C157" s="100" t="s">
        <v>2636</v>
      </c>
      <c r="D157" s="100" t="s">
        <v>2637</v>
      </c>
      <c r="E157" s="100" t="s">
        <v>2638</v>
      </c>
      <c r="F157" s="92" t="s">
        <v>14</v>
      </c>
      <c r="G157" s="92" t="s">
        <v>315</v>
      </c>
      <c r="H157" s="93"/>
      <c r="I157" s="93">
        <v>4774.95</v>
      </c>
      <c r="J157" s="101">
        <v>57593.85</v>
      </c>
    </row>
    <row r="158" spans="1:10" x14ac:dyDescent="0.15">
      <c r="A158" s="98">
        <v>43039</v>
      </c>
      <c r="B158" s="99">
        <v>95</v>
      </c>
      <c r="C158" s="100" t="s">
        <v>2639</v>
      </c>
      <c r="D158" s="100" t="s">
        <v>2640</v>
      </c>
      <c r="E158" s="100" t="s">
        <v>2641</v>
      </c>
      <c r="F158" s="92" t="s">
        <v>14</v>
      </c>
      <c r="G158" s="92" t="s">
        <v>562</v>
      </c>
      <c r="H158" s="93"/>
      <c r="I158" s="93">
        <v>362.09</v>
      </c>
      <c r="J158" s="101">
        <v>57231.76</v>
      </c>
    </row>
    <row r="159" spans="1:10" x14ac:dyDescent="0.15">
      <c r="A159" s="98">
        <v>43039</v>
      </c>
      <c r="B159" s="99">
        <v>96</v>
      </c>
      <c r="C159" s="100" t="s">
        <v>2642</v>
      </c>
      <c r="D159" s="100" t="s">
        <v>14</v>
      </c>
      <c r="E159" s="100" t="s">
        <v>2643</v>
      </c>
      <c r="F159" s="92" t="s">
        <v>14</v>
      </c>
      <c r="G159" s="92" t="s">
        <v>321</v>
      </c>
      <c r="H159" s="93"/>
      <c r="I159" s="93">
        <v>15.1</v>
      </c>
      <c r="J159" s="101">
        <v>57216.66</v>
      </c>
    </row>
    <row r="160" spans="1:10" x14ac:dyDescent="0.15">
      <c r="A160" s="102">
        <v>43039</v>
      </c>
      <c r="B160" s="103">
        <v>96</v>
      </c>
      <c r="C160" s="104" t="s">
        <v>2644</v>
      </c>
      <c r="D160" s="104" t="s">
        <v>14</v>
      </c>
      <c r="E160" s="104" t="s">
        <v>2645</v>
      </c>
      <c r="F160" s="104" t="s">
        <v>14</v>
      </c>
      <c r="G160" s="104" t="s">
        <v>321</v>
      </c>
      <c r="H160" s="105"/>
      <c r="I160" s="105">
        <v>3.23</v>
      </c>
      <c r="J160" s="105">
        <v>57213.43</v>
      </c>
    </row>
    <row r="162" spans="9:9" x14ac:dyDescent="0.15">
      <c r="I162" s="13">
        <f>SUBTOTAL(9,I5:I160)</f>
        <v>1641541.1800000004</v>
      </c>
    </row>
    <row r="165" spans="9:9" x14ac:dyDescent="0.15">
      <c r="I165" s="13">
        <v>1631620.88</v>
      </c>
    </row>
    <row r="166" spans="9:9" x14ac:dyDescent="0.15">
      <c r="I166" s="13">
        <f>I162-I165</f>
        <v>9920.3000000005122</v>
      </c>
    </row>
  </sheetData>
  <autoFilter ref="A4:J160" xr:uid="{00000000-0009-0000-0000-000009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6"/>
  <sheetViews>
    <sheetView workbookViewId="0">
      <selection activeCell="G10" sqref="G1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9.75" bestFit="1" customWidth="1"/>
    <col min="6" max="6" width="32.25" bestFit="1" customWidth="1"/>
    <col min="7" max="7" width="9.875" style="106" customWidth="1"/>
    <col min="8" max="8" width="9.875" bestFit="1" customWidth="1"/>
    <col min="9" max="9" width="12" style="13" customWidth="1"/>
    <col min="10" max="10" width="9.875" bestFit="1" customWidth="1"/>
  </cols>
  <sheetData>
    <row r="1" spans="1:10" ht="15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4"/>
      <c r="J1" s="131"/>
    </row>
    <row r="2" spans="1:10" ht="12.75" x14ac:dyDescent="0.15">
      <c r="A2" s="132" t="s">
        <v>2669</v>
      </c>
      <c r="B2" s="132"/>
      <c r="C2" s="132"/>
      <c r="D2" s="132"/>
      <c r="E2" s="132"/>
      <c r="F2" s="132"/>
      <c r="G2" s="132"/>
      <c r="H2" s="132"/>
      <c r="I2" s="135"/>
      <c r="J2" s="132"/>
    </row>
    <row r="3" spans="1:10" ht="12.75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6"/>
      <c r="J3" s="133"/>
    </row>
    <row r="4" spans="1:10" ht="12" thickBot="1" x14ac:dyDescent="0.2">
      <c r="A4" s="107" t="s">
        <v>3</v>
      </c>
      <c r="B4" s="107" t="s">
        <v>4</v>
      </c>
      <c r="C4" s="107" t="s">
        <v>5</v>
      </c>
      <c r="D4" s="107" t="s">
        <v>6</v>
      </c>
      <c r="E4" s="107" t="s">
        <v>7</v>
      </c>
      <c r="F4" s="107" t="s">
        <v>8</v>
      </c>
      <c r="G4" s="107"/>
      <c r="H4" s="107" t="s">
        <v>9</v>
      </c>
      <c r="I4" s="27" t="s">
        <v>10</v>
      </c>
      <c r="J4" s="107" t="s">
        <v>11</v>
      </c>
    </row>
    <row r="5" spans="1:10" ht="12" thickTop="1" x14ac:dyDescent="0.15">
      <c r="A5" s="108"/>
      <c r="B5" s="109"/>
      <c r="C5" s="110"/>
      <c r="D5" s="110"/>
      <c r="E5" s="110" t="s">
        <v>12</v>
      </c>
      <c r="F5" s="110"/>
      <c r="G5" s="110"/>
      <c r="H5" s="111"/>
      <c r="I5" s="111"/>
      <c r="J5" s="111">
        <v>57213.43</v>
      </c>
    </row>
    <row r="6" spans="1:10" x14ac:dyDescent="0.15">
      <c r="A6" s="108">
        <v>43040</v>
      </c>
      <c r="B6" s="109">
        <v>101</v>
      </c>
      <c r="C6" s="110" t="s">
        <v>2670</v>
      </c>
      <c r="D6" s="110" t="s">
        <v>2671</v>
      </c>
      <c r="E6" s="110" t="s">
        <v>21</v>
      </c>
      <c r="F6" s="110" t="s">
        <v>22</v>
      </c>
      <c r="G6" s="110" t="s">
        <v>286</v>
      </c>
      <c r="H6" s="111"/>
      <c r="I6" s="111">
        <v>10667.84</v>
      </c>
      <c r="J6" s="111">
        <v>46545.59</v>
      </c>
    </row>
    <row r="7" spans="1:10" x14ac:dyDescent="0.15">
      <c r="A7" s="108">
        <v>43040</v>
      </c>
      <c r="B7" s="109">
        <v>101</v>
      </c>
      <c r="C7" s="110" t="s">
        <v>2672</v>
      </c>
      <c r="D7" s="110" t="s">
        <v>2673</v>
      </c>
      <c r="E7" s="110" t="s">
        <v>25</v>
      </c>
      <c r="F7" s="110" t="s">
        <v>14</v>
      </c>
      <c r="G7" s="110" t="s">
        <v>288</v>
      </c>
      <c r="H7" s="111"/>
      <c r="I7" s="111">
        <v>170</v>
      </c>
      <c r="J7" s="111">
        <v>46375.59</v>
      </c>
    </row>
    <row r="8" spans="1:10" x14ac:dyDescent="0.15">
      <c r="A8" s="108">
        <v>43040</v>
      </c>
      <c r="B8" s="109">
        <v>101</v>
      </c>
      <c r="C8" s="110" t="s">
        <v>2674</v>
      </c>
      <c r="D8" s="110" t="s">
        <v>2627</v>
      </c>
      <c r="E8" s="110" t="s">
        <v>28</v>
      </c>
      <c r="F8" s="110" t="s">
        <v>14</v>
      </c>
      <c r="G8" s="110" t="s">
        <v>2840</v>
      </c>
      <c r="H8" s="111"/>
      <c r="I8" s="111">
        <v>306</v>
      </c>
      <c r="J8" s="111">
        <v>46069.59</v>
      </c>
    </row>
    <row r="9" spans="1:10" x14ac:dyDescent="0.15">
      <c r="A9" s="108">
        <v>43041</v>
      </c>
      <c r="B9" s="109">
        <v>101</v>
      </c>
      <c r="C9" s="110" t="s">
        <v>2675</v>
      </c>
      <c r="D9" s="110" t="s">
        <v>2676</v>
      </c>
      <c r="E9" s="110" t="s">
        <v>123</v>
      </c>
      <c r="F9" s="110" t="s">
        <v>14</v>
      </c>
      <c r="G9" s="110" t="s">
        <v>1398</v>
      </c>
      <c r="H9" s="111"/>
      <c r="I9" s="111">
        <v>1050</v>
      </c>
      <c r="J9" s="111">
        <v>45019.59</v>
      </c>
    </row>
    <row r="10" spans="1:10" x14ac:dyDescent="0.15">
      <c r="A10" s="108">
        <v>43041</v>
      </c>
      <c r="B10" s="109">
        <v>101</v>
      </c>
      <c r="C10" s="110" t="s">
        <v>2677</v>
      </c>
      <c r="D10" s="110" t="s">
        <v>2678</v>
      </c>
      <c r="E10" s="110" t="s">
        <v>224</v>
      </c>
      <c r="F10" s="110" t="s">
        <v>14</v>
      </c>
      <c r="G10" s="110" t="s">
        <v>549</v>
      </c>
      <c r="H10" s="111"/>
      <c r="I10" s="13">
        <v>360.4</v>
      </c>
      <c r="J10" s="111">
        <v>44659.19</v>
      </c>
    </row>
    <row r="11" spans="1:10" x14ac:dyDescent="0.15">
      <c r="A11" s="108">
        <v>43041</v>
      </c>
      <c r="B11" s="109">
        <v>101</v>
      </c>
      <c r="C11" s="110" t="s">
        <v>2679</v>
      </c>
      <c r="D11" s="110" t="s">
        <v>2680</v>
      </c>
      <c r="E11" s="110" t="s">
        <v>224</v>
      </c>
      <c r="F11" s="110" t="s">
        <v>14</v>
      </c>
      <c r="G11" s="110" t="s">
        <v>549</v>
      </c>
      <c r="H11" s="111"/>
      <c r="I11" s="13">
        <v>390</v>
      </c>
      <c r="J11" s="111">
        <v>44269.19</v>
      </c>
    </row>
    <row r="12" spans="1:10" x14ac:dyDescent="0.15">
      <c r="A12" s="108">
        <v>43041</v>
      </c>
      <c r="B12" s="109">
        <v>101</v>
      </c>
      <c r="C12" s="110" t="s">
        <v>2681</v>
      </c>
      <c r="D12" s="110" t="s">
        <v>2682</v>
      </c>
      <c r="E12" s="110" t="s">
        <v>83</v>
      </c>
      <c r="F12" s="110" t="s">
        <v>14</v>
      </c>
      <c r="G12" s="110" t="s">
        <v>2172</v>
      </c>
      <c r="H12" s="111"/>
      <c r="I12" s="111">
        <v>556.74</v>
      </c>
      <c r="J12" s="111">
        <v>43712.45</v>
      </c>
    </row>
    <row r="13" spans="1:10" x14ac:dyDescent="0.15">
      <c r="A13" s="108">
        <v>43041</v>
      </c>
      <c r="B13" s="109">
        <v>101</v>
      </c>
      <c r="C13" s="110" t="s">
        <v>2683</v>
      </c>
      <c r="D13" s="110" t="s">
        <v>2684</v>
      </c>
      <c r="E13" s="110" t="s">
        <v>605</v>
      </c>
      <c r="F13" s="110" t="s">
        <v>14</v>
      </c>
      <c r="G13" s="110" t="s">
        <v>285</v>
      </c>
      <c r="H13" s="111"/>
      <c r="I13" s="111">
        <v>180</v>
      </c>
      <c r="J13" s="111">
        <v>43532.45</v>
      </c>
    </row>
    <row r="14" spans="1:10" x14ac:dyDescent="0.15">
      <c r="A14" s="108">
        <v>43041</v>
      </c>
      <c r="B14" s="109">
        <v>101</v>
      </c>
      <c r="C14" s="110" t="s">
        <v>2685</v>
      </c>
      <c r="D14" s="110" t="s">
        <v>2686</v>
      </c>
      <c r="E14" s="110" t="s">
        <v>2499</v>
      </c>
      <c r="F14" s="110" t="s">
        <v>2406</v>
      </c>
      <c r="G14" s="110" t="s">
        <v>543</v>
      </c>
      <c r="H14" s="111"/>
      <c r="I14" s="111">
        <v>8184.76</v>
      </c>
      <c r="J14" s="111">
        <v>35347.69</v>
      </c>
    </row>
    <row r="15" spans="1:10" x14ac:dyDescent="0.15">
      <c r="A15" s="108">
        <v>43041</v>
      </c>
      <c r="B15" s="109">
        <v>101</v>
      </c>
      <c r="C15" s="110" t="s">
        <v>2687</v>
      </c>
      <c r="D15" s="110" t="s">
        <v>2688</v>
      </c>
      <c r="E15" s="110" t="s">
        <v>235</v>
      </c>
      <c r="F15" s="110" t="s">
        <v>14</v>
      </c>
      <c r="G15" s="110" t="s">
        <v>2841</v>
      </c>
      <c r="H15" s="111"/>
      <c r="I15" s="111">
        <v>800</v>
      </c>
      <c r="J15" s="111">
        <v>34547.69</v>
      </c>
    </row>
    <row r="16" spans="1:10" x14ac:dyDescent="0.15">
      <c r="A16" s="108">
        <v>43041</v>
      </c>
      <c r="B16" s="109">
        <v>101</v>
      </c>
      <c r="C16" s="110" t="s">
        <v>2689</v>
      </c>
      <c r="D16" s="110" t="s">
        <v>2690</v>
      </c>
      <c r="E16" s="110" t="s">
        <v>56</v>
      </c>
      <c r="F16" s="110" t="s">
        <v>14</v>
      </c>
      <c r="G16" s="110" t="s">
        <v>285</v>
      </c>
      <c r="H16" s="111"/>
      <c r="I16" s="111">
        <v>180</v>
      </c>
      <c r="J16" s="111">
        <v>34367.69</v>
      </c>
    </row>
    <row r="17" spans="1:10" x14ac:dyDescent="0.15">
      <c r="A17" s="108">
        <v>43041</v>
      </c>
      <c r="B17" s="109">
        <v>101</v>
      </c>
      <c r="C17" s="110" t="s">
        <v>2691</v>
      </c>
      <c r="D17" s="110" t="s">
        <v>2692</v>
      </c>
      <c r="E17" s="110" t="s">
        <v>235</v>
      </c>
      <c r="F17" s="110" t="s">
        <v>14</v>
      </c>
      <c r="G17" s="110" t="s">
        <v>2841</v>
      </c>
      <c r="H17" s="111"/>
      <c r="I17" s="111">
        <v>1800</v>
      </c>
      <c r="J17" s="111">
        <v>32567.69</v>
      </c>
    </row>
    <row r="18" spans="1:10" x14ac:dyDescent="0.15">
      <c r="A18" s="108">
        <v>43041</v>
      </c>
      <c r="B18" s="109">
        <v>101</v>
      </c>
      <c r="C18" s="110" t="s">
        <v>2693</v>
      </c>
      <c r="D18" s="110" t="s">
        <v>2694</v>
      </c>
      <c r="E18" s="110" t="s">
        <v>56</v>
      </c>
      <c r="F18" s="110" t="s">
        <v>14</v>
      </c>
      <c r="G18" s="110" t="s">
        <v>285</v>
      </c>
      <c r="H18" s="111"/>
      <c r="I18" s="111">
        <v>90</v>
      </c>
      <c r="J18" s="111">
        <v>32477.69</v>
      </c>
    </row>
    <row r="19" spans="1:10" x14ac:dyDescent="0.15">
      <c r="A19" s="108">
        <v>43041</v>
      </c>
      <c r="B19" s="109">
        <v>101</v>
      </c>
      <c r="C19" s="110" t="s">
        <v>2695</v>
      </c>
      <c r="D19" s="110" t="s">
        <v>2696</v>
      </c>
      <c r="E19" s="110" t="s">
        <v>56</v>
      </c>
      <c r="F19" s="110" t="s">
        <v>14</v>
      </c>
      <c r="G19" s="110" t="s">
        <v>285</v>
      </c>
      <c r="H19" s="111"/>
      <c r="I19" s="111">
        <v>90</v>
      </c>
      <c r="J19" s="111">
        <v>32387.69</v>
      </c>
    </row>
    <row r="20" spans="1:10" x14ac:dyDescent="0.15">
      <c r="A20" s="108">
        <v>43041</v>
      </c>
      <c r="B20" s="109">
        <v>101</v>
      </c>
      <c r="C20" s="110" t="s">
        <v>2697</v>
      </c>
      <c r="D20" s="110" t="s">
        <v>2698</v>
      </c>
      <c r="E20" s="110" t="s">
        <v>111</v>
      </c>
      <c r="F20" s="110" t="s">
        <v>14</v>
      </c>
      <c r="G20" s="110" t="s">
        <v>285</v>
      </c>
      <c r="H20" s="111"/>
      <c r="I20" s="111">
        <v>1000</v>
      </c>
      <c r="J20" s="111">
        <v>31387.69</v>
      </c>
    </row>
    <row r="21" spans="1:10" x14ac:dyDescent="0.15">
      <c r="A21" s="108">
        <v>43041</v>
      </c>
      <c r="B21" s="109">
        <v>101</v>
      </c>
      <c r="C21" s="110" t="s">
        <v>2699</v>
      </c>
      <c r="D21" s="110" t="s">
        <v>2700</v>
      </c>
      <c r="E21" s="110" t="s">
        <v>605</v>
      </c>
      <c r="F21" s="110" t="s">
        <v>14</v>
      </c>
      <c r="G21" s="110" t="s">
        <v>285</v>
      </c>
      <c r="H21" s="111"/>
      <c r="I21" s="111">
        <v>3092.35</v>
      </c>
      <c r="J21" s="111">
        <v>28295.34</v>
      </c>
    </row>
    <row r="22" spans="1:10" x14ac:dyDescent="0.15">
      <c r="A22" s="108">
        <v>43041</v>
      </c>
      <c r="B22" s="109">
        <v>101</v>
      </c>
      <c r="C22" s="110" t="s">
        <v>2701</v>
      </c>
      <c r="D22" s="110" t="s">
        <v>2702</v>
      </c>
      <c r="E22" s="110" t="s">
        <v>111</v>
      </c>
      <c r="F22" s="110" t="s">
        <v>14</v>
      </c>
      <c r="G22" s="110" t="s">
        <v>285</v>
      </c>
      <c r="H22" s="111"/>
      <c r="I22" s="111">
        <v>1000</v>
      </c>
      <c r="J22" s="111">
        <v>27295.34</v>
      </c>
    </row>
    <row r="23" spans="1:10" x14ac:dyDescent="0.15">
      <c r="A23" s="108">
        <v>43041</v>
      </c>
      <c r="B23" s="109">
        <v>101</v>
      </c>
      <c r="C23" s="110" t="s">
        <v>2703</v>
      </c>
      <c r="D23" s="110" t="s">
        <v>2704</v>
      </c>
      <c r="E23" s="110" t="s">
        <v>2409</v>
      </c>
      <c r="F23" s="110" t="s">
        <v>14</v>
      </c>
      <c r="G23" s="110" t="s">
        <v>298</v>
      </c>
      <c r="H23" s="111"/>
      <c r="I23" s="111">
        <v>4184.88</v>
      </c>
      <c r="J23" s="111">
        <v>23110.46</v>
      </c>
    </row>
    <row r="24" spans="1:10" x14ac:dyDescent="0.15">
      <c r="A24" s="108">
        <v>43041</v>
      </c>
      <c r="B24" s="109">
        <v>101</v>
      </c>
      <c r="C24" s="110" t="s">
        <v>2705</v>
      </c>
      <c r="D24" s="110" t="s">
        <v>2706</v>
      </c>
      <c r="E24" s="110" t="s">
        <v>490</v>
      </c>
      <c r="F24" s="110" t="s">
        <v>14</v>
      </c>
      <c r="G24" s="110" t="s">
        <v>285</v>
      </c>
      <c r="H24" s="111"/>
      <c r="I24" s="111">
        <v>2438</v>
      </c>
      <c r="J24" s="111">
        <v>20672.46</v>
      </c>
    </row>
    <row r="25" spans="1:10" x14ac:dyDescent="0.15">
      <c r="A25" s="108">
        <v>43041</v>
      </c>
      <c r="B25" s="109">
        <v>101</v>
      </c>
      <c r="C25" s="110" t="s">
        <v>2707</v>
      </c>
      <c r="D25" s="110" t="s">
        <v>2708</v>
      </c>
      <c r="E25" s="110" t="s">
        <v>978</v>
      </c>
      <c r="F25" s="110" t="s">
        <v>14</v>
      </c>
      <c r="G25" s="110" t="s">
        <v>1397</v>
      </c>
      <c r="H25" s="111"/>
      <c r="I25" s="111">
        <v>1250</v>
      </c>
      <c r="J25" s="111">
        <v>19422.46</v>
      </c>
    </row>
    <row r="26" spans="1:10" x14ac:dyDescent="0.15">
      <c r="A26" s="108">
        <v>43041</v>
      </c>
      <c r="B26" s="109">
        <v>101</v>
      </c>
      <c r="C26" s="110" t="s">
        <v>2709</v>
      </c>
      <c r="D26" s="110" t="s">
        <v>2710</v>
      </c>
      <c r="E26" s="110" t="s">
        <v>227</v>
      </c>
      <c r="F26" s="110" t="s">
        <v>14</v>
      </c>
      <c r="G26" s="110" t="s">
        <v>285</v>
      </c>
      <c r="H26" s="111"/>
      <c r="I26" s="111">
        <v>92.2</v>
      </c>
      <c r="J26" s="111">
        <v>19330.259999999998</v>
      </c>
    </row>
    <row r="27" spans="1:10" x14ac:dyDescent="0.15">
      <c r="A27" s="108">
        <v>43041</v>
      </c>
      <c r="B27" s="109">
        <v>101</v>
      </c>
      <c r="C27" s="110" t="s">
        <v>2711</v>
      </c>
      <c r="D27" s="110" t="s">
        <v>2712</v>
      </c>
      <c r="E27" s="110" t="s">
        <v>227</v>
      </c>
      <c r="F27" s="110" t="s">
        <v>14</v>
      </c>
      <c r="G27" s="110" t="s">
        <v>285</v>
      </c>
      <c r="H27" s="111"/>
      <c r="I27" s="111">
        <v>3180</v>
      </c>
      <c r="J27" s="111">
        <v>16150.26</v>
      </c>
    </row>
    <row r="28" spans="1:10" x14ac:dyDescent="0.15">
      <c r="A28" s="108">
        <v>43041</v>
      </c>
      <c r="B28" s="109">
        <v>101</v>
      </c>
      <c r="C28" s="110" t="s">
        <v>2713</v>
      </c>
      <c r="D28" s="110" t="s">
        <v>2714</v>
      </c>
      <c r="E28" s="110" t="s">
        <v>605</v>
      </c>
      <c r="F28" s="110" t="s">
        <v>14</v>
      </c>
      <c r="G28" s="110" t="s">
        <v>285</v>
      </c>
      <c r="H28" s="111"/>
      <c r="I28" s="111">
        <v>667.8</v>
      </c>
      <c r="J28" s="111">
        <v>15482.46</v>
      </c>
    </row>
    <row r="29" spans="1:10" x14ac:dyDescent="0.15">
      <c r="A29" s="108">
        <v>43041</v>
      </c>
      <c r="B29" s="109">
        <v>101</v>
      </c>
      <c r="C29" s="110" t="s">
        <v>2715</v>
      </c>
      <c r="D29" s="110" t="s">
        <v>2716</v>
      </c>
      <c r="E29" s="110" t="s">
        <v>368</v>
      </c>
      <c r="F29" s="110" t="s">
        <v>14</v>
      </c>
      <c r="G29" s="110" t="s">
        <v>2843</v>
      </c>
      <c r="H29" s="111"/>
      <c r="I29" s="111">
        <v>3021</v>
      </c>
      <c r="J29" s="111">
        <v>12461.46</v>
      </c>
    </row>
    <row r="30" spans="1:10" x14ac:dyDescent="0.15">
      <c r="A30" s="108">
        <v>43041</v>
      </c>
      <c r="B30" s="109">
        <v>101</v>
      </c>
      <c r="C30" s="110" t="s">
        <v>2717</v>
      </c>
      <c r="D30" s="110" t="s">
        <v>2718</v>
      </c>
      <c r="E30" s="110" t="s">
        <v>2409</v>
      </c>
      <c r="F30" s="110" t="s">
        <v>14</v>
      </c>
      <c r="G30" s="110" t="s">
        <v>298</v>
      </c>
      <c r="H30" s="111"/>
      <c r="I30" s="111">
        <v>1200</v>
      </c>
      <c r="J30" s="111">
        <v>11261.46</v>
      </c>
    </row>
    <row r="31" spans="1:10" x14ac:dyDescent="0.15">
      <c r="A31" s="108">
        <v>43042</v>
      </c>
      <c r="B31" s="109">
        <v>101</v>
      </c>
      <c r="C31" s="110" t="s">
        <v>2719</v>
      </c>
      <c r="D31" s="110" t="s">
        <v>2720</v>
      </c>
      <c r="E31" s="110" t="s">
        <v>490</v>
      </c>
      <c r="F31" s="110" t="s">
        <v>14</v>
      </c>
      <c r="G31" s="110" t="s">
        <v>285</v>
      </c>
      <c r="H31" s="111"/>
      <c r="I31" s="111">
        <v>4770</v>
      </c>
      <c r="J31" s="111">
        <v>6491.46</v>
      </c>
    </row>
    <row r="32" spans="1:10" x14ac:dyDescent="0.15">
      <c r="A32" s="108">
        <v>43042</v>
      </c>
      <c r="B32" s="109">
        <v>101</v>
      </c>
      <c r="C32" s="110" t="s">
        <v>2721</v>
      </c>
      <c r="D32" s="110" t="s">
        <v>2722</v>
      </c>
      <c r="E32" s="110" t="s">
        <v>2723</v>
      </c>
      <c r="F32" s="110" t="s">
        <v>14</v>
      </c>
      <c r="G32" s="110" t="s">
        <v>2842</v>
      </c>
      <c r="H32" s="111"/>
      <c r="I32" s="111">
        <v>634.94000000000005</v>
      </c>
      <c r="J32" s="111">
        <v>5856.52</v>
      </c>
    </row>
    <row r="33" spans="1:10" x14ac:dyDescent="0.15">
      <c r="A33" s="108">
        <v>43042</v>
      </c>
      <c r="B33" s="109">
        <v>101</v>
      </c>
      <c r="C33" s="110" t="s">
        <v>2724</v>
      </c>
      <c r="D33" s="110" t="s">
        <v>2725</v>
      </c>
      <c r="E33" s="110" t="s">
        <v>363</v>
      </c>
      <c r="F33" s="110" t="s">
        <v>14</v>
      </c>
      <c r="G33" s="110" t="s">
        <v>1384</v>
      </c>
      <c r="H33" s="111"/>
      <c r="I33" s="111">
        <v>2500</v>
      </c>
      <c r="J33" s="111">
        <v>3356.52</v>
      </c>
    </row>
    <row r="34" spans="1:10" x14ac:dyDescent="0.15">
      <c r="A34" s="108">
        <v>43042</v>
      </c>
      <c r="B34" s="109">
        <v>101</v>
      </c>
      <c r="C34" s="110" t="s">
        <v>2726</v>
      </c>
      <c r="D34" s="110" t="s">
        <v>2727</v>
      </c>
      <c r="E34" s="110" t="s">
        <v>106</v>
      </c>
      <c r="F34" s="110" t="s">
        <v>14</v>
      </c>
      <c r="G34" s="110" t="s">
        <v>856</v>
      </c>
      <c r="H34" s="111"/>
      <c r="I34" s="111">
        <v>893.25</v>
      </c>
      <c r="J34" s="111">
        <v>2463.27</v>
      </c>
    </row>
    <row r="35" spans="1:10" x14ac:dyDescent="0.15">
      <c r="A35" s="108">
        <v>43042</v>
      </c>
      <c r="B35" s="109">
        <v>101</v>
      </c>
      <c r="C35" s="110" t="s">
        <v>2728</v>
      </c>
      <c r="D35" s="110" t="s">
        <v>2729</v>
      </c>
      <c r="E35" s="110" t="s">
        <v>106</v>
      </c>
      <c r="F35" s="110" t="s">
        <v>14</v>
      </c>
      <c r="G35" s="110" t="s">
        <v>856</v>
      </c>
      <c r="H35" s="111"/>
      <c r="I35" s="111">
        <v>501.65</v>
      </c>
      <c r="J35" s="111">
        <v>1961.62</v>
      </c>
    </row>
    <row r="36" spans="1:10" x14ac:dyDescent="0.15">
      <c r="A36" s="108">
        <v>43042</v>
      </c>
      <c r="B36" s="109">
        <v>106</v>
      </c>
      <c r="C36" s="110" t="s">
        <v>2730</v>
      </c>
      <c r="D36" s="110" t="s">
        <v>14</v>
      </c>
      <c r="E36" s="110" t="s">
        <v>2731</v>
      </c>
      <c r="F36" s="110" t="s">
        <v>2732</v>
      </c>
      <c r="G36" s="110" t="s">
        <v>316</v>
      </c>
      <c r="H36" s="111"/>
      <c r="I36" s="111">
        <v>10</v>
      </c>
      <c r="J36" s="111">
        <v>1951.62</v>
      </c>
    </row>
    <row r="37" spans="1:10" x14ac:dyDescent="0.15">
      <c r="A37" s="108">
        <v>43046</v>
      </c>
      <c r="B37" s="109">
        <v>102</v>
      </c>
      <c r="C37" s="110" t="s">
        <v>2733</v>
      </c>
      <c r="D37" s="110" t="s">
        <v>14</v>
      </c>
      <c r="E37" s="110" t="s">
        <v>2734</v>
      </c>
      <c r="F37" s="110" t="s">
        <v>14</v>
      </c>
      <c r="G37" s="110" t="s">
        <v>285</v>
      </c>
      <c r="H37" s="111">
        <v>500</v>
      </c>
      <c r="I37" s="111">
        <v>-500</v>
      </c>
      <c r="J37" s="111">
        <v>2451.62</v>
      </c>
    </row>
    <row r="38" spans="1:10" x14ac:dyDescent="0.15">
      <c r="A38" s="108">
        <v>43046</v>
      </c>
      <c r="B38" s="109">
        <v>106</v>
      </c>
      <c r="C38" s="110" t="s">
        <v>2735</v>
      </c>
      <c r="D38" s="110" t="s">
        <v>14</v>
      </c>
      <c r="E38" s="110" t="s">
        <v>2736</v>
      </c>
      <c r="F38" s="110" t="s">
        <v>14</v>
      </c>
      <c r="G38" s="110" t="s">
        <v>2171</v>
      </c>
      <c r="H38" s="111">
        <v>3000</v>
      </c>
      <c r="I38" s="111"/>
      <c r="J38" s="111">
        <v>5451.62</v>
      </c>
    </row>
    <row r="39" spans="1:10" x14ac:dyDescent="0.15">
      <c r="A39" s="108">
        <v>43052</v>
      </c>
      <c r="B39" s="109">
        <v>101</v>
      </c>
      <c r="C39" s="110" t="s">
        <v>2737</v>
      </c>
      <c r="D39" s="110" t="s">
        <v>2738</v>
      </c>
      <c r="E39" s="110" t="s">
        <v>602</v>
      </c>
      <c r="F39" s="110" t="s">
        <v>14</v>
      </c>
      <c r="G39" s="110" t="s">
        <v>1401</v>
      </c>
      <c r="H39" s="111"/>
      <c r="I39" s="111">
        <v>742</v>
      </c>
      <c r="J39" s="111">
        <v>4709.62</v>
      </c>
    </row>
    <row r="40" spans="1:10" x14ac:dyDescent="0.15">
      <c r="A40" s="108">
        <v>43052</v>
      </c>
      <c r="B40" s="109">
        <v>101</v>
      </c>
      <c r="C40" s="110" t="s">
        <v>2739</v>
      </c>
      <c r="D40" s="110" t="s">
        <v>2740</v>
      </c>
      <c r="E40" s="110" t="s">
        <v>180</v>
      </c>
      <c r="F40" s="110" t="s">
        <v>14</v>
      </c>
      <c r="G40" s="110" t="s">
        <v>1879</v>
      </c>
      <c r="H40" s="111"/>
      <c r="I40" s="111">
        <v>735</v>
      </c>
      <c r="J40" s="111">
        <v>3974.62</v>
      </c>
    </row>
    <row r="41" spans="1:10" x14ac:dyDescent="0.15">
      <c r="A41" s="108">
        <v>43052</v>
      </c>
      <c r="B41" s="109">
        <v>101</v>
      </c>
      <c r="C41" s="110" t="s">
        <v>2741</v>
      </c>
      <c r="D41" s="110" t="s">
        <v>2742</v>
      </c>
      <c r="E41" s="110" t="s">
        <v>138</v>
      </c>
      <c r="G41" s="110" t="s">
        <v>2844</v>
      </c>
      <c r="H41" s="111"/>
      <c r="I41" s="111">
        <v>6403.7</v>
      </c>
      <c r="J41" s="111">
        <v>-2493.12</v>
      </c>
    </row>
    <row r="42" spans="1:10" s="106" customFormat="1" x14ac:dyDescent="0.15">
      <c r="A42" s="108"/>
      <c r="B42" s="109"/>
      <c r="C42" s="110"/>
      <c r="D42" s="110"/>
      <c r="E42" s="110" t="s">
        <v>392</v>
      </c>
      <c r="F42" s="110"/>
      <c r="G42" s="110" t="s">
        <v>316</v>
      </c>
      <c r="H42" s="111"/>
      <c r="I42" s="111">
        <v>64.040000000000006</v>
      </c>
      <c r="J42" s="111"/>
    </row>
    <row r="43" spans="1:10" x14ac:dyDescent="0.15">
      <c r="A43" s="108">
        <v>43052</v>
      </c>
      <c r="B43" s="109">
        <v>101</v>
      </c>
      <c r="C43" s="110" t="s">
        <v>2743</v>
      </c>
      <c r="D43" s="110" t="s">
        <v>2744</v>
      </c>
      <c r="E43" s="110" t="s">
        <v>76</v>
      </c>
      <c r="F43" s="110" t="s">
        <v>14</v>
      </c>
      <c r="G43" s="110" t="s">
        <v>1616</v>
      </c>
      <c r="H43" s="111"/>
      <c r="I43" s="111">
        <v>8255.2800000000007</v>
      </c>
      <c r="J43" s="111">
        <v>-10748.4</v>
      </c>
    </row>
    <row r="44" spans="1:10" x14ac:dyDescent="0.15">
      <c r="A44" s="108">
        <v>43052</v>
      </c>
      <c r="B44" s="109">
        <v>101</v>
      </c>
      <c r="C44" s="110" t="s">
        <v>2745</v>
      </c>
      <c r="D44" s="110" t="s">
        <v>2746</v>
      </c>
      <c r="E44" s="110" t="s">
        <v>83</v>
      </c>
      <c r="F44" s="110" t="s">
        <v>14</v>
      </c>
      <c r="G44" s="110" t="s">
        <v>2172</v>
      </c>
      <c r="H44" s="111"/>
      <c r="I44" s="111">
        <v>339.2</v>
      </c>
      <c r="J44" s="111">
        <v>-11087.6</v>
      </c>
    </row>
    <row r="45" spans="1:10" x14ac:dyDescent="0.15">
      <c r="A45" s="108">
        <v>43052</v>
      </c>
      <c r="B45" s="109">
        <v>101</v>
      </c>
      <c r="C45" s="110" t="s">
        <v>2747</v>
      </c>
      <c r="D45" s="110" t="s">
        <v>2748</v>
      </c>
      <c r="E45" s="110" t="s">
        <v>56</v>
      </c>
      <c r="F45" s="110" t="s">
        <v>14</v>
      </c>
      <c r="G45" s="110" t="s">
        <v>285</v>
      </c>
      <c r="H45" s="111"/>
      <c r="I45" s="111">
        <v>90</v>
      </c>
      <c r="J45" s="111">
        <v>-11177.6</v>
      </c>
    </row>
    <row r="46" spans="1:10" x14ac:dyDescent="0.15">
      <c r="A46" s="108">
        <v>43052</v>
      </c>
      <c r="B46" s="109">
        <v>101</v>
      </c>
      <c r="C46" s="110" t="s">
        <v>2749</v>
      </c>
      <c r="D46" s="110" t="s">
        <v>2750</v>
      </c>
      <c r="E46" s="110" t="s">
        <v>2409</v>
      </c>
      <c r="F46" s="110" t="s">
        <v>14</v>
      </c>
      <c r="G46" s="110" t="s">
        <v>298</v>
      </c>
      <c r="H46" s="111"/>
      <c r="I46" s="111">
        <v>9540</v>
      </c>
      <c r="J46" s="111">
        <v>-20717.599999999999</v>
      </c>
    </row>
    <row r="47" spans="1:10" x14ac:dyDescent="0.15">
      <c r="A47" s="108">
        <v>43052</v>
      </c>
      <c r="B47" s="109">
        <v>101</v>
      </c>
      <c r="C47" s="110" t="s">
        <v>2751</v>
      </c>
      <c r="D47" s="110" t="s">
        <v>2752</v>
      </c>
      <c r="E47" s="110" t="s">
        <v>2499</v>
      </c>
      <c r="G47" s="110" t="s">
        <v>543</v>
      </c>
      <c r="H47" s="111"/>
      <c r="I47" s="111">
        <v>1666.5</v>
      </c>
      <c r="J47" s="111">
        <v>-22464.47</v>
      </c>
    </row>
    <row r="48" spans="1:10" s="106" customFormat="1" x14ac:dyDescent="0.15">
      <c r="A48" s="108"/>
      <c r="B48" s="109"/>
      <c r="C48" s="110"/>
      <c r="D48" s="110"/>
      <c r="E48" s="110" t="s">
        <v>245</v>
      </c>
      <c r="F48" s="110"/>
      <c r="G48" s="110" t="s">
        <v>308</v>
      </c>
      <c r="H48" s="111"/>
      <c r="I48" s="111">
        <v>80.37</v>
      </c>
      <c r="J48" s="111"/>
    </row>
    <row r="49" spans="1:10" x14ac:dyDescent="0.15">
      <c r="A49" s="108">
        <v>43052</v>
      </c>
      <c r="B49" s="109">
        <v>101</v>
      </c>
      <c r="C49" s="110" t="s">
        <v>2753</v>
      </c>
      <c r="D49" s="110" t="s">
        <v>2754</v>
      </c>
      <c r="E49" s="110" t="s">
        <v>250</v>
      </c>
      <c r="F49" s="110" t="s">
        <v>14</v>
      </c>
      <c r="G49" s="110" t="s">
        <v>309</v>
      </c>
      <c r="H49" s="111"/>
      <c r="I49" s="111">
        <v>177.18</v>
      </c>
      <c r="J49" s="111">
        <v>-22641.65</v>
      </c>
    </row>
    <row r="50" spans="1:10" x14ac:dyDescent="0.15">
      <c r="A50" s="108">
        <v>43052</v>
      </c>
      <c r="B50" s="109">
        <v>101</v>
      </c>
      <c r="C50" s="110" t="s">
        <v>2755</v>
      </c>
      <c r="D50" s="110" t="s">
        <v>2756</v>
      </c>
      <c r="E50" s="110" t="s">
        <v>56</v>
      </c>
      <c r="F50" s="110" t="s">
        <v>14</v>
      </c>
      <c r="G50" s="110" t="s">
        <v>285</v>
      </c>
      <c r="H50" s="111"/>
      <c r="I50" s="111">
        <v>270</v>
      </c>
      <c r="J50" s="111">
        <v>-22911.65</v>
      </c>
    </row>
    <row r="51" spans="1:10" x14ac:dyDescent="0.15">
      <c r="A51" s="108">
        <v>43052</v>
      </c>
      <c r="B51" s="109">
        <v>101</v>
      </c>
      <c r="C51" s="110" t="s">
        <v>2757</v>
      </c>
      <c r="D51" s="110" t="s">
        <v>2758</v>
      </c>
      <c r="E51" s="110" t="s">
        <v>415</v>
      </c>
      <c r="F51" s="110" t="s">
        <v>14</v>
      </c>
      <c r="G51" s="110" t="s">
        <v>2654</v>
      </c>
      <c r="H51" s="111"/>
      <c r="I51" s="111">
        <v>2013.19</v>
      </c>
      <c r="J51" s="111">
        <v>-24924.84</v>
      </c>
    </row>
    <row r="52" spans="1:10" x14ac:dyDescent="0.15">
      <c r="A52" s="108">
        <v>43052</v>
      </c>
      <c r="B52" s="109">
        <v>101</v>
      </c>
      <c r="C52" s="110" t="s">
        <v>2759</v>
      </c>
      <c r="D52" s="110" t="s">
        <v>2760</v>
      </c>
      <c r="E52" s="110" t="s">
        <v>111</v>
      </c>
      <c r="F52" s="110" t="s">
        <v>14</v>
      </c>
      <c r="G52" s="110" t="s">
        <v>285</v>
      </c>
      <c r="H52" s="111"/>
      <c r="I52" s="111">
        <v>240</v>
      </c>
      <c r="J52" s="111">
        <v>-25164.84</v>
      </c>
    </row>
    <row r="53" spans="1:10" x14ac:dyDescent="0.15">
      <c r="A53" s="108">
        <v>43052</v>
      </c>
      <c r="B53" s="109">
        <v>101</v>
      </c>
      <c r="C53" s="110" t="s">
        <v>2761</v>
      </c>
      <c r="D53" s="110" t="s">
        <v>2762</v>
      </c>
      <c r="E53" s="110" t="s">
        <v>31</v>
      </c>
      <c r="G53" s="110" t="s">
        <v>290</v>
      </c>
      <c r="H53" s="111"/>
      <c r="I53" s="111">
        <v>760.9</v>
      </c>
      <c r="J53" s="111">
        <v>-27537.37</v>
      </c>
    </row>
    <row r="54" spans="1:10" s="106" customFormat="1" x14ac:dyDescent="0.15">
      <c r="A54" s="108"/>
      <c r="B54" s="109"/>
      <c r="C54" s="110"/>
      <c r="D54" s="110"/>
      <c r="E54" s="110" t="s">
        <v>415</v>
      </c>
      <c r="F54" s="110"/>
      <c r="G54" s="110" t="s">
        <v>2654</v>
      </c>
      <c r="H54" s="111"/>
      <c r="I54" s="111">
        <v>1611.63</v>
      </c>
      <c r="J54" s="111"/>
    </row>
    <row r="55" spans="1:10" x14ac:dyDescent="0.15">
      <c r="A55" s="108">
        <v>43052</v>
      </c>
      <c r="B55" s="109">
        <v>102</v>
      </c>
      <c r="C55" s="110" t="s">
        <v>2763</v>
      </c>
      <c r="D55" s="110" t="s">
        <v>14</v>
      </c>
      <c r="E55" s="110" t="s">
        <v>48</v>
      </c>
      <c r="F55" s="110" t="s">
        <v>14</v>
      </c>
      <c r="G55" s="110" t="s">
        <v>285</v>
      </c>
      <c r="H55" s="111">
        <v>37.25</v>
      </c>
      <c r="I55" s="111">
        <v>-37.25</v>
      </c>
      <c r="J55" s="111">
        <v>-27500.12</v>
      </c>
    </row>
    <row r="56" spans="1:10" x14ac:dyDescent="0.15">
      <c r="A56" s="108">
        <v>43052</v>
      </c>
      <c r="B56" s="109">
        <v>106</v>
      </c>
      <c r="C56" s="110" t="s">
        <v>2764</v>
      </c>
      <c r="D56" s="110" t="s">
        <v>14</v>
      </c>
      <c r="E56" s="110" t="s">
        <v>2765</v>
      </c>
      <c r="F56" s="110" t="s">
        <v>14</v>
      </c>
      <c r="G56" s="110" t="s">
        <v>548</v>
      </c>
      <c r="H56" s="111">
        <v>80000</v>
      </c>
      <c r="I56" s="111"/>
      <c r="J56" s="111">
        <v>52499.88</v>
      </c>
    </row>
    <row r="57" spans="1:10" x14ac:dyDescent="0.15">
      <c r="A57" s="108">
        <v>43055</v>
      </c>
      <c r="B57" s="109">
        <v>101</v>
      </c>
      <c r="C57" s="110" t="s">
        <v>2766</v>
      </c>
      <c r="D57" s="110" t="s">
        <v>2767</v>
      </c>
      <c r="E57" s="110" t="s">
        <v>1487</v>
      </c>
      <c r="F57" s="110" t="s">
        <v>14</v>
      </c>
      <c r="G57" s="110" t="s">
        <v>285</v>
      </c>
      <c r="H57" s="111"/>
      <c r="I57" s="111">
        <v>1266</v>
      </c>
      <c r="J57" s="111">
        <v>51233.88</v>
      </c>
    </row>
    <row r="58" spans="1:10" x14ac:dyDescent="0.15">
      <c r="A58" s="108">
        <v>43055</v>
      </c>
      <c r="B58" s="109">
        <v>101</v>
      </c>
      <c r="C58" s="110" t="s">
        <v>2768</v>
      </c>
      <c r="D58" s="110" t="s">
        <v>2769</v>
      </c>
      <c r="E58" s="110" t="s">
        <v>630</v>
      </c>
      <c r="F58" s="110" t="s">
        <v>14</v>
      </c>
      <c r="G58" s="110" t="s">
        <v>871</v>
      </c>
      <c r="H58" s="111"/>
      <c r="I58" s="13">
        <v>20438.919999999998</v>
      </c>
      <c r="J58" s="111">
        <v>30794.959999999999</v>
      </c>
    </row>
    <row r="59" spans="1:10" x14ac:dyDescent="0.15">
      <c r="A59" s="108">
        <v>43055</v>
      </c>
      <c r="B59" s="109">
        <v>101</v>
      </c>
      <c r="C59" s="110" t="s">
        <v>2770</v>
      </c>
      <c r="D59" s="110" t="s">
        <v>2771</v>
      </c>
      <c r="E59" s="110" t="s">
        <v>605</v>
      </c>
      <c r="F59" s="110" t="s">
        <v>490</v>
      </c>
      <c r="G59" s="110" t="s">
        <v>285</v>
      </c>
      <c r="H59" s="111"/>
      <c r="I59" s="111">
        <v>21920.799999999999</v>
      </c>
      <c r="J59" s="111">
        <v>8874.16</v>
      </c>
    </row>
    <row r="60" spans="1:10" x14ac:dyDescent="0.15">
      <c r="A60" s="108">
        <v>43055</v>
      </c>
      <c r="B60" s="109">
        <v>101</v>
      </c>
      <c r="C60" s="110" t="s">
        <v>2772</v>
      </c>
      <c r="D60" s="110" t="s">
        <v>2773</v>
      </c>
      <c r="E60" s="110" t="s">
        <v>106</v>
      </c>
      <c r="F60" s="110" t="s">
        <v>14</v>
      </c>
      <c r="G60" s="110" t="s">
        <v>856</v>
      </c>
      <c r="H60" s="111"/>
      <c r="I60" s="111">
        <v>1270.94</v>
      </c>
      <c r="J60" s="111">
        <v>7603.22</v>
      </c>
    </row>
    <row r="61" spans="1:10" x14ac:dyDescent="0.15">
      <c r="A61" s="108">
        <v>43056</v>
      </c>
      <c r="B61" s="109">
        <v>102</v>
      </c>
      <c r="C61" s="110" t="s">
        <v>2774</v>
      </c>
      <c r="D61" s="110" t="s">
        <v>14</v>
      </c>
      <c r="E61" s="110" t="s">
        <v>908</v>
      </c>
      <c r="F61" s="110" t="s">
        <v>14</v>
      </c>
      <c r="G61" s="110" t="s">
        <v>2845</v>
      </c>
      <c r="H61" s="111">
        <v>5000</v>
      </c>
      <c r="I61" s="111"/>
      <c r="J61" s="111">
        <v>12603.22</v>
      </c>
    </row>
    <row r="62" spans="1:10" x14ac:dyDescent="0.15">
      <c r="A62" s="108">
        <v>43059</v>
      </c>
      <c r="B62" s="109">
        <v>106</v>
      </c>
      <c r="C62" s="110" t="s">
        <v>2775</v>
      </c>
      <c r="D62" s="110" t="s">
        <v>14</v>
      </c>
      <c r="E62" s="110" t="s">
        <v>2776</v>
      </c>
      <c r="F62" s="110" t="s">
        <v>14</v>
      </c>
      <c r="G62" s="110" t="s">
        <v>548</v>
      </c>
      <c r="H62" s="111">
        <v>100000</v>
      </c>
      <c r="I62" s="111"/>
      <c r="J62" s="111">
        <v>112603.22</v>
      </c>
    </row>
    <row r="63" spans="1:10" x14ac:dyDescent="0.15">
      <c r="A63" s="108">
        <v>43060</v>
      </c>
      <c r="B63" s="109">
        <v>102</v>
      </c>
      <c r="C63" s="110" t="s">
        <v>2777</v>
      </c>
      <c r="D63" s="110" t="s">
        <v>14</v>
      </c>
      <c r="E63" s="110" t="s">
        <v>2778</v>
      </c>
      <c r="F63" s="110" t="s">
        <v>14</v>
      </c>
      <c r="G63" s="110" t="s">
        <v>285</v>
      </c>
      <c r="H63" s="111">
        <v>22913.48</v>
      </c>
      <c r="I63" s="111">
        <v>-22913.48</v>
      </c>
      <c r="J63" s="111">
        <v>135516.70000000001</v>
      </c>
    </row>
    <row r="64" spans="1:10" x14ac:dyDescent="0.15">
      <c r="A64" s="108">
        <v>43062</v>
      </c>
      <c r="B64" s="109">
        <v>101</v>
      </c>
      <c r="C64" s="110" t="s">
        <v>2779</v>
      </c>
      <c r="D64" s="110" t="s">
        <v>2780</v>
      </c>
      <c r="E64" s="110" t="s">
        <v>415</v>
      </c>
      <c r="F64" s="110" t="s">
        <v>14</v>
      </c>
      <c r="G64" s="110" t="s">
        <v>2654</v>
      </c>
      <c r="H64" s="111"/>
      <c r="I64" s="111">
        <v>47419.59</v>
      </c>
      <c r="J64" s="111">
        <v>88097.11</v>
      </c>
    </row>
    <row r="65" spans="1:10" x14ac:dyDescent="0.15">
      <c r="A65" s="108">
        <v>43062</v>
      </c>
      <c r="B65" s="109">
        <v>101</v>
      </c>
      <c r="C65" s="110" t="s">
        <v>2781</v>
      </c>
      <c r="D65" s="110" t="s">
        <v>2782</v>
      </c>
      <c r="E65" s="110" t="s">
        <v>1276</v>
      </c>
      <c r="F65" s="110" t="s">
        <v>14</v>
      </c>
      <c r="G65" s="110" t="s">
        <v>298</v>
      </c>
      <c r="H65" s="111"/>
      <c r="I65" s="111">
        <v>21889</v>
      </c>
      <c r="J65" s="111">
        <v>66208.11</v>
      </c>
    </row>
    <row r="66" spans="1:10" x14ac:dyDescent="0.15">
      <c r="A66" s="108">
        <v>43067</v>
      </c>
      <c r="B66" s="109">
        <v>106</v>
      </c>
      <c r="C66" s="110" t="s">
        <v>2783</v>
      </c>
      <c r="D66" s="110" t="s">
        <v>14</v>
      </c>
      <c r="E66" s="110" t="s">
        <v>2784</v>
      </c>
      <c r="F66" s="110" t="s">
        <v>14</v>
      </c>
      <c r="G66" s="110" t="s">
        <v>548</v>
      </c>
      <c r="H66" s="111">
        <v>450000</v>
      </c>
      <c r="I66" s="111"/>
      <c r="J66" s="111">
        <v>516208.11</v>
      </c>
    </row>
    <row r="67" spans="1:10" x14ac:dyDescent="0.15">
      <c r="A67" s="108">
        <v>43069</v>
      </c>
      <c r="B67" s="109">
        <v>101</v>
      </c>
      <c r="C67" s="110" t="s">
        <v>2785</v>
      </c>
      <c r="D67" s="110" t="s">
        <v>2786</v>
      </c>
      <c r="E67" s="110" t="s">
        <v>634</v>
      </c>
      <c r="F67" s="110" t="s">
        <v>14</v>
      </c>
      <c r="G67" s="110" t="s">
        <v>852</v>
      </c>
      <c r="H67" s="111"/>
      <c r="I67" s="111">
        <v>850</v>
      </c>
      <c r="J67" s="111">
        <v>515358.11</v>
      </c>
    </row>
    <row r="68" spans="1:10" x14ac:dyDescent="0.15">
      <c r="A68" s="108">
        <v>43069</v>
      </c>
      <c r="B68" s="109">
        <v>101</v>
      </c>
      <c r="C68" s="110" t="s">
        <v>2787</v>
      </c>
      <c r="D68" s="110" t="s">
        <v>2788</v>
      </c>
      <c r="E68" s="110" t="s">
        <v>490</v>
      </c>
      <c r="F68" s="110" t="s">
        <v>14</v>
      </c>
      <c r="G68" s="110" t="s">
        <v>285</v>
      </c>
      <c r="H68" s="111"/>
      <c r="I68" s="111">
        <v>4240</v>
      </c>
      <c r="J68" s="111">
        <v>511118.11</v>
      </c>
    </row>
    <row r="69" spans="1:10" x14ac:dyDescent="0.15">
      <c r="A69" s="108">
        <v>43069</v>
      </c>
      <c r="B69" s="109">
        <v>101</v>
      </c>
      <c r="C69" s="110" t="s">
        <v>2789</v>
      </c>
      <c r="D69" s="110" t="s">
        <v>2790</v>
      </c>
      <c r="E69" s="110" t="s">
        <v>2791</v>
      </c>
      <c r="F69" s="110" t="s">
        <v>14</v>
      </c>
      <c r="G69" s="110" t="s">
        <v>285</v>
      </c>
      <c r="H69" s="111"/>
      <c r="I69" s="111">
        <v>3100</v>
      </c>
      <c r="J69" s="111">
        <v>508018.11</v>
      </c>
    </row>
    <row r="70" spans="1:10" x14ac:dyDescent="0.15">
      <c r="A70" s="108">
        <v>43069</v>
      </c>
      <c r="B70" s="109">
        <v>101</v>
      </c>
      <c r="C70" s="110" t="s">
        <v>2792</v>
      </c>
      <c r="D70" s="110" t="s">
        <v>2793</v>
      </c>
      <c r="E70" s="110" t="s">
        <v>48</v>
      </c>
      <c r="F70" s="110" t="s">
        <v>14</v>
      </c>
      <c r="G70" s="110" t="s">
        <v>285</v>
      </c>
      <c r="H70" s="111"/>
      <c r="I70" s="111">
        <v>360</v>
      </c>
      <c r="J70" s="111">
        <v>507658.11</v>
      </c>
    </row>
    <row r="71" spans="1:10" x14ac:dyDescent="0.15">
      <c r="A71" s="108">
        <v>43069</v>
      </c>
      <c r="B71" s="109">
        <v>101</v>
      </c>
      <c r="C71" s="110" t="s">
        <v>2794</v>
      </c>
      <c r="D71" s="110" t="s">
        <v>2795</v>
      </c>
      <c r="E71" s="110" t="s">
        <v>83</v>
      </c>
      <c r="F71" s="110" t="s">
        <v>14</v>
      </c>
      <c r="G71" s="110" t="s">
        <v>2172</v>
      </c>
      <c r="H71" s="111"/>
      <c r="I71" s="111">
        <v>1696.15</v>
      </c>
      <c r="J71" s="111">
        <v>505961.96</v>
      </c>
    </row>
    <row r="72" spans="1:10" x14ac:dyDescent="0.15">
      <c r="A72" s="108">
        <v>43069</v>
      </c>
      <c r="B72" s="109">
        <v>101</v>
      </c>
      <c r="C72" s="110" t="s">
        <v>2796</v>
      </c>
      <c r="D72" s="110" t="s">
        <v>2797</v>
      </c>
      <c r="E72" s="110" t="s">
        <v>56</v>
      </c>
      <c r="F72" s="110" t="s">
        <v>14</v>
      </c>
      <c r="G72" s="110" t="s">
        <v>285</v>
      </c>
      <c r="H72" s="111"/>
      <c r="I72" s="111">
        <v>90</v>
      </c>
      <c r="J72" s="111">
        <v>505871.96</v>
      </c>
    </row>
    <row r="73" spans="1:10" x14ac:dyDescent="0.15">
      <c r="A73" s="108">
        <v>43069</v>
      </c>
      <c r="B73" s="109">
        <v>101</v>
      </c>
      <c r="C73" s="110" t="s">
        <v>2798</v>
      </c>
      <c r="D73" s="110" t="s">
        <v>2799</v>
      </c>
      <c r="E73" s="110" t="s">
        <v>111</v>
      </c>
      <c r="F73" s="110" t="s">
        <v>14</v>
      </c>
      <c r="G73" s="110" t="s">
        <v>285</v>
      </c>
      <c r="H73" s="111"/>
      <c r="I73" s="111">
        <v>3000</v>
      </c>
      <c r="J73" s="111">
        <v>502871.96</v>
      </c>
    </row>
    <row r="74" spans="1:10" x14ac:dyDescent="0.15">
      <c r="A74" s="108">
        <v>43069</v>
      </c>
      <c r="B74" s="109">
        <v>101</v>
      </c>
      <c r="C74" s="110" t="s">
        <v>2800</v>
      </c>
      <c r="D74" s="110" t="s">
        <v>2801</v>
      </c>
      <c r="E74" s="110" t="s">
        <v>451</v>
      </c>
      <c r="F74" s="110" t="s">
        <v>14</v>
      </c>
      <c r="G74" s="110" t="s">
        <v>553</v>
      </c>
      <c r="H74" s="111"/>
      <c r="I74" s="111">
        <v>7420</v>
      </c>
      <c r="J74" s="111">
        <v>495451.96</v>
      </c>
    </row>
    <row r="75" spans="1:10" x14ac:dyDescent="0.15">
      <c r="A75" s="108">
        <v>43069</v>
      </c>
      <c r="B75" s="109">
        <v>101</v>
      </c>
      <c r="C75" s="110" t="s">
        <v>2802</v>
      </c>
      <c r="D75" s="110" t="s">
        <v>2803</v>
      </c>
      <c r="E75" s="110" t="s">
        <v>451</v>
      </c>
      <c r="F75" s="110" t="s">
        <v>14</v>
      </c>
      <c r="G75" s="110" t="s">
        <v>553</v>
      </c>
      <c r="H75" s="111"/>
      <c r="I75" s="111">
        <v>10600</v>
      </c>
      <c r="J75" s="111">
        <v>484851.96</v>
      </c>
    </row>
    <row r="76" spans="1:10" x14ac:dyDescent="0.15">
      <c r="A76" s="108">
        <v>43069</v>
      </c>
      <c r="B76" s="109">
        <v>101</v>
      </c>
      <c r="C76" s="110" t="s">
        <v>2804</v>
      </c>
      <c r="D76" s="110" t="s">
        <v>2805</v>
      </c>
      <c r="E76" s="110" t="s">
        <v>415</v>
      </c>
      <c r="F76" s="110" t="s">
        <v>14</v>
      </c>
      <c r="G76" s="110" t="s">
        <v>2654</v>
      </c>
      <c r="H76" s="111"/>
      <c r="I76" s="111">
        <v>710.3</v>
      </c>
      <c r="J76" s="111">
        <v>484141.66</v>
      </c>
    </row>
    <row r="77" spans="1:10" x14ac:dyDescent="0.15">
      <c r="A77" s="108">
        <v>43069</v>
      </c>
      <c r="B77" s="109">
        <v>101</v>
      </c>
      <c r="C77" s="110" t="s">
        <v>2806</v>
      </c>
      <c r="D77" s="110" t="s">
        <v>2807</v>
      </c>
      <c r="E77" s="110" t="s">
        <v>48</v>
      </c>
      <c r="F77" s="110" t="s">
        <v>14</v>
      </c>
      <c r="G77" s="110" t="s">
        <v>285</v>
      </c>
      <c r="H77" s="111"/>
      <c r="I77" s="111">
        <v>2031.52</v>
      </c>
      <c r="J77" s="111">
        <v>482110.14</v>
      </c>
    </row>
    <row r="78" spans="1:10" x14ac:dyDescent="0.15">
      <c r="A78" s="108">
        <v>43069</v>
      </c>
      <c r="B78" s="109">
        <v>101</v>
      </c>
      <c r="C78" s="110" t="s">
        <v>2808</v>
      </c>
      <c r="D78" s="110" t="s">
        <v>2809</v>
      </c>
      <c r="E78" s="110" t="s">
        <v>36</v>
      </c>
      <c r="F78" s="110" t="s">
        <v>14</v>
      </c>
      <c r="G78" s="110" t="s">
        <v>313</v>
      </c>
      <c r="H78" s="111"/>
      <c r="I78" s="111">
        <v>3100</v>
      </c>
      <c r="J78" s="111">
        <v>479010.14</v>
      </c>
    </row>
    <row r="79" spans="1:10" x14ac:dyDescent="0.15">
      <c r="A79" s="108">
        <v>43069</v>
      </c>
      <c r="B79" s="109">
        <v>101</v>
      </c>
      <c r="C79" s="110" t="s">
        <v>2810</v>
      </c>
      <c r="D79" s="110" t="s">
        <v>2811</v>
      </c>
      <c r="E79" s="110" t="s">
        <v>106</v>
      </c>
      <c r="F79" s="110" t="s">
        <v>14</v>
      </c>
      <c r="G79" s="110" t="s">
        <v>856</v>
      </c>
      <c r="H79" s="111"/>
      <c r="I79" s="111">
        <v>69.599999999999994</v>
      </c>
      <c r="J79" s="111">
        <v>478940.54</v>
      </c>
    </row>
    <row r="80" spans="1:10" x14ac:dyDescent="0.15">
      <c r="A80" s="108">
        <v>43069</v>
      </c>
      <c r="B80" s="109">
        <v>101</v>
      </c>
      <c r="C80" s="110" t="s">
        <v>2812</v>
      </c>
      <c r="D80" s="110" t="s">
        <v>2813</v>
      </c>
      <c r="E80" s="110" t="s">
        <v>111</v>
      </c>
      <c r="F80" s="110" t="s">
        <v>14</v>
      </c>
      <c r="G80" s="110" t="s">
        <v>285</v>
      </c>
      <c r="H80" s="111"/>
      <c r="I80" s="111">
        <v>480</v>
      </c>
      <c r="J80" s="111">
        <v>478460.54</v>
      </c>
    </row>
    <row r="81" spans="1:10" x14ac:dyDescent="0.15">
      <c r="A81" s="108">
        <v>43069</v>
      </c>
      <c r="B81" s="109">
        <v>101</v>
      </c>
      <c r="C81" s="110" t="s">
        <v>2814</v>
      </c>
      <c r="D81" s="110" t="s">
        <v>2815</v>
      </c>
      <c r="E81" s="110" t="s">
        <v>209</v>
      </c>
      <c r="F81" s="110" t="s">
        <v>14</v>
      </c>
      <c r="G81" s="110" t="s">
        <v>1383</v>
      </c>
      <c r="H81" s="111"/>
      <c r="I81" s="111">
        <v>150000</v>
      </c>
      <c r="J81" s="111">
        <v>328460.53999999998</v>
      </c>
    </row>
    <row r="82" spans="1:10" x14ac:dyDescent="0.15">
      <c r="A82" s="108">
        <v>43069</v>
      </c>
      <c r="B82" s="109">
        <v>101</v>
      </c>
      <c r="C82" s="110" t="s">
        <v>2816</v>
      </c>
      <c r="D82" s="110" t="s">
        <v>2817</v>
      </c>
      <c r="E82" s="110" t="s">
        <v>2818</v>
      </c>
      <c r="F82" s="110" t="s">
        <v>14</v>
      </c>
      <c r="G82" s="110" t="s">
        <v>2846</v>
      </c>
      <c r="H82" s="111"/>
      <c r="I82" s="111">
        <v>58677.73</v>
      </c>
      <c r="J82" s="111">
        <v>269782.81</v>
      </c>
    </row>
    <row r="83" spans="1:10" x14ac:dyDescent="0.15">
      <c r="A83" s="108">
        <v>43069</v>
      </c>
      <c r="B83" s="109">
        <v>101</v>
      </c>
      <c r="C83" s="110" t="s">
        <v>2819</v>
      </c>
      <c r="D83" s="110" t="s">
        <v>2820</v>
      </c>
      <c r="E83" s="110" t="s">
        <v>2818</v>
      </c>
      <c r="F83" s="110" t="s">
        <v>14</v>
      </c>
      <c r="G83" s="110" t="s">
        <v>2846</v>
      </c>
      <c r="H83" s="111"/>
      <c r="I83" s="111">
        <v>26001.8</v>
      </c>
      <c r="J83" s="111">
        <v>243781.01</v>
      </c>
    </row>
    <row r="84" spans="1:10" x14ac:dyDescent="0.15">
      <c r="A84" s="108">
        <v>43069</v>
      </c>
      <c r="B84" s="109">
        <v>101</v>
      </c>
      <c r="C84" s="110" t="s">
        <v>2821</v>
      </c>
      <c r="D84" s="110" t="s">
        <v>2822</v>
      </c>
      <c r="E84" s="110" t="s">
        <v>227</v>
      </c>
      <c r="G84" s="110" t="s">
        <v>285</v>
      </c>
      <c r="H84" s="111"/>
      <c r="I84" s="111">
        <v>1590</v>
      </c>
      <c r="J84" s="111">
        <v>222536.49</v>
      </c>
    </row>
    <row r="85" spans="1:10" s="106" customFormat="1" x14ac:dyDescent="0.15">
      <c r="A85" s="108"/>
      <c r="B85" s="109"/>
      <c r="C85" s="110"/>
      <c r="D85" s="110"/>
      <c r="E85" s="110" t="s">
        <v>2409</v>
      </c>
      <c r="F85" s="110"/>
      <c r="G85" s="110" t="s">
        <v>298</v>
      </c>
      <c r="H85" s="111"/>
      <c r="I85" s="111">
        <v>966.72</v>
      </c>
      <c r="J85" s="111"/>
    </row>
    <row r="86" spans="1:10" s="106" customFormat="1" x14ac:dyDescent="0.15">
      <c r="A86" s="108"/>
      <c r="B86" s="109"/>
      <c r="C86" s="110"/>
      <c r="D86" s="110"/>
      <c r="E86" s="110" t="s">
        <v>2847</v>
      </c>
      <c r="F86" s="110"/>
      <c r="G86" s="110" t="s">
        <v>2850</v>
      </c>
      <c r="H86" s="111"/>
      <c r="I86" s="111">
        <v>4452</v>
      </c>
      <c r="J86" s="111"/>
    </row>
    <row r="87" spans="1:10" s="106" customFormat="1" x14ac:dyDescent="0.15">
      <c r="A87" s="108"/>
      <c r="B87" s="109"/>
      <c r="C87" s="110"/>
      <c r="D87" s="110"/>
      <c r="E87" s="110" t="s">
        <v>2848</v>
      </c>
      <c r="F87" s="110"/>
      <c r="G87" s="110" t="s">
        <v>2850</v>
      </c>
      <c r="H87" s="111"/>
      <c r="I87" s="111">
        <v>4452</v>
      </c>
      <c r="J87" s="111"/>
    </row>
    <row r="88" spans="1:10" s="106" customFormat="1" x14ac:dyDescent="0.15">
      <c r="A88" s="108"/>
      <c r="B88" s="109"/>
      <c r="C88" s="110"/>
      <c r="D88" s="110"/>
      <c r="E88" s="110" t="s">
        <v>2849</v>
      </c>
      <c r="F88" s="110"/>
      <c r="G88" s="110" t="s">
        <v>2850</v>
      </c>
      <c r="H88" s="111"/>
      <c r="I88" s="111">
        <v>9783.7999999999993</v>
      </c>
      <c r="J88" s="111"/>
    </row>
    <row r="89" spans="1:10" x14ac:dyDescent="0.15">
      <c r="A89" s="108">
        <v>43069</v>
      </c>
      <c r="B89" s="109">
        <v>105</v>
      </c>
      <c r="C89" s="110" t="s">
        <v>2823</v>
      </c>
      <c r="D89" s="110" t="s">
        <v>527</v>
      </c>
      <c r="E89" s="110" t="s">
        <v>2824</v>
      </c>
      <c r="F89" s="110" t="s">
        <v>14</v>
      </c>
      <c r="G89" s="110" t="s">
        <v>305</v>
      </c>
      <c r="H89" s="111"/>
      <c r="I89" s="111">
        <v>80933.460000000006</v>
      </c>
      <c r="J89" s="111">
        <v>138459.54999999999</v>
      </c>
    </row>
    <row r="90" spans="1:10" s="106" customFormat="1" x14ac:dyDescent="0.15">
      <c r="A90" s="108"/>
      <c r="B90" s="109"/>
      <c r="C90" s="110"/>
      <c r="D90" s="110"/>
      <c r="E90" s="110" t="s">
        <v>317</v>
      </c>
      <c r="F90" s="110"/>
      <c r="G90" s="110" t="s">
        <v>317</v>
      </c>
      <c r="H90" s="111"/>
      <c r="I90" s="13">
        <v>700</v>
      </c>
      <c r="J90" s="111"/>
    </row>
    <row r="91" spans="1:10" s="106" customFormat="1" x14ac:dyDescent="0.15">
      <c r="A91" s="108"/>
      <c r="B91" s="109"/>
      <c r="C91" s="110"/>
      <c r="D91" s="110"/>
      <c r="E91" s="110" t="s">
        <v>318</v>
      </c>
      <c r="F91" s="110"/>
      <c r="G91" s="110" t="s">
        <v>318</v>
      </c>
      <c r="H91" s="111"/>
      <c r="I91" s="111">
        <v>1</v>
      </c>
      <c r="J91" s="111"/>
    </row>
    <row r="92" spans="1:10" s="106" customFormat="1" x14ac:dyDescent="0.15">
      <c r="A92" s="108"/>
      <c r="B92" s="109"/>
      <c r="C92" s="110"/>
      <c r="D92" s="110"/>
      <c r="E92" s="110" t="s">
        <v>320</v>
      </c>
      <c r="F92" s="110"/>
      <c r="G92" s="110" t="s">
        <v>320</v>
      </c>
      <c r="H92" s="111"/>
      <c r="I92" s="111">
        <v>150</v>
      </c>
      <c r="J92" s="111"/>
    </row>
    <row r="93" spans="1:10" s="106" customFormat="1" x14ac:dyDescent="0.15">
      <c r="A93" s="108"/>
      <c r="B93" s="109"/>
      <c r="C93" s="110"/>
      <c r="D93" s="110"/>
      <c r="E93" s="110" t="s">
        <v>25</v>
      </c>
      <c r="F93" s="110"/>
      <c r="G93" s="110" t="s">
        <v>288</v>
      </c>
      <c r="H93" s="111"/>
      <c r="I93" s="111">
        <v>1084.3800000000001</v>
      </c>
      <c r="J93" s="111"/>
    </row>
    <row r="94" spans="1:10" s="106" customFormat="1" x14ac:dyDescent="0.15">
      <c r="A94" s="108"/>
      <c r="B94" s="109"/>
      <c r="C94" s="110"/>
      <c r="D94" s="110"/>
      <c r="E94" s="110" t="s">
        <v>106</v>
      </c>
      <c r="F94" s="110"/>
      <c r="G94" s="110" t="s">
        <v>856</v>
      </c>
      <c r="H94" s="111"/>
      <c r="I94" s="111">
        <v>630</v>
      </c>
      <c r="J94" s="111"/>
    </row>
    <row r="95" spans="1:10" s="106" customFormat="1" x14ac:dyDescent="0.15">
      <c r="A95" s="108"/>
      <c r="B95" s="109"/>
      <c r="C95" s="110"/>
      <c r="D95" s="110"/>
      <c r="E95" s="110" t="s">
        <v>1897</v>
      </c>
      <c r="F95" s="110"/>
      <c r="G95" s="110" t="s">
        <v>1897</v>
      </c>
      <c r="H95" s="111"/>
      <c r="I95" s="111">
        <v>16</v>
      </c>
      <c r="J95" s="111"/>
    </row>
    <row r="96" spans="1:10" s="106" customFormat="1" x14ac:dyDescent="0.15">
      <c r="A96" s="108"/>
      <c r="B96" s="109"/>
      <c r="C96" s="110"/>
      <c r="D96" s="110"/>
      <c r="E96" s="110" t="s">
        <v>285</v>
      </c>
      <c r="F96" s="110"/>
      <c r="G96" s="110" t="s">
        <v>285</v>
      </c>
      <c r="H96" s="111"/>
      <c r="I96" s="111">
        <v>526.1</v>
      </c>
      <c r="J96" s="111"/>
    </row>
    <row r="97" spans="1:10" s="106" customFormat="1" x14ac:dyDescent="0.15">
      <c r="A97" s="108"/>
      <c r="B97" s="109"/>
      <c r="C97" s="110"/>
      <c r="D97" s="110"/>
      <c r="E97" s="110" t="s">
        <v>392</v>
      </c>
      <c r="F97" s="110"/>
      <c r="G97" s="110" t="s">
        <v>316</v>
      </c>
      <c r="H97" s="111"/>
      <c r="I97" s="111">
        <v>36</v>
      </c>
      <c r="J97" s="111"/>
    </row>
    <row r="98" spans="1:10" x14ac:dyDescent="0.15">
      <c r="A98" s="108">
        <v>43069</v>
      </c>
      <c r="B98" s="109">
        <v>105</v>
      </c>
      <c r="C98" s="110" t="s">
        <v>2825</v>
      </c>
      <c r="D98" s="110" t="s">
        <v>2826</v>
      </c>
      <c r="E98" s="110" t="s">
        <v>2827</v>
      </c>
      <c r="F98" s="110" t="s">
        <v>14</v>
      </c>
      <c r="G98" s="110" t="s">
        <v>2851</v>
      </c>
      <c r="H98" s="111"/>
      <c r="I98" s="111">
        <v>22208</v>
      </c>
      <c r="J98" s="111">
        <v>116251.55</v>
      </c>
    </row>
    <row r="99" spans="1:10" x14ac:dyDescent="0.15">
      <c r="A99" s="108">
        <v>43069</v>
      </c>
      <c r="B99" s="109">
        <v>105</v>
      </c>
      <c r="C99" s="110" t="s">
        <v>2828</v>
      </c>
      <c r="D99" s="110" t="s">
        <v>2829</v>
      </c>
      <c r="E99" s="110" t="s">
        <v>2830</v>
      </c>
      <c r="F99" s="110" t="s">
        <v>14</v>
      </c>
      <c r="G99" s="110" t="s">
        <v>2852</v>
      </c>
      <c r="H99" s="111"/>
      <c r="I99" s="111">
        <v>1563.2</v>
      </c>
      <c r="J99" s="111">
        <v>114688.35</v>
      </c>
    </row>
    <row r="100" spans="1:10" x14ac:dyDescent="0.15">
      <c r="A100" s="108">
        <v>43069</v>
      </c>
      <c r="B100" s="109">
        <v>105</v>
      </c>
      <c r="C100" s="110" t="s">
        <v>2831</v>
      </c>
      <c r="D100" s="110" t="s">
        <v>2832</v>
      </c>
      <c r="E100" s="110" t="s">
        <v>2833</v>
      </c>
      <c r="F100" s="110" t="s">
        <v>14</v>
      </c>
      <c r="G100" s="110" t="s">
        <v>315</v>
      </c>
      <c r="H100" s="111"/>
      <c r="I100" s="111">
        <v>4716.95</v>
      </c>
      <c r="J100" s="111">
        <v>109971.4</v>
      </c>
    </row>
    <row r="101" spans="1:10" x14ac:dyDescent="0.15">
      <c r="A101" s="108">
        <v>43069</v>
      </c>
      <c r="B101" s="109">
        <v>105</v>
      </c>
      <c r="C101" s="110" t="s">
        <v>2834</v>
      </c>
      <c r="D101" s="110" t="s">
        <v>2773</v>
      </c>
      <c r="E101" s="110" t="s">
        <v>2835</v>
      </c>
      <c r="F101" s="110" t="s">
        <v>14</v>
      </c>
      <c r="G101" s="110" t="s">
        <v>562</v>
      </c>
      <c r="H101" s="111"/>
      <c r="I101" s="111">
        <v>362.09</v>
      </c>
      <c r="J101" s="111">
        <v>109609.31</v>
      </c>
    </row>
    <row r="102" spans="1:10" x14ac:dyDescent="0.15">
      <c r="A102" s="108">
        <v>43069</v>
      </c>
      <c r="B102" s="109">
        <v>106</v>
      </c>
      <c r="C102" s="110" t="s">
        <v>2836</v>
      </c>
      <c r="D102" s="110" t="s">
        <v>14</v>
      </c>
      <c r="E102" s="110" t="s">
        <v>2837</v>
      </c>
      <c r="F102" s="110" t="s">
        <v>14</v>
      </c>
      <c r="G102" s="110" t="s">
        <v>316</v>
      </c>
      <c r="H102" s="111"/>
      <c r="I102" s="111">
        <v>11.9</v>
      </c>
      <c r="J102" s="111">
        <v>109597.41</v>
      </c>
    </row>
    <row r="103" spans="1:10" x14ac:dyDescent="0.15">
      <c r="A103" s="112">
        <v>43069</v>
      </c>
      <c r="B103" s="114">
        <v>106</v>
      </c>
      <c r="C103" s="115" t="s">
        <v>2838</v>
      </c>
      <c r="D103" s="115" t="s">
        <v>14</v>
      </c>
      <c r="E103" s="115" t="s">
        <v>2839</v>
      </c>
      <c r="F103" s="115" t="s">
        <v>14</v>
      </c>
      <c r="G103" s="110" t="s">
        <v>316</v>
      </c>
      <c r="H103" s="117"/>
      <c r="I103" s="117">
        <v>3.63</v>
      </c>
      <c r="J103" s="117">
        <v>109593.78</v>
      </c>
    </row>
    <row r="104" spans="1:10" ht="12" thickBot="1" x14ac:dyDescent="0.2">
      <c r="A104" s="113"/>
      <c r="B104" s="106"/>
      <c r="C104" s="106"/>
      <c r="D104" s="106"/>
      <c r="E104" s="106"/>
      <c r="F104" s="106"/>
      <c r="G104" s="110"/>
      <c r="H104" s="116">
        <v>661450.73</v>
      </c>
      <c r="I104" s="116">
        <v>609070.37999999989</v>
      </c>
      <c r="J104" s="106"/>
    </row>
    <row r="105" spans="1:10" ht="12" thickTop="1" x14ac:dyDescent="0.15">
      <c r="A105" s="106"/>
      <c r="B105" s="106"/>
      <c r="C105" s="106"/>
      <c r="D105" s="106"/>
      <c r="E105" s="106"/>
      <c r="F105" s="106"/>
      <c r="H105" s="106"/>
      <c r="J105" s="106"/>
    </row>
    <row r="106" spans="1:10" x14ac:dyDescent="0.15">
      <c r="I106" s="13">
        <f>SUBTOTAL(9,I6:I103)</f>
        <v>585619.64999999979</v>
      </c>
    </row>
  </sheetData>
  <autoFilter ref="A4:J104" xr:uid="{00000000-0009-0000-0000-00000A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55"/>
  <sheetViews>
    <sheetView tabSelected="1" topLeftCell="B1" workbookViewId="0">
      <selection activeCell="I155" sqref="I15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1.5" bestFit="1" customWidth="1"/>
    <col min="4" max="4" width="10.625" bestFit="1" customWidth="1"/>
    <col min="5" max="5" width="39.75" bestFit="1" customWidth="1"/>
    <col min="6" max="6" width="36" customWidth="1"/>
    <col min="7" max="7" width="11.625" style="118" bestFit="1" customWidth="1"/>
    <col min="8" max="8" width="12.5" customWidth="1"/>
    <col min="9" max="9" width="11.125" style="13" bestFit="1" customWidth="1"/>
    <col min="10" max="10" width="9.875" bestFit="1" customWidth="1"/>
  </cols>
  <sheetData>
    <row r="1" spans="1:10" ht="15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4"/>
      <c r="J1" s="131"/>
    </row>
    <row r="2" spans="1:10" ht="12.75" x14ac:dyDescent="0.15">
      <c r="A2" s="132" t="s">
        <v>2853</v>
      </c>
      <c r="B2" s="132"/>
      <c r="C2" s="132"/>
      <c r="D2" s="132"/>
      <c r="E2" s="132"/>
      <c r="F2" s="132"/>
      <c r="G2" s="132"/>
      <c r="H2" s="132"/>
      <c r="I2" s="135"/>
      <c r="J2" s="132"/>
    </row>
    <row r="3" spans="1:10" ht="12.75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6"/>
      <c r="J3" s="133"/>
    </row>
    <row r="4" spans="1:10" ht="12" thickBot="1" x14ac:dyDescent="0.2">
      <c r="A4" s="119" t="s">
        <v>3</v>
      </c>
      <c r="B4" s="119" t="s">
        <v>4</v>
      </c>
      <c r="C4" s="119" t="s">
        <v>5</v>
      </c>
      <c r="D4" s="119" t="s">
        <v>6</v>
      </c>
      <c r="E4" s="119" t="s">
        <v>7</v>
      </c>
      <c r="F4" s="119" t="s">
        <v>8</v>
      </c>
      <c r="G4" s="119"/>
      <c r="H4" s="119" t="s">
        <v>9</v>
      </c>
      <c r="I4" s="27" t="s">
        <v>10</v>
      </c>
      <c r="J4" s="119" t="s">
        <v>11</v>
      </c>
    </row>
    <row r="5" spans="1:10" ht="12" thickTop="1" x14ac:dyDescent="0.15">
      <c r="A5" s="120"/>
      <c r="B5" s="121"/>
      <c r="C5" s="122"/>
      <c r="D5" s="122"/>
      <c r="E5" s="122" t="s">
        <v>12</v>
      </c>
      <c r="F5" s="122"/>
      <c r="G5" s="122"/>
      <c r="H5" s="123"/>
      <c r="I5" s="123"/>
      <c r="J5" s="123">
        <v>109593.78</v>
      </c>
    </row>
    <row r="6" spans="1:10" x14ac:dyDescent="0.15">
      <c r="A6" s="120">
        <v>43074</v>
      </c>
      <c r="B6" s="121">
        <v>111</v>
      </c>
      <c r="C6" s="122" t="s">
        <v>2854</v>
      </c>
      <c r="D6" s="122" t="s">
        <v>2855</v>
      </c>
      <c r="E6" s="122" t="s">
        <v>21</v>
      </c>
      <c r="F6" s="122" t="s">
        <v>22</v>
      </c>
      <c r="G6" s="122" t="s">
        <v>286</v>
      </c>
      <c r="H6" s="123"/>
      <c r="I6" s="123">
        <v>10667.84</v>
      </c>
      <c r="J6" s="123">
        <v>98925.94</v>
      </c>
    </row>
    <row r="7" spans="1:10" x14ac:dyDescent="0.15">
      <c r="A7" s="120">
        <v>43074</v>
      </c>
      <c r="B7" s="121">
        <v>111</v>
      </c>
      <c r="C7" s="122" t="s">
        <v>2856</v>
      </c>
      <c r="D7" s="122" t="s">
        <v>2857</v>
      </c>
      <c r="E7" s="122" t="s">
        <v>25</v>
      </c>
      <c r="F7" s="122" t="s">
        <v>14</v>
      </c>
      <c r="G7" s="122" t="s">
        <v>288</v>
      </c>
      <c r="H7" s="123"/>
      <c r="I7" s="123">
        <v>170</v>
      </c>
      <c r="J7" s="123">
        <v>98755.94</v>
      </c>
    </row>
    <row r="8" spans="1:10" x14ac:dyDescent="0.15">
      <c r="A8" s="120">
        <v>43074</v>
      </c>
      <c r="B8" s="121">
        <v>111</v>
      </c>
      <c r="C8" s="122" t="s">
        <v>2858</v>
      </c>
      <c r="D8" s="122" t="s">
        <v>2859</v>
      </c>
      <c r="E8" s="122" t="s">
        <v>2860</v>
      </c>
      <c r="F8" s="122" t="s">
        <v>14</v>
      </c>
      <c r="G8" s="122" t="s">
        <v>843</v>
      </c>
      <c r="H8" s="123"/>
      <c r="I8" s="123">
        <v>306</v>
      </c>
      <c r="J8" s="123">
        <v>98449.94</v>
      </c>
    </row>
    <row r="9" spans="1:10" x14ac:dyDescent="0.15">
      <c r="A9" s="120">
        <v>43074</v>
      </c>
      <c r="B9" s="121">
        <v>111</v>
      </c>
      <c r="C9" s="122" t="s">
        <v>2861</v>
      </c>
      <c r="D9" s="122" t="s">
        <v>2862</v>
      </c>
      <c r="E9" s="122" t="s">
        <v>363</v>
      </c>
      <c r="F9" s="122" t="s">
        <v>14</v>
      </c>
      <c r="G9" s="122" t="s">
        <v>3110</v>
      </c>
      <c r="H9" s="123"/>
      <c r="I9" s="123">
        <v>2500</v>
      </c>
      <c r="J9" s="123">
        <v>95949.94</v>
      </c>
    </row>
    <row r="10" spans="1:10" x14ac:dyDescent="0.15">
      <c r="A10" s="120">
        <v>43074</v>
      </c>
      <c r="B10" s="121">
        <v>111</v>
      </c>
      <c r="C10" s="122" t="s">
        <v>2863</v>
      </c>
      <c r="D10" s="122" t="s">
        <v>2864</v>
      </c>
      <c r="E10" s="122" t="s">
        <v>76</v>
      </c>
      <c r="F10" s="122" t="s">
        <v>14</v>
      </c>
      <c r="G10" s="122" t="s">
        <v>292</v>
      </c>
      <c r="H10" s="123"/>
      <c r="I10" s="123">
        <v>850</v>
      </c>
      <c r="J10" s="123">
        <v>95099.94</v>
      </c>
    </row>
    <row r="11" spans="1:10" x14ac:dyDescent="0.15">
      <c r="A11" s="120">
        <v>43074</v>
      </c>
      <c r="B11" s="121">
        <v>111</v>
      </c>
      <c r="C11" s="122" t="s">
        <v>2865</v>
      </c>
      <c r="D11" s="122" t="s">
        <v>2866</v>
      </c>
      <c r="E11" s="122" t="s">
        <v>209</v>
      </c>
      <c r="F11" s="122" t="s">
        <v>14</v>
      </c>
      <c r="G11" s="122" t="s">
        <v>1383</v>
      </c>
      <c r="H11" s="123"/>
      <c r="I11" s="123">
        <v>5796.8</v>
      </c>
      <c r="J11" s="123">
        <v>89303.14</v>
      </c>
    </row>
    <row r="12" spans="1:10" x14ac:dyDescent="0.15">
      <c r="A12" s="120">
        <v>43074</v>
      </c>
      <c r="B12" s="121">
        <v>111</v>
      </c>
      <c r="C12" s="122" t="s">
        <v>2867</v>
      </c>
      <c r="D12" s="122" t="s">
        <v>2868</v>
      </c>
      <c r="E12" s="122" t="s">
        <v>2406</v>
      </c>
      <c r="F12" s="122" t="s">
        <v>14</v>
      </c>
      <c r="G12" s="122" t="s">
        <v>302</v>
      </c>
      <c r="H12" s="123"/>
      <c r="I12" s="123">
        <v>2733.19</v>
      </c>
      <c r="J12" s="123">
        <v>86569.95</v>
      </c>
    </row>
    <row r="13" spans="1:10" x14ac:dyDescent="0.15">
      <c r="A13" s="120">
        <v>43074</v>
      </c>
      <c r="B13" s="121">
        <v>111</v>
      </c>
      <c r="C13" s="122" t="s">
        <v>2869</v>
      </c>
      <c r="D13" s="122" t="s">
        <v>2870</v>
      </c>
      <c r="E13" s="122" t="s">
        <v>649</v>
      </c>
      <c r="G13" s="122" t="s">
        <v>1897</v>
      </c>
      <c r="H13" s="123"/>
      <c r="I13" s="123">
        <v>260</v>
      </c>
      <c r="J13" s="123">
        <v>85956.95</v>
      </c>
    </row>
    <row r="14" spans="1:10" s="118" customFormat="1" x14ac:dyDescent="0.15">
      <c r="A14" s="120"/>
      <c r="B14" s="121"/>
      <c r="C14" s="122"/>
      <c r="D14" s="122"/>
      <c r="E14" s="122" t="s">
        <v>76</v>
      </c>
      <c r="F14" s="122"/>
      <c r="G14" s="122" t="s">
        <v>292</v>
      </c>
      <c r="H14" s="123"/>
      <c r="I14" s="123">
        <v>353</v>
      </c>
      <c r="J14" s="123"/>
    </row>
    <row r="15" spans="1:10" x14ac:dyDescent="0.15">
      <c r="A15" s="120">
        <v>43074</v>
      </c>
      <c r="B15" s="121">
        <v>111</v>
      </c>
      <c r="C15" s="122" t="s">
        <v>2871</v>
      </c>
      <c r="D15" s="122" t="s">
        <v>2872</v>
      </c>
      <c r="E15" s="122" t="s">
        <v>415</v>
      </c>
      <c r="F15" s="122" t="s">
        <v>14</v>
      </c>
      <c r="G15" s="122" t="s">
        <v>2654</v>
      </c>
      <c r="H15" s="123"/>
      <c r="I15" s="123">
        <v>1422.16</v>
      </c>
      <c r="J15" s="123">
        <v>84534.79</v>
      </c>
    </row>
    <row r="16" spans="1:10" x14ac:dyDescent="0.15">
      <c r="A16" s="120">
        <v>43074</v>
      </c>
      <c r="B16" s="121">
        <v>111</v>
      </c>
      <c r="C16" s="122" t="s">
        <v>2873</v>
      </c>
      <c r="D16" s="122" t="s">
        <v>2874</v>
      </c>
      <c r="E16" s="122" t="s">
        <v>2875</v>
      </c>
      <c r="F16" s="122" t="s">
        <v>14</v>
      </c>
      <c r="G16" s="122" t="s">
        <v>3113</v>
      </c>
      <c r="H16" s="123"/>
      <c r="I16" s="123">
        <v>3420</v>
      </c>
      <c r="J16" s="123">
        <v>81114.789999999994</v>
      </c>
    </row>
    <row r="17" spans="1:10" x14ac:dyDescent="0.15">
      <c r="A17" s="120">
        <v>43074</v>
      </c>
      <c r="B17" s="121">
        <v>111</v>
      </c>
      <c r="C17" s="122" t="s">
        <v>2876</v>
      </c>
      <c r="D17" s="122" t="s">
        <v>2877</v>
      </c>
      <c r="E17" s="122" t="s">
        <v>48</v>
      </c>
      <c r="G17" s="122" t="s">
        <v>306</v>
      </c>
      <c r="H17" s="123"/>
      <c r="I17" s="123">
        <v>161.94999999999999</v>
      </c>
      <c r="J17" s="123">
        <v>78148.92</v>
      </c>
    </row>
    <row r="18" spans="1:10" s="118" customFormat="1" x14ac:dyDescent="0.15">
      <c r="A18" s="120"/>
      <c r="B18" s="121"/>
      <c r="C18" s="122"/>
      <c r="D18" s="122"/>
      <c r="E18" s="122" t="s">
        <v>2499</v>
      </c>
      <c r="F18" s="122"/>
      <c r="G18" s="122" t="s">
        <v>302</v>
      </c>
      <c r="H18" s="123"/>
      <c r="I18" s="123">
        <v>2803.92</v>
      </c>
      <c r="J18" s="123"/>
    </row>
    <row r="19" spans="1:10" x14ac:dyDescent="0.15">
      <c r="A19" s="120">
        <v>43075</v>
      </c>
      <c r="B19" s="121">
        <v>111</v>
      </c>
      <c r="C19" s="122" t="s">
        <v>2878</v>
      </c>
      <c r="D19" s="122" t="s">
        <v>2879</v>
      </c>
      <c r="E19" s="122" t="s">
        <v>106</v>
      </c>
      <c r="F19" s="122" t="s">
        <v>14</v>
      </c>
      <c r="G19" s="122" t="s">
        <v>856</v>
      </c>
      <c r="H19" s="123"/>
      <c r="I19" s="123">
        <v>501.7</v>
      </c>
      <c r="J19" s="123">
        <v>77647.22</v>
      </c>
    </row>
    <row r="20" spans="1:10" x14ac:dyDescent="0.15">
      <c r="A20" s="120">
        <v>43076</v>
      </c>
      <c r="B20" s="121">
        <v>111</v>
      </c>
      <c r="C20" s="122" t="s">
        <v>2880</v>
      </c>
      <c r="D20" s="122" t="s">
        <v>2881</v>
      </c>
      <c r="E20" s="122" t="s">
        <v>605</v>
      </c>
      <c r="F20" s="122" t="s">
        <v>14</v>
      </c>
      <c r="G20" s="122" t="s">
        <v>306</v>
      </c>
      <c r="H20" s="123"/>
      <c r="I20" s="123">
        <v>5460.2</v>
      </c>
      <c r="J20" s="123">
        <v>72187.02</v>
      </c>
    </row>
    <row r="21" spans="1:10" x14ac:dyDescent="0.15">
      <c r="A21" s="120">
        <v>43076</v>
      </c>
      <c r="B21" s="121">
        <v>111</v>
      </c>
      <c r="C21" s="122" t="s">
        <v>2882</v>
      </c>
      <c r="D21" s="122" t="s">
        <v>2883</v>
      </c>
      <c r="E21" s="122" t="s">
        <v>111</v>
      </c>
      <c r="F21" s="122" t="s">
        <v>14</v>
      </c>
      <c r="G21" s="122" t="s">
        <v>306</v>
      </c>
      <c r="H21" s="123"/>
      <c r="I21" s="123">
        <v>4000</v>
      </c>
      <c r="J21" s="123">
        <v>68187.02</v>
      </c>
    </row>
    <row r="22" spans="1:10" x14ac:dyDescent="0.15">
      <c r="A22" s="120">
        <v>43076</v>
      </c>
      <c r="B22" s="121">
        <v>111</v>
      </c>
      <c r="C22" s="122" t="s">
        <v>2884</v>
      </c>
      <c r="D22" s="122" t="s">
        <v>2885</v>
      </c>
      <c r="E22" s="122" t="s">
        <v>111</v>
      </c>
      <c r="F22" s="122" t="s">
        <v>14</v>
      </c>
      <c r="G22" s="122" t="s">
        <v>306</v>
      </c>
      <c r="H22" s="123"/>
      <c r="I22" s="123">
        <v>5000</v>
      </c>
      <c r="J22" s="123">
        <v>63187.02</v>
      </c>
    </row>
    <row r="23" spans="1:10" x14ac:dyDescent="0.15">
      <c r="A23" s="120">
        <v>43076</v>
      </c>
      <c r="B23" s="121">
        <v>116</v>
      </c>
      <c r="C23" s="122" t="s">
        <v>2886</v>
      </c>
      <c r="D23" s="122" t="s">
        <v>14</v>
      </c>
      <c r="E23" s="122" t="s">
        <v>2887</v>
      </c>
      <c r="F23" s="122" t="s">
        <v>2888</v>
      </c>
      <c r="G23" s="122" t="s">
        <v>3114</v>
      </c>
      <c r="H23" s="123">
        <v>1400</v>
      </c>
      <c r="I23" s="123"/>
      <c r="J23" s="123">
        <v>64587.02</v>
      </c>
    </row>
    <row r="24" spans="1:10" x14ac:dyDescent="0.15">
      <c r="A24" s="120">
        <v>43076</v>
      </c>
      <c r="B24" s="121">
        <v>112</v>
      </c>
      <c r="C24" s="122" t="s">
        <v>2889</v>
      </c>
      <c r="D24" s="122" t="s">
        <v>61</v>
      </c>
      <c r="E24" s="122" t="s">
        <v>2406</v>
      </c>
      <c r="F24" s="122" t="s">
        <v>14</v>
      </c>
      <c r="G24" s="122" t="s">
        <v>302</v>
      </c>
      <c r="H24" s="123"/>
      <c r="I24" s="123">
        <v>-4191.84</v>
      </c>
      <c r="J24" s="123">
        <v>68778.86</v>
      </c>
    </row>
    <row r="25" spans="1:10" x14ac:dyDescent="0.15">
      <c r="A25" s="120">
        <v>43077</v>
      </c>
      <c r="B25" s="121">
        <v>111</v>
      </c>
      <c r="C25" s="122" t="s">
        <v>2890</v>
      </c>
      <c r="D25" s="122" t="s">
        <v>2891</v>
      </c>
      <c r="E25" s="122" t="s">
        <v>111</v>
      </c>
      <c r="F25" s="122" t="s">
        <v>14</v>
      </c>
      <c r="G25" s="122" t="s">
        <v>306</v>
      </c>
      <c r="H25" s="123"/>
      <c r="I25" s="123">
        <v>2160</v>
      </c>
      <c r="J25" s="123">
        <v>66618.86</v>
      </c>
    </row>
    <row r="26" spans="1:10" x14ac:dyDescent="0.15">
      <c r="A26" s="120">
        <v>43080</v>
      </c>
      <c r="B26" s="121">
        <v>111</v>
      </c>
      <c r="C26" s="122" t="s">
        <v>2892</v>
      </c>
      <c r="D26" s="122" t="s">
        <v>204</v>
      </c>
      <c r="E26" s="122" t="s">
        <v>445</v>
      </c>
      <c r="F26" s="122" t="s">
        <v>14</v>
      </c>
      <c r="G26" s="122" t="s">
        <v>3111</v>
      </c>
      <c r="H26" s="123"/>
      <c r="I26" s="123">
        <v>84723.05</v>
      </c>
      <c r="J26" s="123">
        <v>-18104.189999999999</v>
      </c>
    </row>
    <row r="27" spans="1:10" x14ac:dyDescent="0.15">
      <c r="A27" s="120">
        <v>43080</v>
      </c>
      <c r="B27" s="121">
        <v>116</v>
      </c>
      <c r="C27" s="122" t="s">
        <v>2893</v>
      </c>
      <c r="D27" s="122" t="s">
        <v>14</v>
      </c>
      <c r="E27" s="122" t="s">
        <v>2894</v>
      </c>
      <c r="F27" s="122" t="s">
        <v>14</v>
      </c>
      <c r="G27" s="122" t="s">
        <v>548</v>
      </c>
      <c r="H27" s="123">
        <v>200000</v>
      </c>
      <c r="I27" s="123"/>
      <c r="J27" s="123">
        <v>181895.81</v>
      </c>
    </row>
    <row r="28" spans="1:10" x14ac:dyDescent="0.15">
      <c r="A28" s="120">
        <v>43083</v>
      </c>
      <c r="B28" s="121">
        <v>111</v>
      </c>
      <c r="C28" s="122" t="s">
        <v>2895</v>
      </c>
      <c r="D28" s="122" t="s">
        <v>204</v>
      </c>
      <c r="E28" s="122" t="s">
        <v>209</v>
      </c>
      <c r="F28" s="122" t="s">
        <v>14</v>
      </c>
      <c r="G28" s="122" t="s">
        <v>1383</v>
      </c>
      <c r="H28" s="123"/>
      <c r="I28" s="123">
        <v>3241.82</v>
      </c>
      <c r="J28" s="123">
        <v>178653.99</v>
      </c>
    </row>
    <row r="29" spans="1:10" x14ac:dyDescent="0.15">
      <c r="A29" s="120">
        <v>43083</v>
      </c>
      <c r="B29" s="121">
        <v>111</v>
      </c>
      <c r="C29" s="122" t="s">
        <v>2896</v>
      </c>
      <c r="D29" s="122" t="s">
        <v>2897</v>
      </c>
      <c r="E29" s="122" t="s">
        <v>424</v>
      </c>
      <c r="F29" s="122" t="s">
        <v>14</v>
      </c>
      <c r="G29" s="122" t="s">
        <v>856</v>
      </c>
      <c r="H29" s="123"/>
      <c r="I29" s="123">
        <v>893.35</v>
      </c>
      <c r="J29" s="123">
        <v>177760.64000000001</v>
      </c>
    </row>
    <row r="30" spans="1:10" x14ac:dyDescent="0.15">
      <c r="A30" s="120">
        <v>43083</v>
      </c>
      <c r="B30" s="121">
        <v>111</v>
      </c>
      <c r="C30" s="122" t="s">
        <v>2898</v>
      </c>
      <c r="D30" s="122" t="s">
        <v>2899</v>
      </c>
      <c r="E30" s="122" t="s">
        <v>224</v>
      </c>
      <c r="F30" s="122" t="s">
        <v>14</v>
      </c>
      <c r="G30" s="122" t="s">
        <v>549</v>
      </c>
      <c r="H30" s="123"/>
      <c r="I30" s="123">
        <v>360.4</v>
      </c>
      <c r="J30" s="123">
        <v>177400.24</v>
      </c>
    </row>
    <row r="31" spans="1:10" x14ac:dyDescent="0.15">
      <c r="A31" s="120">
        <v>43083</v>
      </c>
      <c r="B31" s="121">
        <v>111</v>
      </c>
      <c r="C31" s="122" t="s">
        <v>2900</v>
      </c>
      <c r="D31" s="122" t="s">
        <v>2901</v>
      </c>
      <c r="E31" s="122" t="s">
        <v>224</v>
      </c>
      <c r="F31" s="122" t="s">
        <v>14</v>
      </c>
      <c r="G31" s="122" t="s">
        <v>549</v>
      </c>
      <c r="H31" s="123"/>
      <c r="I31" s="123">
        <v>390</v>
      </c>
      <c r="J31" s="123">
        <v>177010.24</v>
      </c>
    </row>
    <row r="32" spans="1:10" x14ac:dyDescent="0.15">
      <c r="A32" s="120">
        <v>43083</v>
      </c>
      <c r="B32" s="121">
        <v>111</v>
      </c>
      <c r="C32" s="122" t="s">
        <v>2902</v>
      </c>
      <c r="D32" s="122" t="s">
        <v>2903</v>
      </c>
      <c r="E32" s="122" t="s">
        <v>71</v>
      </c>
      <c r="F32" s="122" t="s">
        <v>14</v>
      </c>
      <c r="G32" s="122" t="s">
        <v>291</v>
      </c>
      <c r="H32" s="123"/>
      <c r="I32" s="123">
        <v>155.19999999999999</v>
      </c>
      <c r="J32" s="123">
        <v>176855.04000000001</v>
      </c>
    </row>
    <row r="33" spans="1:10" x14ac:dyDescent="0.15">
      <c r="A33" s="120">
        <v>43083</v>
      </c>
      <c r="B33" s="121">
        <v>111</v>
      </c>
      <c r="C33" s="122" t="s">
        <v>2904</v>
      </c>
      <c r="D33" s="122" t="s">
        <v>2905</v>
      </c>
      <c r="E33" s="122" t="s">
        <v>605</v>
      </c>
      <c r="F33" s="122" t="s">
        <v>14</v>
      </c>
      <c r="G33" s="122" t="s">
        <v>306</v>
      </c>
      <c r="H33" s="123"/>
      <c r="I33" s="123">
        <v>1560</v>
      </c>
      <c r="J33" s="123">
        <v>175295.04</v>
      </c>
    </row>
    <row r="34" spans="1:10" x14ac:dyDescent="0.15">
      <c r="A34" s="120">
        <v>43083</v>
      </c>
      <c r="B34" s="121">
        <v>111</v>
      </c>
      <c r="C34" s="122" t="s">
        <v>2906</v>
      </c>
      <c r="D34" s="122" t="s">
        <v>2907</v>
      </c>
      <c r="E34" s="122" t="s">
        <v>2409</v>
      </c>
      <c r="F34" s="122" t="s">
        <v>14</v>
      </c>
      <c r="G34" s="122" t="s">
        <v>298</v>
      </c>
      <c r="H34" s="123"/>
      <c r="I34" s="123">
        <v>5172.8</v>
      </c>
      <c r="J34" s="123">
        <v>170122.23999999999</v>
      </c>
    </row>
    <row r="35" spans="1:10" x14ac:dyDescent="0.15">
      <c r="A35" s="120">
        <v>43083</v>
      </c>
      <c r="B35" s="121">
        <v>111</v>
      </c>
      <c r="C35" s="122" t="s">
        <v>2908</v>
      </c>
      <c r="D35" s="122" t="s">
        <v>2909</v>
      </c>
      <c r="E35" s="122" t="s">
        <v>48</v>
      </c>
      <c r="F35" s="122" t="s">
        <v>14</v>
      </c>
      <c r="G35" s="122" t="s">
        <v>306</v>
      </c>
      <c r="H35" s="123"/>
      <c r="I35" s="123">
        <v>6370</v>
      </c>
      <c r="J35" s="123">
        <v>163752.24</v>
      </c>
    </row>
    <row r="36" spans="1:10" x14ac:dyDescent="0.15">
      <c r="A36" s="120">
        <v>43083</v>
      </c>
      <c r="B36" s="121">
        <v>111</v>
      </c>
      <c r="C36" s="122" t="s">
        <v>2910</v>
      </c>
      <c r="D36" s="122" t="s">
        <v>2911</v>
      </c>
      <c r="E36" s="122" t="s">
        <v>605</v>
      </c>
      <c r="F36" s="122" t="s">
        <v>14</v>
      </c>
      <c r="G36" s="122" t="s">
        <v>306</v>
      </c>
      <c r="H36" s="123"/>
      <c r="I36" s="123">
        <v>8904</v>
      </c>
      <c r="J36" s="123">
        <v>154848.24</v>
      </c>
    </row>
    <row r="37" spans="1:10" x14ac:dyDescent="0.15">
      <c r="A37" s="120">
        <v>43083</v>
      </c>
      <c r="B37" s="121">
        <v>111</v>
      </c>
      <c r="C37" s="122" t="s">
        <v>2912</v>
      </c>
      <c r="D37" s="122" t="s">
        <v>2913</v>
      </c>
      <c r="E37" s="122" t="s">
        <v>490</v>
      </c>
      <c r="F37" s="122" t="s">
        <v>605</v>
      </c>
      <c r="G37" s="122" t="s">
        <v>306</v>
      </c>
      <c r="H37" s="123"/>
      <c r="I37" s="123">
        <v>2312.0300000000002</v>
      </c>
      <c r="J37" s="123">
        <v>152536.21</v>
      </c>
    </row>
    <row r="38" spans="1:10" x14ac:dyDescent="0.15">
      <c r="A38" s="120">
        <v>43083</v>
      </c>
      <c r="B38" s="121">
        <v>111</v>
      </c>
      <c r="C38" s="122" t="s">
        <v>2914</v>
      </c>
      <c r="D38" s="122" t="s">
        <v>2915</v>
      </c>
      <c r="E38" s="122" t="s">
        <v>83</v>
      </c>
      <c r="F38" s="122" t="s">
        <v>14</v>
      </c>
      <c r="G38" s="122" t="s">
        <v>551</v>
      </c>
      <c r="H38" s="123"/>
      <c r="I38" s="123">
        <v>339.2</v>
      </c>
      <c r="J38" s="123">
        <v>152197.01</v>
      </c>
    </row>
    <row r="39" spans="1:10" x14ac:dyDescent="0.15">
      <c r="A39" s="120">
        <v>43083</v>
      </c>
      <c r="B39" s="121">
        <v>111</v>
      </c>
      <c r="C39" s="122" t="s">
        <v>2916</v>
      </c>
      <c r="D39" s="122" t="s">
        <v>2917</v>
      </c>
      <c r="E39" s="122" t="s">
        <v>2918</v>
      </c>
      <c r="F39" s="122" t="s">
        <v>14</v>
      </c>
      <c r="G39" s="122" t="s">
        <v>3115</v>
      </c>
      <c r="H39" s="123"/>
      <c r="I39" s="123">
        <v>9662.5</v>
      </c>
      <c r="J39" s="123">
        <v>142534.51</v>
      </c>
    </row>
    <row r="40" spans="1:10" x14ac:dyDescent="0.15">
      <c r="A40" s="120">
        <v>43084</v>
      </c>
      <c r="B40" s="121">
        <v>111</v>
      </c>
      <c r="C40" s="122" t="s">
        <v>2919</v>
      </c>
      <c r="D40" s="122" t="s">
        <v>2920</v>
      </c>
      <c r="E40" s="122" t="s">
        <v>48</v>
      </c>
      <c r="G40" s="122" t="s">
        <v>306</v>
      </c>
      <c r="H40" s="123"/>
      <c r="I40" s="123">
        <v>12311.26</v>
      </c>
      <c r="J40" s="123">
        <v>129373.24</v>
      </c>
    </row>
    <row r="41" spans="1:10" s="118" customFormat="1" x14ac:dyDescent="0.15">
      <c r="A41" s="120"/>
      <c r="B41" s="121"/>
      <c r="C41" s="122"/>
      <c r="D41" s="122"/>
      <c r="E41" s="122" t="s">
        <v>2875</v>
      </c>
      <c r="F41" s="122"/>
      <c r="G41" s="122" t="s">
        <v>3113</v>
      </c>
      <c r="H41" s="123"/>
      <c r="I41" s="123">
        <v>850.01</v>
      </c>
      <c r="J41" s="123"/>
    </row>
    <row r="42" spans="1:10" x14ac:dyDescent="0.15">
      <c r="A42" s="120">
        <v>43084</v>
      </c>
      <c r="B42" s="121">
        <v>111</v>
      </c>
      <c r="C42" s="122" t="s">
        <v>2921</v>
      </c>
      <c r="D42" s="122" t="s">
        <v>2917</v>
      </c>
      <c r="E42" s="122" t="s">
        <v>451</v>
      </c>
      <c r="F42" s="122" t="s">
        <v>14</v>
      </c>
      <c r="G42" s="122" t="s">
        <v>2374</v>
      </c>
      <c r="H42" s="123"/>
      <c r="I42" s="13">
        <v>3710</v>
      </c>
      <c r="J42" s="123">
        <v>125663.24</v>
      </c>
    </row>
    <row r="43" spans="1:10" x14ac:dyDescent="0.15">
      <c r="A43" s="120">
        <v>43084</v>
      </c>
      <c r="B43" s="121">
        <v>111</v>
      </c>
      <c r="C43" s="122" t="s">
        <v>2922</v>
      </c>
      <c r="D43" s="122" t="s">
        <v>2923</v>
      </c>
      <c r="E43" s="122" t="s">
        <v>2918</v>
      </c>
      <c r="F43" s="122" t="s">
        <v>14</v>
      </c>
      <c r="G43" s="122" t="s">
        <v>3115</v>
      </c>
      <c r="H43" s="123"/>
      <c r="I43" s="123">
        <v>7660</v>
      </c>
      <c r="J43" s="123">
        <v>118003.24</v>
      </c>
    </row>
    <row r="44" spans="1:10" x14ac:dyDescent="0.15">
      <c r="A44" s="120">
        <v>43084</v>
      </c>
      <c r="B44" s="121">
        <v>111</v>
      </c>
      <c r="C44" s="122" t="s">
        <v>2924</v>
      </c>
      <c r="D44" s="122" t="s">
        <v>2925</v>
      </c>
      <c r="E44" s="122" t="s">
        <v>1800</v>
      </c>
      <c r="F44" s="122" t="s">
        <v>14</v>
      </c>
      <c r="G44" s="122" t="s">
        <v>291</v>
      </c>
      <c r="H44" s="123"/>
      <c r="I44" s="123">
        <v>36.4</v>
      </c>
      <c r="J44" s="123">
        <v>117966.84</v>
      </c>
    </row>
    <row r="45" spans="1:10" x14ac:dyDescent="0.15">
      <c r="A45" s="120">
        <v>43084</v>
      </c>
      <c r="B45" s="121">
        <v>111</v>
      </c>
      <c r="C45" s="122" t="s">
        <v>2926</v>
      </c>
      <c r="D45" s="122" t="s">
        <v>2927</v>
      </c>
      <c r="E45" s="122" t="s">
        <v>605</v>
      </c>
      <c r="F45" s="122" t="s">
        <v>14</v>
      </c>
      <c r="G45" s="122" t="s">
        <v>306</v>
      </c>
      <c r="H45" s="123"/>
      <c r="I45" s="123">
        <v>2000</v>
      </c>
      <c r="J45" s="123">
        <v>115966.84</v>
      </c>
    </row>
    <row r="46" spans="1:10" x14ac:dyDescent="0.15">
      <c r="A46" s="120">
        <v>43084</v>
      </c>
      <c r="B46" s="121">
        <v>111</v>
      </c>
      <c r="C46" s="122" t="s">
        <v>2928</v>
      </c>
      <c r="D46" s="122" t="s">
        <v>2929</v>
      </c>
      <c r="E46" s="122" t="s">
        <v>697</v>
      </c>
      <c r="F46" s="122" t="s">
        <v>14</v>
      </c>
      <c r="G46" s="122" t="s">
        <v>291</v>
      </c>
      <c r="H46" s="123"/>
      <c r="I46" s="123">
        <v>17.5</v>
      </c>
      <c r="J46" s="123">
        <v>115949.34</v>
      </c>
    </row>
    <row r="47" spans="1:10" x14ac:dyDescent="0.15">
      <c r="A47" s="120">
        <v>43084</v>
      </c>
      <c r="B47" s="121">
        <v>111</v>
      </c>
      <c r="C47" s="122" t="s">
        <v>2930</v>
      </c>
      <c r="D47" s="122" t="s">
        <v>2931</v>
      </c>
      <c r="E47" s="122" t="s">
        <v>605</v>
      </c>
      <c r="F47" s="122" t="s">
        <v>14</v>
      </c>
      <c r="G47" s="122" t="s">
        <v>306</v>
      </c>
      <c r="H47" s="123"/>
      <c r="I47" s="123">
        <v>3000</v>
      </c>
      <c r="J47" s="123">
        <v>112949.34</v>
      </c>
    </row>
    <row r="48" spans="1:10" x14ac:dyDescent="0.15">
      <c r="A48" s="120">
        <v>43084</v>
      </c>
      <c r="B48" s="121">
        <v>111</v>
      </c>
      <c r="C48" s="122" t="s">
        <v>2932</v>
      </c>
      <c r="D48" s="122" t="s">
        <v>2933</v>
      </c>
      <c r="E48" s="122" t="s">
        <v>56</v>
      </c>
      <c r="F48" s="122" t="s">
        <v>14</v>
      </c>
      <c r="G48" s="122" t="s">
        <v>306</v>
      </c>
      <c r="H48" s="123"/>
      <c r="I48" s="123">
        <v>720</v>
      </c>
      <c r="J48" s="123">
        <v>112229.34</v>
      </c>
    </row>
    <row r="49" spans="1:10" x14ac:dyDescent="0.15">
      <c r="A49" s="120">
        <v>43084</v>
      </c>
      <c r="B49" s="121">
        <v>111</v>
      </c>
      <c r="C49" s="122" t="s">
        <v>2934</v>
      </c>
      <c r="D49" s="122" t="s">
        <v>2935</v>
      </c>
      <c r="E49" s="122" t="s">
        <v>56</v>
      </c>
      <c r="F49" s="122" t="s">
        <v>14</v>
      </c>
      <c r="G49" s="122" t="s">
        <v>306</v>
      </c>
      <c r="H49" s="123"/>
      <c r="I49" s="123">
        <v>360</v>
      </c>
      <c r="J49" s="123">
        <v>111869.34</v>
      </c>
    </row>
    <row r="50" spans="1:10" x14ac:dyDescent="0.15">
      <c r="A50" s="120">
        <v>43084</v>
      </c>
      <c r="B50" s="121">
        <v>111</v>
      </c>
      <c r="C50" s="122" t="s">
        <v>2936</v>
      </c>
      <c r="D50" s="122" t="s">
        <v>2937</v>
      </c>
      <c r="E50" s="122" t="s">
        <v>111</v>
      </c>
      <c r="F50" s="122" t="s">
        <v>14</v>
      </c>
      <c r="G50" s="122" t="s">
        <v>306</v>
      </c>
      <c r="H50" s="123"/>
      <c r="I50" s="123">
        <v>9000</v>
      </c>
      <c r="J50" s="123">
        <v>102869.34</v>
      </c>
    </row>
    <row r="51" spans="1:10" x14ac:dyDescent="0.15">
      <c r="A51" s="120">
        <v>43084</v>
      </c>
      <c r="B51" s="121">
        <v>111</v>
      </c>
      <c r="C51" s="122" t="s">
        <v>2938</v>
      </c>
      <c r="D51" s="122" t="s">
        <v>2939</v>
      </c>
      <c r="E51" s="122" t="s">
        <v>605</v>
      </c>
      <c r="F51" s="122" t="s">
        <v>14</v>
      </c>
      <c r="G51" s="122" t="s">
        <v>306</v>
      </c>
      <c r="H51" s="123"/>
      <c r="I51" s="123">
        <v>3364</v>
      </c>
      <c r="J51" s="123">
        <v>99505.34</v>
      </c>
    </row>
    <row r="52" spans="1:10" x14ac:dyDescent="0.15">
      <c r="A52" s="120">
        <v>43084</v>
      </c>
      <c r="B52" s="121">
        <v>111</v>
      </c>
      <c r="C52" s="122" t="s">
        <v>2940</v>
      </c>
      <c r="D52" s="122" t="s">
        <v>2941</v>
      </c>
      <c r="E52" s="122" t="s">
        <v>111</v>
      </c>
      <c r="F52" s="122" t="s">
        <v>14</v>
      </c>
      <c r="G52" s="122" t="s">
        <v>306</v>
      </c>
      <c r="H52" s="123"/>
      <c r="I52" s="123">
        <v>1000</v>
      </c>
      <c r="J52" s="123">
        <v>98505.34</v>
      </c>
    </row>
    <row r="53" spans="1:10" x14ac:dyDescent="0.15">
      <c r="A53" s="120">
        <v>43084</v>
      </c>
      <c r="B53" s="121">
        <v>111</v>
      </c>
      <c r="C53" s="122" t="s">
        <v>2942</v>
      </c>
      <c r="D53" s="122" t="s">
        <v>2943</v>
      </c>
      <c r="E53" s="122" t="s">
        <v>451</v>
      </c>
      <c r="F53" s="122" t="s">
        <v>14</v>
      </c>
      <c r="G53" s="122" t="s">
        <v>2374</v>
      </c>
      <c r="H53" s="123"/>
      <c r="I53" s="13">
        <v>5300</v>
      </c>
      <c r="J53" s="123">
        <v>93205.34</v>
      </c>
    </row>
    <row r="54" spans="1:10" x14ac:dyDescent="0.15">
      <c r="A54" s="120">
        <v>43084</v>
      </c>
      <c r="B54" s="121">
        <v>111</v>
      </c>
      <c r="C54" s="122" t="s">
        <v>2944</v>
      </c>
      <c r="D54" s="122" t="s">
        <v>2945</v>
      </c>
      <c r="E54" s="122" t="s">
        <v>711</v>
      </c>
      <c r="F54" s="122" t="s">
        <v>14</v>
      </c>
      <c r="G54" s="122" t="s">
        <v>291</v>
      </c>
      <c r="H54" s="123"/>
      <c r="I54" s="123">
        <v>61.6</v>
      </c>
      <c r="J54" s="123">
        <v>93143.74</v>
      </c>
    </row>
    <row r="55" spans="1:10" x14ac:dyDescent="0.15">
      <c r="A55" s="120">
        <v>43084</v>
      </c>
      <c r="B55" s="121">
        <v>111</v>
      </c>
      <c r="C55" s="122" t="s">
        <v>2946</v>
      </c>
      <c r="D55" s="122" t="s">
        <v>2947</v>
      </c>
      <c r="E55" s="122" t="s">
        <v>111</v>
      </c>
      <c r="F55" s="122" t="s">
        <v>14</v>
      </c>
      <c r="G55" s="122" t="s">
        <v>306</v>
      </c>
      <c r="H55" s="123"/>
      <c r="I55" s="123">
        <v>840</v>
      </c>
      <c r="J55" s="123">
        <v>92303.74</v>
      </c>
    </row>
    <row r="56" spans="1:10" x14ac:dyDescent="0.15">
      <c r="A56" s="120">
        <v>43084</v>
      </c>
      <c r="B56" s="121">
        <v>111</v>
      </c>
      <c r="C56" s="122" t="s">
        <v>2948</v>
      </c>
      <c r="D56" s="122" t="s">
        <v>2949</v>
      </c>
      <c r="E56" s="122" t="s">
        <v>111</v>
      </c>
      <c r="F56" s="122" t="s">
        <v>14</v>
      </c>
      <c r="G56" s="122" t="s">
        <v>306</v>
      </c>
      <c r="H56" s="123"/>
      <c r="I56" s="123">
        <v>2000</v>
      </c>
      <c r="J56" s="123">
        <v>90303.74</v>
      </c>
    </row>
    <row r="57" spans="1:10" x14ac:dyDescent="0.15">
      <c r="A57" s="120">
        <v>43084</v>
      </c>
      <c r="B57" s="121">
        <v>111</v>
      </c>
      <c r="C57" s="122" t="s">
        <v>2950</v>
      </c>
      <c r="D57" s="122" t="s">
        <v>2951</v>
      </c>
      <c r="E57" s="122" t="s">
        <v>48</v>
      </c>
      <c r="F57" s="122" t="s">
        <v>14</v>
      </c>
      <c r="G57" s="122" t="s">
        <v>306</v>
      </c>
      <c r="H57" s="123"/>
      <c r="I57" s="123">
        <v>637.6</v>
      </c>
      <c r="J57" s="123">
        <v>89666.14</v>
      </c>
    </row>
    <row r="58" spans="1:10" x14ac:dyDescent="0.15">
      <c r="A58" s="120">
        <v>43084</v>
      </c>
      <c r="B58" s="121">
        <v>111</v>
      </c>
      <c r="C58" s="122" t="s">
        <v>2952</v>
      </c>
      <c r="D58" s="122" t="s">
        <v>2953</v>
      </c>
      <c r="E58" s="122" t="s">
        <v>592</v>
      </c>
      <c r="F58" s="122" t="s">
        <v>14</v>
      </c>
      <c r="G58" s="122" t="s">
        <v>291</v>
      </c>
      <c r="H58" s="123"/>
      <c r="I58" s="123">
        <v>65</v>
      </c>
      <c r="J58" s="123">
        <v>89601.14</v>
      </c>
    </row>
    <row r="59" spans="1:10" x14ac:dyDescent="0.15">
      <c r="A59" s="120">
        <v>43084</v>
      </c>
      <c r="B59" s="121">
        <v>111</v>
      </c>
      <c r="C59" s="122" t="s">
        <v>2954</v>
      </c>
      <c r="D59" s="122" t="s">
        <v>2955</v>
      </c>
      <c r="E59" s="122" t="s">
        <v>622</v>
      </c>
      <c r="F59" s="122" t="s">
        <v>14</v>
      </c>
      <c r="G59" s="122" t="s">
        <v>875</v>
      </c>
      <c r="H59" s="123"/>
      <c r="I59" s="123">
        <v>3180</v>
      </c>
      <c r="J59" s="123">
        <v>86421.14</v>
      </c>
    </row>
    <row r="60" spans="1:10" x14ac:dyDescent="0.15">
      <c r="A60" s="120">
        <v>43084</v>
      </c>
      <c r="B60" s="121">
        <v>111</v>
      </c>
      <c r="C60" s="122" t="s">
        <v>2956</v>
      </c>
      <c r="D60" s="122" t="s">
        <v>2957</v>
      </c>
      <c r="E60" s="122" t="s">
        <v>238</v>
      </c>
      <c r="F60" s="122" t="s">
        <v>14</v>
      </c>
      <c r="G60" s="122" t="s">
        <v>291</v>
      </c>
      <c r="H60" s="123"/>
      <c r="I60" s="123">
        <v>352.1</v>
      </c>
      <c r="J60" s="123">
        <v>86069.04</v>
      </c>
    </row>
    <row r="61" spans="1:10" x14ac:dyDescent="0.15">
      <c r="A61" s="120">
        <v>43084</v>
      </c>
      <c r="B61" s="121">
        <v>111</v>
      </c>
      <c r="C61" s="122" t="s">
        <v>2958</v>
      </c>
      <c r="D61" s="122" t="s">
        <v>2959</v>
      </c>
      <c r="E61" s="122" t="s">
        <v>48</v>
      </c>
      <c r="F61" s="122" t="s">
        <v>14</v>
      </c>
      <c r="G61" s="122" t="s">
        <v>306</v>
      </c>
      <c r="H61" s="123"/>
      <c r="I61" s="123">
        <v>1150</v>
      </c>
      <c r="J61" s="123">
        <v>84919.039999999994</v>
      </c>
    </row>
    <row r="62" spans="1:10" x14ac:dyDescent="0.15">
      <c r="A62" s="120">
        <v>43084</v>
      </c>
      <c r="B62" s="121">
        <v>111</v>
      </c>
      <c r="C62" s="122" t="s">
        <v>2960</v>
      </c>
      <c r="D62" s="122" t="s">
        <v>2961</v>
      </c>
      <c r="E62" s="122" t="s">
        <v>1524</v>
      </c>
      <c r="F62" s="122" t="s">
        <v>14</v>
      </c>
      <c r="G62" s="122" t="s">
        <v>291</v>
      </c>
      <c r="H62" s="123"/>
      <c r="I62" s="123">
        <v>80.5</v>
      </c>
      <c r="J62" s="123">
        <v>84838.54</v>
      </c>
    </row>
    <row r="63" spans="1:10" x14ac:dyDescent="0.15">
      <c r="A63" s="120">
        <v>43084</v>
      </c>
      <c r="B63" s="121">
        <v>111</v>
      </c>
      <c r="C63" s="122" t="s">
        <v>2962</v>
      </c>
      <c r="D63" s="122" t="s">
        <v>2963</v>
      </c>
      <c r="E63" s="122" t="s">
        <v>2406</v>
      </c>
      <c r="G63" s="122" t="s">
        <v>302</v>
      </c>
      <c r="H63" s="123"/>
      <c r="I63" s="123">
        <v>2261.48</v>
      </c>
      <c r="J63" s="123">
        <v>81801.179999999993</v>
      </c>
    </row>
    <row r="64" spans="1:10" s="118" customFormat="1" x14ac:dyDescent="0.15">
      <c r="A64" s="120"/>
      <c r="B64" s="121"/>
      <c r="C64" s="122"/>
      <c r="D64" s="122"/>
      <c r="E64" s="122" t="s">
        <v>245</v>
      </c>
      <c r="F64" s="122"/>
      <c r="G64" s="122" t="s">
        <v>308</v>
      </c>
      <c r="H64" s="123"/>
      <c r="I64" s="123">
        <v>775.88</v>
      </c>
      <c r="J64" s="123"/>
    </row>
    <row r="65" spans="1:10" x14ac:dyDescent="0.15">
      <c r="A65" s="120">
        <v>43084</v>
      </c>
      <c r="B65" s="121">
        <v>111</v>
      </c>
      <c r="C65" s="122" t="s">
        <v>2964</v>
      </c>
      <c r="D65" s="122" t="s">
        <v>2965</v>
      </c>
      <c r="E65" s="122" t="s">
        <v>462</v>
      </c>
      <c r="F65" s="122" t="s">
        <v>14</v>
      </c>
      <c r="G65" s="122" t="s">
        <v>3116</v>
      </c>
      <c r="H65" s="123"/>
      <c r="I65" s="123">
        <v>1325.25</v>
      </c>
      <c r="J65" s="123">
        <v>80475.929999999993</v>
      </c>
    </row>
    <row r="66" spans="1:10" x14ac:dyDescent="0.15">
      <c r="A66" s="120">
        <v>43084</v>
      </c>
      <c r="B66" s="121">
        <v>111</v>
      </c>
      <c r="C66" s="122" t="s">
        <v>2966</v>
      </c>
      <c r="D66" s="122" t="s">
        <v>2967</v>
      </c>
      <c r="E66" s="122" t="s">
        <v>465</v>
      </c>
      <c r="F66" s="122" t="s">
        <v>14</v>
      </c>
      <c r="G66" s="122" t="s">
        <v>3116</v>
      </c>
      <c r="H66" s="123"/>
      <c r="I66" s="123">
        <v>2654.75</v>
      </c>
      <c r="J66" s="123">
        <v>77821.179999999993</v>
      </c>
    </row>
    <row r="67" spans="1:10" x14ac:dyDescent="0.15">
      <c r="A67" s="120">
        <v>43084</v>
      </c>
      <c r="B67" s="121">
        <v>111</v>
      </c>
      <c r="C67" s="122" t="s">
        <v>2968</v>
      </c>
      <c r="D67" s="122" t="s">
        <v>2969</v>
      </c>
      <c r="E67" s="122" t="s">
        <v>465</v>
      </c>
      <c r="F67" s="122" t="s">
        <v>14</v>
      </c>
      <c r="G67" s="122" t="s">
        <v>3116</v>
      </c>
      <c r="H67" s="123"/>
      <c r="I67" s="123">
        <v>28.9</v>
      </c>
      <c r="J67" s="123">
        <v>77792.28</v>
      </c>
    </row>
    <row r="68" spans="1:10" x14ac:dyDescent="0.15">
      <c r="A68" s="120">
        <v>43084</v>
      </c>
      <c r="B68" s="121">
        <v>111</v>
      </c>
      <c r="C68" s="122" t="s">
        <v>2970</v>
      </c>
      <c r="D68" s="122" t="s">
        <v>2971</v>
      </c>
      <c r="E68" s="122" t="s">
        <v>56</v>
      </c>
      <c r="F68" s="122" t="s">
        <v>14</v>
      </c>
      <c r="G68" s="122" t="s">
        <v>306</v>
      </c>
      <c r="H68" s="123"/>
      <c r="I68" s="123">
        <v>720</v>
      </c>
      <c r="J68" s="123">
        <v>77072.28</v>
      </c>
    </row>
    <row r="69" spans="1:10" x14ac:dyDescent="0.15">
      <c r="A69" s="120">
        <v>43084</v>
      </c>
      <c r="B69" s="121">
        <v>111</v>
      </c>
      <c r="C69" s="122" t="s">
        <v>2972</v>
      </c>
      <c r="D69" s="122" t="s">
        <v>2973</v>
      </c>
      <c r="E69" s="122" t="s">
        <v>250</v>
      </c>
      <c r="F69" s="122" t="s">
        <v>14</v>
      </c>
      <c r="G69" s="122" t="s">
        <v>309</v>
      </c>
      <c r="H69" s="123"/>
      <c r="I69" s="123">
        <v>207.65</v>
      </c>
      <c r="J69" s="123">
        <v>76864.63</v>
      </c>
    </row>
    <row r="70" spans="1:10" x14ac:dyDescent="0.15">
      <c r="A70" s="120">
        <v>43089</v>
      </c>
      <c r="B70" s="121">
        <v>111</v>
      </c>
      <c r="C70" s="122" t="s">
        <v>2974</v>
      </c>
      <c r="D70" s="122" t="s">
        <v>2975</v>
      </c>
      <c r="E70" s="122" t="s">
        <v>111</v>
      </c>
      <c r="F70" s="122" t="s">
        <v>14</v>
      </c>
      <c r="G70" s="122" t="s">
        <v>306</v>
      </c>
      <c r="H70" s="123"/>
      <c r="I70" s="123">
        <v>1980</v>
      </c>
      <c r="J70" s="123">
        <v>74884.63</v>
      </c>
    </row>
    <row r="71" spans="1:10" x14ac:dyDescent="0.15">
      <c r="A71" s="120">
        <v>43089</v>
      </c>
      <c r="B71" s="121">
        <v>111</v>
      </c>
      <c r="C71" s="122" t="s">
        <v>2976</v>
      </c>
      <c r="D71" s="122" t="s">
        <v>2977</v>
      </c>
      <c r="E71" s="122" t="s">
        <v>224</v>
      </c>
      <c r="F71" s="122" t="s">
        <v>14</v>
      </c>
      <c r="G71" s="122" t="s">
        <v>549</v>
      </c>
      <c r="H71" s="123"/>
      <c r="I71" s="123">
        <v>360.4</v>
      </c>
      <c r="J71" s="123">
        <v>74524.23</v>
      </c>
    </row>
    <row r="72" spans="1:10" x14ac:dyDescent="0.15">
      <c r="A72" s="120">
        <v>43089</v>
      </c>
      <c r="B72" s="121">
        <v>111</v>
      </c>
      <c r="C72" s="122" t="s">
        <v>2978</v>
      </c>
      <c r="D72" s="122" t="s">
        <v>2979</v>
      </c>
      <c r="E72" s="122" t="s">
        <v>2980</v>
      </c>
      <c r="F72" s="122" t="s">
        <v>14</v>
      </c>
      <c r="G72" s="122" t="s">
        <v>302</v>
      </c>
      <c r="H72" s="123"/>
      <c r="I72" s="123">
        <v>1272</v>
      </c>
      <c r="J72" s="123">
        <v>73252.23</v>
      </c>
    </row>
    <row r="73" spans="1:10" x14ac:dyDescent="0.15">
      <c r="A73" s="120">
        <v>43089</v>
      </c>
      <c r="B73" s="121">
        <v>111</v>
      </c>
      <c r="C73" s="122" t="s">
        <v>2981</v>
      </c>
      <c r="D73" s="122" t="s">
        <v>2982</v>
      </c>
      <c r="E73" s="122" t="s">
        <v>235</v>
      </c>
      <c r="F73" s="122" t="s">
        <v>14</v>
      </c>
      <c r="G73" s="122" t="s">
        <v>311</v>
      </c>
      <c r="H73" s="123"/>
      <c r="I73" s="123">
        <v>1720</v>
      </c>
      <c r="J73" s="123">
        <v>71532.23</v>
      </c>
    </row>
    <row r="74" spans="1:10" x14ac:dyDescent="0.15">
      <c r="A74" s="120">
        <v>43089</v>
      </c>
      <c r="B74" s="121">
        <v>111</v>
      </c>
      <c r="C74" s="122" t="s">
        <v>2983</v>
      </c>
      <c r="D74" s="122" t="s">
        <v>2984</v>
      </c>
      <c r="E74" s="122" t="s">
        <v>685</v>
      </c>
      <c r="F74" s="122" t="s">
        <v>14</v>
      </c>
      <c r="G74" s="122" t="s">
        <v>854</v>
      </c>
      <c r="H74" s="123"/>
      <c r="I74" s="123">
        <v>7800</v>
      </c>
      <c r="J74" s="123">
        <v>63732.23</v>
      </c>
    </row>
    <row r="75" spans="1:10" x14ac:dyDescent="0.15">
      <c r="A75" s="120">
        <v>43089</v>
      </c>
      <c r="B75" s="121">
        <v>111</v>
      </c>
      <c r="C75" s="122" t="s">
        <v>2985</v>
      </c>
      <c r="D75" s="122" t="s">
        <v>2986</v>
      </c>
      <c r="E75" s="122" t="s">
        <v>381</v>
      </c>
      <c r="F75" s="122" t="s">
        <v>14</v>
      </c>
      <c r="G75" s="122" t="s">
        <v>541</v>
      </c>
      <c r="H75" s="123"/>
      <c r="I75" s="123">
        <v>395.47</v>
      </c>
      <c r="J75" s="123">
        <v>63336.76</v>
      </c>
    </row>
    <row r="76" spans="1:10" x14ac:dyDescent="0.15">
      <c r="A76" s="120">
        <v>43089</v>
      </c>
      <c r="B76" s="121">
        <v>111</v>
      </c>
      <c r="C76" s="122" t="s">
        <v>2987</v>
      </c>
      <c r="D76" s="122" t="s">
        <v>2988</v>
      </c>
      <c r="E76" s="122" t="s">
        <v>227</v>
      </c>
      <c r="G76" s="122" t="s">
        <v>306</v>
      </c>
      <c r="H76" s="123"/>
      <c r="I76" s="123">
        <v>1590</v>
      </c>
      <c r="J76" s="123">
        <v>57983.76</v>
      </c>
    </row>
    <row r="77" spans="1:10" s="118" customFormat="1" x14ac:dyDescent="0.15">
      <c r="A77" s="120"/>
      <c r="B77" s="121"/>
      <c r="C77" s="122"/>
      <c r="D77" s="122"/>
      <c r="E77" s="122" t="s">
        <v>684</v>
      </c>
      <c r="F77" s="122"/>
      <c r="G77" s="122" t="s">
        <v>853</v>
      </c>
      <c r="H77" s="123"/>
      <c r="I77" s="123">
        <v>3763</v>
      </c>
      <c r="J77" s="123"/>
    </row>
    <row r="78" spans="1:10" x14ac:dyDescent="0.15">
      <c r="A78" s="120">
        <v>43089</v>
      </c>
      <c r="B78" s="121">
        <v>111</v>
      </c>
      <c r="C78" s="122" t="s">
        <v>2989</v>
      </c>
      <c r="D78" s="122" t="s">
        <v>2990</v>
      </c>
      <c r="E78" s="122" t="s">
        <v>48</v>
      </c>
      <c r="F78" s="122" t="s">
        <v>14</v>
      </c>
      <c r="G78" s="122" t="s">
        <v>306</v>
      </c>
      <c r="H78" s="123"/>
      <c r="I78" s="123">
        <v>1540</v>
      </c>
      <c r="J78" s="123">
        <v>56443.76</v>
      </c>
    </row>
    <row r="79" spans="1:10" x14ac:dyDescent="0.15">
      <c r="A79" s="120">
        <v>43089</v>
      </c>
      <c r="B79" s="121">
        <v>111</v>
      </c>
      <c r="C79" s="122" t="s">
        <v>2991</v>
      </c>
      <c r="D79" s="122" t="s">
        <v>2992</v>
      </c>
      <c r="E79" s="122" t="s">
        <v>227</v>
      </c>
      <c r="F79" s="122" t="s">
        <v>14</v>
      </c>
      <c r="G79" s="122" t="s">
        <v>306</v>
      </c>
      <c r="H79" s="123"/>
      <c r="I79" s="123">
        <v>2438</v>
      </c>
      <c r="J79" s="123">
        <v>54005.760000000002</v>
      </c>
    </row>
    <row r="80" spans="1:10" x14ac:dyDescent="0.15">
      <c r="A80" s="120">
        <v>43089</v>
      </c>
      <c r="B80" s="121">
        <v>111</v>
      </c>
      <c r="C80" s="122" t="s">
        <v>2993</v>
      </c>
      <c r="D80" s="122" t="s">
        <v>2994</v>
      </c>
      <c r="E80" s="122" t="s">
        <v>368</v>
      </c>
      <c r="F80" s="122" t="s">
        <v>14</v>
      </c>
      <c r="G80" s="122" t="s">
        <v>546</v>
      </c>
      <c r="H80" s="123"/>
      <c r="I80" s="13">
        <v>339.2</v>
      </c>
      <c r="J80" s="123">
        <v>53666.559999999998</v>
      </c>
    </row>
    <row r="81" spans="1:10" x14ac:dyDescent="0.15">
      <c r="A81" s="120">
        <v>43089</v>
      </c>
      <c r="B81" s="121">
        <v>111</v>
      </c>
      <c r="C81" s="122" t="s">
        <v>2995</v>
      </c>
      <c r="D81" s="122" t="s">
        <v>2996</v>
      </c>
      <c r="E81" s="122" t="s">
        <v>106</v>
      </c>
      <c r="F81" s="122" t="s">
        <v>14</v>
      </c>
      <c r="G81" s="122" t="s">
        <v>856</v>
      </c>
      <c r="H81" s="123"/>
      <c r="I81" s="123">
        <v>104.1</v>
      </c>
      <c r="J81" s="123">
        <v>53562.46</v>
      </c>
    </row>
    <row r="82" spans="1:10" x14ac:dyDescent="0.15">
      <c r="A82" s="120">
        <v>43089</v>
      </c>
      <c r="B82" s="121">
        <v>111</v>
      </c>
      <c r="C82" s="122" t="s">
        <v>2997</v>
      </c>
      <c r="D82" s="122" t="s">
        <v>2998</v>
      </c>
      <c r="E82" s="122" t="s">
        <v>106</v>
      </c>
      <c r="F82" s="122" t="s">
        <v>14</v>
      </c>
      <c r="G82" s="122" t="s">
        <v>856</v>
      </c>
      <c r="H82" s="123"/>
      <c r="I82" s="123">
        <v>207.8</v>
      </c>
      <c r="J82" s="123">
        <v>53354.66</v>
      </c>
    </row>
    <row r="83" spans="1:10" x14ac:dyDescent="0.15">
      <c r="A83" s="120">
        <v>43089</v>
      </c>
      <c r="B83" s="121">
        <v>111</v>
      </c>
      <c r="C83" s="122" t="s">
        <v>2999</v>
      </c>
      <c r="D83" s="122" t="s">
        <v>3000</v>
      </c>
      <c r="E83" s="122" t="s">
        <v>111</v>
      </c>
      <c r="F83" s="122" t="s">
        <v>14</v>
      </c>
      <c r="G83" s="122" t="s">
        <v>306</v>
      </c>
      <c r="H83" s="123"/>
      <c r="I83" s="123">
        <v>1020</v>
      </c>
      <c r="J83" s="123">
        <v>52334.66</v>
      </c>
    </row>
    <row r="84" spans="1:10" x14ac:dyDescent="0.15">
      <c r="A84" s="120">
        <v>43090</v>
      </c>
      <c r="B84" s="121">
        <v>111</v>
      </c>
      <c r="C84" s="122" t="s">
        <v>3001</v>
      </c>
      <c r="D84" s="122" t="s">
        <v>3002</v>
      </c>
      <c r="E84" s="122" t="s">
        <v>111</v>
      </c>
      <c r="F84" s="122" t="s">
        <v>14</v>
      </c>
      <c r="G84" s="122" t="s">
        <v>306</v>
      </c>
      <c r="H84" s="123"/>
      <c r="I84" s="123">
        <v>30</v>
      </c>
      <c r="J84" s="123">
        <v>52304.66</v>
      </c>
    </row>
    <row r="85" spans="1:10" x14ac:dyDescent="0.15">
      <c r="A85" s="120">
        <v>43090</v>
      </c>
      <c r="B85" s="121">
        <v>111</v>
      </c>
      <c r="C85" s="122" t="s">
        <v>3003</v>
      </c>
      <c r="D85" s="122" t="s">
        <v>3004</v>
      </c>
      <c r="E85" s="122" t="s">
        <v>111</v>
      </c>
      <c r="F85" s="122" t="s">
        <v>14</v>
      </c>
      <c r="G85" s="122" t="s">
        <v>306</v>
      </c>
      <c r="H85" s="123"/>
      <c r="I85" s="123">
        <v>3500</v>
      </c>
      <c r="J85" s="123">
        <v>48804.66</v>
      </c>
    </row>
    <row r="86" spans="1:10" x14ac:dyDescent="0.15">
      <c r="A86" s="120">
        <v>43090</v>
      </c>
      <c r="B86" s="121">
        <v>111</v>
      </c>
      <c r="C86" s="122" t="s">
        <v>3005</v>
      </c>
      <c r="D86" s="122" t="s">
        <v>3006</v>
      </c>
      <c r="E86" s="122" t="s">
        <v>1556</v>
      </c>
      <c r="F86" s="122" t="s">
        <v>14</v>
      </c>
      <c r="G86" s="122" t="s">
        <v>1609</v>
      </c>
      <c r="H86" s="123"/>
      <c r="I86" s="123">
        <v>583</v>
      </c>
      <c r="J86" s="123">
        <v>48221.66</v>
      </c>
    </row>
    <row r="87" spans="1:10" x14ac:dyDescent="0.15">
      <c r="A87" s="120">
        <v>43090</v>
      </c>
      <c r="B87" s="121">
        <v>111</v>
      </c>
      <c r="C87" s="122" t="s">
        <v>3007</v>
      </c>
      <c r="D87" s="122" t="s">
        <v>3008</v>
      </c>
      <c r="E87" s="122" t="s">
        <v>605</v>
      </c>
      <c r="F87" s="122" t="s">
        <v>14</v>
      </c>
      <c r="G87" s="122" t="s">
        <v>306</v>
      </c>
      <c r="H87" s="123"/>
      <c r="I87" s="123">
        <v>209.1</v>
      </c>
      <c r="J87" s="123">
        <v>48012.56</v>
      </c>
    </row>
    <row r="88" spans="1:10" x14ac:dyDescent="0.15">
      <c r="A88" s="120">
        <v>43090</v>
      </c>
      <c r="B88" s="121">
        <v>111</v>
      </c>
      <c r="C88" s="122" t="s">
        <v>3009</v>
      </c>
      <c r="D88" s="122" t="s">
        <v>3010</v>
      </c>
      <c r="E88" s="122" t="s">
        <v>48</v>
      </c>
      <c r="F88" s="122" t="s">
        <v>14</v>
      </c>
      <c r="G88" s="122" t="s">
        <v>306</v>
      </c>
      <c r="H88" s="123"/>
      <c r="I88" s="123">
        <v>207.65</v>
      </c>
      <c r="J88" s="123">
        <v>47804.91</v>
      </c>
    </row>
    <row r="89" spans="1:10" x14ac:dyDescent="0.15">
      <c r="A89" s="120">
        <v>43090</v>
      </c>
      <c r="B89" s="121">
        <v>111</v>
      </c>
      <c r="C89" s="122" t="s">
        <v>3011</v>
      </c>
      <c r="D89" s="122" t="s">
        <v>3012</v>
      </c>
      <c r="E89" s="122" t="s">
        <v>2875</v>
      </c>
      <c r="G89" s="122" t="s">
        <v>3113</v>
      </c>
      <c r="H89" s="123"/>
      <c r="I89" s="123">
        <v>220</v>
      </c>
      <c r="J89" s="123">
        <v>47304.91</v>
      </c>
    </row>
    <row r="90" spans="1:10" s="118" customFormat="1" x14ac:dyDescent="0.15">
      <c r="A90" s="120"/>
      <c r="B90" s="121"/>
      <c r="C90" s="122"/>
      <c r="D90" s="122"/>
      <c r="E90" s="122" t="s">
        <v>76</v>
      </c>
      <c r="F90" s="122"/>
      <c r="G90" s="122" t="s">
        <v>292</v>
      </c>
      <c r="H90" s="123"/>
      <c r="I90" s="123">
        <v>280</v>
      </c>
      <c r="J90" s="123"/>
    </row>
    <row r="91" spans="1:10" x14ac:dyDescent="0.15">
      <c r="A91" s="120">
        <v>43090</v>
      </c>
      <c r="B91" s="121">
        <v>111</v>
      </c>
      <c r="C91" s="122" t="s">
        <v>3013</v>
      </c>
      <c r="D91" s="122" t="s">
        <v>3014</v>
      </c>
      <c r="E91" s="122" t="s">
        <v>605</v>
      </c>
      <c r="F91" s="122" t="s">
        <v>14</v>
      </c>
      <c r="G91" s="122" t="s">
        <v>306</v>
      </c>
      <c r="H91" s="123"/>
      <c r="I91" s="123">
        <v>1396.07</v>
      </c>
      <c r="J91" s="123">
        <v>45908.84</v>
      </c>
    </row>
    <row r="92" spans="1:10" x14ac:dyDescent="0.15">
      <c r="A92" s="120">
        <v>43090</v>
      </c>
      <c r="B92" s="121">
        <v>111</v>
      </c>
      <c r="C92" s="122" t="s">
        <v>3015</v>
      </c>
      <c r="D92" s="122" t="s">
        <v>3016</v>
      </c>
      <c r="E92" s="122" t="s">
        <v>2980</v>
      </c>
      <c r="F92" s="122" t="s">
        <v>14</v>
      </c>
      <c r="G92" s="122" t="s">
        <v>302</v>
      </c>
      <c r="H92" s="123"/>
      <c r="I92" s="123">
        <v>224.25</v>
      </c>
      <c r="J92" s="123">
        <v>45684.59</v>
      </c>
    </row>
    <row r="93" spans="1:10" x14ac:dyDescent="0.15">
      <c r="A93" s="120">
        <v>43090</v>
      </c>
      <c r="B93" s="121">
        <v>111</v>
      </c>
      <c r="C93" s="122" t="s">
        <v>3017</v>
      </c>
      <c r="D93" s="122" t="s">
        <v>3018</v>
      </c>
      <c r="E93" s="122" t="s">
        <v>31</v>
      </c>
      <c r="F93" s="122" t="s">
        <v>14</v>
      </c>
      <c r="G93" s="122" t="s">
        <v>2373</v>
      </c>
      <c r="H93" s="123"/>
      <c r="I93" s="123">
        <v>299.95999999999998</v>
      </c>
      <c r="J93" s="123">
        <v>45384.63</v>
      </c>
    </row>
    <row r="94" spans="1:10" x14ac:dyDescent="0.15">
      <c r="A94" s="120">
        <v>43090</v>
      </c>
      <c r="B94" s="121">
        <v>111</v>
      </c>
      <c r="C94" s="122" t="s">
        <v>3019</v>
      </c>
      <c r="D94" s="122" t="s">
        <v>3020</v>
      </c>
      <c r="E94" s="122" t="s">
        <v>48</v>
      </c>
      <c r="F94" s="122" t="s">
        <v>14</v>
      </c>
      <c r="G94" s="122" t="s">
        <v>306</v>
      </c>
      <c r="H94" s="123"/>
      <c r="I94" s="123">
        <v>2940.1</v>
      </c>
      <c r="J94" s="123">
        <v>42444.53</v>
      </c>
    </row>
    <row r="95" spans="1:10" x14ac:dyDescent="0.15">
      <c r="A95" s="120">
        <v>43090</v>
      </c>
      <c r="B95" s="121">
        <v>111</v>
      </c>
      <c r="C95" s="122" t="s">
        <v>3021</v>
      </c>
      <c r="D95" s="122" t="s">
        <v>3022</v>
      </c>
      <c r="E95" s="122" t="s">
        <v>138</v>
      </c>
      <c r="G95" s="122" t="s">
        <v>299</v>
      </c>
      <c r="H95" s="123"/>
      <c r="I95" s="123">
        <v>9136.25</v>
      </c>
      <c r="J95" s="123">
        <v>30720.65</v>
      </c>
    </row>
    <row r="96" spans="1:10" s="118" customFormat="1" x14ac:dyDescent="0.15">
      <c r="A96" s="120"/>
      <c r="B96" s="121"/>
      <c r="C96" s="122"/>
      <c r="D96" s="122"/>
      <c r="E96" s="122" t="s">
        <v>3112</v>
      </c>
      <c r="F96" s="122"/>
      <c r="G96" s="122" t="s">
        <v>316</v>
      </c>
      <c r="H96" s="123"/>
      <c r="I96" s="123">
        <v>91.36</v>
      </c>
      <c r="J96" s="123"/>
    </row>
    <row r="97" spans="1:10" s="118" customFormat="1" x14ac:dyDescent="0.15">
      <c r="A97" s="120"/>
      <c r="B97" s="121"/>
      <c r="C97" s="122"/>
      <c r="D97" s="122"/>
      <c r="E97" s="122" t="s">
        <v>2406</v>
      </c>
      <c r="F97" s="122"/>
      <c r="G97" s="122" t="s">
        <v>302</v>
      </c>
      <c r="H97" s="123"/>
      <c r="I97" s="123">
        <v>1469.21</v>
      </c>
      <c r="J97" s="123"/>
    </row>
    <row r="98" spans="1:10" s="118" customFormat="1" x14ac:dyDescent="0.15">
      <c r="A98" s="120"/>
      <c r="B98" s="121"/>
      <c r="C98" s="122"/>
      <c r="D98" s="122"/>
      <c r="E98" s="122" t="s">
        <v>3119</v>
      </c>
      <c r="F98" s="122"/>
      <c r="G98" s="122" t="s">
        <v>302</v>
      </c>
      <c r="H98" s="123"/>
      <c r="I98" s="123">
        <v>142.16</v>
      </c>
      <c r="J98" s="123"/>
    </row>
    <row r="99" spans="1:10" s="118" customFormat="1" x14ac:dyDescent="0.15">
      <c r="A99" s="120"/>
      <c r="B99" s="121"/>
      <c r="C99" s="122"/>
      <c r="D99" s="122"/>
      <c r="E99" s="122" t="s">
        <v>3120</v>
      </c>
      <c r="F99" s="122"/>
      <c r="G99" s="122" t="s">
        <v>2373</v>
      </c>
      <c r="H99" s="123"/>
      <c r="I99" s="123">
        <v>884.9</v>
      </c>
      <c r="J99" s="123"/>
    </row>
    <row r="100" spans="1:10" x14ac:dyDescent="0.15">
      <c r="A100" s="120">
        <v>43090</v>
      </c>
      <c r="B100" s="121">
        <v>111</v>
      </c>
      <c r="C100" s="122" t="s">
        <v>3023</v>
      </c>
      <c r="D100" s="122" t="s">
        <v>3024</v>
      </c>
      <c r="E100" s="122" t="s">
        <v>2406</v>
      </c>
      <c r="F100" s="122" t="s">
        <v>14</v>
      </c>
      <c r="G100" s="122" t="s">
        <v>302</v>
      </c>
      <c r="H100" s="123"/>
      <c r="I100" s="123">
        <v>21499.200000000001</v>
      </c>
      <c r="J100" s="123">
        <v>9221.4500000000007</v>
      </c>
    </row>
    <row r="101" spans="1:10" x14ac:dyDescent="0.15">
      <c r="A101" s="120">
        <v>43090</v>
      </c>
      <c r="B101" s="121">
        <v>111</v>
      </c>
      <c r="C101" s="122" t="s">
        <v>3025</v>
      </c>
      <c r="D101" s="122" t="s">
        <v>3026</v>
      </c>
      <c r="E101" s="122" t="s">
        <v>3121</v>
      </c>
      <c r="G101" s="122" t="s">
        <v>306</v>
      </c>
      <c r="H101" s="123"/>
      <c r="I101" s="123">
        <v>1725.68</v>
      </c>
      <c r="J101" s="123">
        <v>-14995.43</v>
      </c>
    </row>
    <row r="102" spans="1:10" s="118" customFormat="1" x14ac:dyDescent="0.15">
      <c r="A102" s="120"/>
      <c r="B102" s="121"/>
      <c r="C102" s="122"/>
      <c r="D102" s="122"/>
      <c r="E102" s="122" t="s">
        <v>3027</v>
      </c>
      <c r="G102" s="122" t="s">
        <v>306</v>
      </c>
      <c r="H102" s="123"/>
      <c r="I102" s="123">
        <v>566</v>
      </c>
      <c r="J102" s="123"/>
    </row>
    <row r="103" spans="1:10" s="118" customFormat="1" x14ac:dyDescent="0.15">
      <c r="A103" s="120"/>
      <c r="B103" s="121"/>
      <c r="C103" s="122"/>
      <c r="D103" s="122"/>
      <c r="E103" s="122" t="s">
        <v>2409</v>
      </c>
      <c r="G103" s="122" t="s">
        <v>298</v>
      </c>
      <c r="H103" s="123"/>
      <c r="I103" s="123">
        <v>17940.400000000001</v>
      </c>
      <c r="J103" s="123"/>
    </row>
    <row r="104" spans="1:10" s="118" customFormat="1" x14ac:dyDescent="0.15">
      <c r="A104" s="120"/>
      <c r="B104" s="121"/>
      <c r="C104" s="122"/>
      <c r="D104" s="122"/>
      <c r="E104" s="122" t="s">
        <v>313</v>
      </c>
      <c r="G104" s="122" t="s">
        <v>313</v>
      </c>
      <c r="H104" s="123"/>
      <c r="I104" s="123">
        <v>84.8</v>
      </c>
      <c r="J104" s="123"/>
    </row>
    <row r="105" spans="1:10" s="118" customFormat="1" x14ac:dyDescent="0.15">
      <c r="A105" s="120"/>
      <c r="B105" s="121"/>
      <c r="C105" s="122"/>
      <c r="D105" s="122"/>
      <c r="E105" s="122" t="s">
        <v>1607</v>
      </c>
      <c r="G105" s="122" t="s">
        <v>1607</v>
      </c>
      <c r="H105" s="123"/>
      <c r="I105" s="123">
        <v>3900</v>
      </c>
      <c r="J105" s="123"/>
    </row>
    <row r="106" spans="1:10" x14ac:dyDescent="0.15">
      <c r="A106" s="120">
        <v>43090</v>
      </c>
      <c r="B106" s="121">
        <v>115</v>
      </c>
      <c r="C106" s="122" t="s">
        <v>3028</v>
      </c>
      <c r="D106" s="122" t="s">
        <v>527</v>
      </c>
      <c r="E106" s="122" t="s">
        <v>3029</v>
      </c>
      <c r="F106" s="122" t="s">
        <v>14</v>
      </c>
      <c r="G106" s="122" t="s">
        <v>3117</v>
      </c>
      <c r="H106" s="123"/>
      <c r="I106" s="123">
        <v>36459.019999999997</v>
      </c>
      <c r="J106" s="123">
        <v>-51454.45</v>
      </c>
    </row>
    <row r="107" spans="1:10" x14ac:dyDescent="0.15">
      <c r="A107" s="120">
        <v>43090</v>
      </c>
      <c r="B107" s="121">
        <v>112</v>
      </c>
      <c r="C107" s="122" t="s">
        <v>3030</v>
      </c>
      <c r="D107" s="122" t="s">
        <v>61</v>
      </c>
      <c r="E107" s="122" t="s">
        <v>2406</v>
      </c>
      <c r="F107" s="122" t="s">
        <v>14</v>
      </c>
      <c r="G107" s="122" t="s">
        <v>302</v>
      </c>
      <c r="H107" s="123">
        <v>208.05</v>
      </c>
      <c r="I107" s="123">
        <v>-208.05</v>
      </c>
      <c r="J107" s="123">
        <v>-51246.400000000001</v>
      </c>
    </row>
    <row r="108" spans="1:10" x14ac:dyDescent="0.15">
      <c r="A108" s="120">
        <v>43091</v>
      </c>
      <c r="B108" s="121">
        <v>116</v>
      </c>
      <c r="C108" s="122" t="s">
        <v>3031</v>
      </c>
      <c r="D108" s="122" t="s">
        <v>14</v>
      </c>
      <c r="E108" s="122" t="s">
        <v>3032</v>
      </c>
      <c r="F108" s="122" t="s">
        <v>14</v>
      </c>
      <c r="G108" s="122" t="s">
        <v>548</v>
      </c>
      <c r="H108" s="123">
        <v>270000</v>
      </c>
      <c r="I108" s="123"/>
      <c r="J108" s="123">
        <v>218753.6</v>
      </c>
    </row>
    <row r="109" spans="1:10" x14ac:dyDescent="0.15">
      <c r="A109" s="120">
        <v>43091</v>
      </c>
      <c r="B109" s="121">
        <v>112</v>
      </c>
      <c r="C109" s="122" t="s">
        <v>3033</v>
      </c>
      <c r="D109" s="122" t="s">
        <v>61</v>
      </c>
      <c r="E109" s="122" t="s">
        <v>111</v>
      </c>
      <c r="F109" s="122" t="s">
        <v>14</v>
      </c>
      <c r="G109" s="122" t="s">
        <v>306</v>
      </c>
      <c r="H109" s="123">
        <v>180</v>
      </c>
      <c r="I109" s="123">
        <v>-180</v>
      </c>
      <c r="J109" s="123">
        <v>218933.6</v>
      </c>
    </row>
    <row r="110" spans="1:10" x14ac:dyDescent="0.15">
      <c r="A110" s="120">
        <v>43095</v>
      </c>
      <c r="B110" s="121">
        <v>111</v>
      </c>
      <c r="C110" s="122" t="s">
        <v>3034</v>
      </c>
      <c r="D110" s="122" t="s">
        <v>3035</v>
      </c>
      <c r="E110" s="122" t="s">
        <v>3036</v>
      </c>
      <c r="F110" s="122" t="s">
        <v>14</v>
      </c>
      <c r="G110" s="122" t="s">
        <v>3118</v>
      </c>
      <c r="H110" s="123"/>
      <c r="I110" s="123">
        <v>36323.699999999997</v>
      </c>
      <c r="J110" s="123">
        <v>182609.9</v>
      </c>
    </row>
    <row r="111" spans="1:10" x14ac:dyDescent="0.15">
      <c r="A111" s="120">
        <v>43095</v>
      </c>
      <c r="B111" s="121">
        <v>111</v>
      </c>
      <c r="C111" s="122" t="s">
        <v>3037</v>
      </c>
      <c r="D111" s="122" t="s">
        <v>3038</v>
      </c>
      <c r="E111" s="122" t="s">
        <v>978</v>
      </c>
      <c r="F111" s="122" t="s">
        <v>14</v>
      </c>
      <c r="G111" s="122" t="s">
        <v>1397</v>
      </c>
      <c r="H111" s="123"/>
      <c r="I111" s="123">
        <v>11766</v>
      </c>
      <c r="J111" s="123">
        <v>170843.9</v>
      </c>
    </row>
    <row r="112" spans="1:10" x14ac:dyDescent="0.15">
      <c r="A112" s="120">
        <v>43096</v>
      </c>
      <c r="B112" s="121">
        <v>111</v>
      </c>
      <c r="C112" s="122" t="s">
        <v>3039</v>
      </c>
      <c r="D112" s="122" t="s">
        <v>204</v>
      </c>
      <c r="E112" s="122" t="s">
        <v>448</v>
      </c>
      <c r="F112" s="122" t="s">
        <v>14</v>
      </c>
      <c r="G112" s="122" t="s">
        <v>552</v>
      </c>
      <c r="H112" s="123"/>
      <c r="I112" s="123">
        <v>12507.69</v>
      </c>
      <c r="J112" s="123">
        <v>158336.21</v>
      </c>
    </row>
    <row r="113" spans="1:10" x14ac:dyDescent="0.15">
      <c r="A113" s="120">
        <v>43096</v>
      </c>
      <c r="B113" s="121">
        <v>111</v>
      </c>
      <c r="C113" s="122" t="s">
        <v>3040</v>
      </c>
      <c r="D113" s="122" t="s">
        <v>3041</v>
      </c>
      <c r="E113" s="122" t="s">
        <v>605</v>
      </c>
      <c r="F113" s="122" t="s">
        <v>14</v>
      </c>
      <c r="G113" s="122" t="s">
        <v>306</v>
      </c>
      <c r="H113" s="123"/>
      <c r="I113" s="123">
        <v>4770</v>
      </c>
      <c r="J113" s="123">
        <v>153566.21</v>
      </c>
    </row>
    <row r="114" spans="1:10" x14ac:dyDescent="0.15">
      <c r="A114" s="120">
        <v>43096</v>
      </c>
      <c r="B114" s="121">
        <v>111</v>
      </c>
      <c r="C114" s="122" t="s">
        <v>3042</v>
      </c>
      <c r="D114" s="122" t="s">
        <v>3043</v>
      </c>
      <c r="E114" s="122" t="s">
        <v>224</v>
      </c>
      <c r="F114" s="122" t="s">
        <v>14</v>
      </c>
      <c r="G114" s="122" t="s">
        <v>549</v>
      </c>
      <c r="H114" s="123"/>
      <c r="I114" s="123">
        <v>390</v>
      </c>
      <c r="J114" s="123">
        <v>153176.21</v>
      </c>
    </row>
    <row r="115" spans="1:10" x14ac:dyDescent="0.15">
      <c r="A115" s="120">
        <v>43096</v>
      </c>
      <c r="B115" s="121">
        <v>111</v>
      </c>
      <c r="C115" s="122" t="s">
        <v>3044</v>
      </c>
      <c r="D115" s="122" t="s">
        <v>3045</v>
      </c>
      <c r="E115" s="122" t="s">
        <v>605</v>
      </c>
      <c r="F115" s="122" t="s">
        <v>14</v>
      </c>
      <c r="G115" s="122" t="s">
        <v>306</v>
      </c>
      <c r="H115" s="123"/>
      <c r="I115" s="123">
        <v>1257.3399999999999</v>
      </c>
      <c r="J115" s="123">
        <v>151918.87</v>
      </c>
    </row>
    <row r="116" spans="1:10" x14ac:dyDescent="0.15">
      <c r="A116" s="120">
        <v>43096</v>
      </c>
      <c r="B116" s="121">
        <v>111</v>
      </c>
      <c r="C116" s="122" t="s">
        <v>3046</v>
      </c>
      <c r="D116" s="122" t="s">
        <v>3047</v>
      </c>
      <c r="E116" s="122" t="s">
        <v>227</v>
      </c>
      <c r="F116" s="122" t="s">
        <v>14</v>
      </c>
      <c r="G116" s="122" t="s">
        <v>306</v>
      </c>
      <c r="H116" s="123"/>
      <c r="I116" s="123">
        <v>2173</v>
      </c>
      <c r="J116" s="123">
        <v>149745.87</v>
      </c>
    </row>
    <row r="117" spans="1:10" x14ac:dyDescent="0.15">
      <c r="A117" s="120">
        <v>43096</v>
      </c>
      <c r="B117" s="121">
        <v>111</v>
      </c>
      <c r="C117" s="122" t="s">
        <v>3048</v>
      </c>
      <c r="D117" s="122" t="s">
        <v>3049</v>
      </c>
      <c r="E117" s="122" t="s">
        <v>83</v>
      </c>
      <c r="F117" s="122" t="s">
        <v>14</v>
      </c>
      <c r="G117" s="122" t="s">
        <v>551</v>
      </c>
      <c r="H117" s="123"/>
      <c r="I117" s="123">
        <v>2748.09</v>
      </c>
      <c r="J117" s="123">
        <v>146997.78</v>
      </c>
    </row>
    <row r="118" spans="1:10" x14ac:dyDescent="0.15">
      <c r="A118" s="120">
        <v>43096</v>
      </c>
      <c r="B118" s="121">
        <v>111</v>
      </c>
      <c r="C118" s="122" t="s">
        <v>3050</v>
      </c>
      <c r="D118" s="122" t="s">
        <v>3051</v>
      </c>
      <c r="E118" s="122" t="s">
        <v>76</v>
      </c>
      <c r="F118" s="122" t="s">
        <v>14</v>
      </c>
      <c r="G118" s="122" t="s">
        <v>292</v>
      </c>
      <c r="H118" s="123"/>
      <c r="I118" s="123">
        <v>850</v>
      </c>
      <c r="J118" s="123">
        <v>146147.78</v>
      </c>
    </row>
    <row r="119" spans="1:10" x14ac:dyDescent="0.15">
      <c r="A119" s="120">
        <v>43096</v>
      </c>
      <c r="B119" s="121">
        <v>111</v>
      </c>
      <c r="C119" s="122" t="s">
        <v>3052</v>
      </c>
      <c r="D119" s="122" t="s">
        <v>3053</v>
      </c>
      <c r="E119" s="122" t="s">
        <v>605</v>
      </c>
      <c r="F119" s="122" t="s">
        <v>14</v>
      </c>
      <c r="G119" s="122" t="s">
        <v>306</v>
      </c>
      <c r="H119" s="123"/>
      <c r="I119" s="123">
        <v>3500</v>
      </c>
      <c r="J119" s="123">
        <v>142647.78</v>
      </c>
    </row>
    <row r="120" spans="1:10" x14ac:dyDescent="0.15">
      <c r="A120" s="120">
        <v>43096</v>
      </c>
      <c r="B120" s="121">
        <v>111</v>
      </c>
      <c r="C120" s="122" t="s">
        <v>3054</v>
      </c>
      <c r="D120" s="122" t="s">
        <v>3055</v>
      </c>
      <c r="E120" s="122" t="s">
        <v>1649</v>
      </c>
      <c r="F120" s="122" t="s">
        <v>14</v>
      </c>
      <c r="G120" s="122" t="s">
        <v>311</v>
      </c>
      <c r="H120" s="123"/>
      <c r="I120" s="123">
        <v>1800</v>
      </c>
      <c r="J120" s="123">
        <v>140847.78</v>
      </c>
    </row>
    <row r="121" spans="1:10" x14ac:dyDescent="0.15">
      <c r="A121" s="120">
        <v>43096</v>
      </c>
      <c r="B121" s="121">
        <v>111</v>
      </c>
      <c r="C121" s="122" t="s">
        <v>3056</v>
      </c>
      <c r="D121" s="122" t="s">
        <v>3057</v>
      </c>
      <c r="E121" s="122" t="s">
        <v>56</v>
      </c>
      <c r="F121" s="122" t="s">
        <v>14</v>
      </c>
      <c r="G121" s="122" t="s">
        <v>306</v>
      </c>
      <c r="H121" s="123"/>
      <c r="I121" s="123">
        <v>270</v>
      </c>
      <c r="J121" s="123">
        <v>140577.78</v>
      </c>
    </row>
    <row r="122" spans="1:10" x14ac:dyDescent="0.15">
      <c r="A122" s="120">
        <v>43096</v>
      </c>
      <c r="B122" s="121">
        <v>111</v>
      </c>
      <c r="C122" s="122" t="s">
        <v>3058</v>
      </c>
      <c r="D122" s="122" t="s">
        <v>3059</v>
      </c>
      <c r="E122" s="122" t="s">
        <v>56</v>
      </c>
      <c r="F122" s="122" t="s">
        <v>14</v>
      </c>
      <c r="G122" s="122" t="s">
        <v>306</v>
      </c>
      <c r="H122" s="123"/>
      <c r="I122" s="123">
        <v>90</v>
      </c>
      <c r="J122" s="123">
        <v>140487.78</v>
      </c>
    </row>
    <row r="123" spans="1:10" x14ac:dyDescent="0.15">
      <c r="A123" s="120">
        <v>43096</v>
      </c>
      <c r="B123" s="121">
        <v>111</v>
      </c>
      <c r="C123" s="122" t="s">
        <v>3060</v>
      </c>
      <c r="D123" s="122" t="s">
        <v>3061</v>
      </c>
      <c r="E123" s="122" t="s">
        <v>76</v>
      </c>
      <c r="F123" s="122" t="s">
        <v>14</v>
      </c>
      <c r="G123" s="122" t="s">
        <v>292</v>
      </c>
      <c r="H123" s="123"/>
      <c r="I123" s="123">
        <v>572.4</v>
      </c>
      <c r="J123" s="123">
        <v>139915.38</v>
      </c>
    </row>
    <row r="124" spans="1:10" x14ac:dyDescent="0.15">
      <c r="A124" s="120">
        <v>43096</v>
      </c>
      <c r="B124" s="121">
        <v>111</v>
      </c>
      <c r="C124" s="122" t="s">
        <v>3062</v>
      </c>
      <c r="D124" s="122" t="s">
        <v>3063</v>
      </c>
      <c r="E124" s="122" t="s">
        <v>605</v>
      </c>
      <c r="F124" s="122" t="s">
        <v>14</v>
      </c>
      <c r="G124" s="122" t="s">
        <v>306</v>
      </c>
      <c r="H124" s="123"/>
      <c r="I124" s="123">
        <v>207.76</v>
      </c>
      <c r="J124" s="123">
        <v>139707.62</v>
      </c>
    </row>
    <row r="125" spans="1:10" x14ac:dyDescent="0.15">
      <c r="A125" s="120">
        <v>43096</v>
      </c>
      <c r="B125" s="121">
        <v>111</v>
      </c>
      <c r="C125" s="122" t="s">
        <v>3064</v>
      </c>
      <c r="D125" s="122" t="s">
        <v>3065</v>
      </c>
      <c r="E125" s="122" t="s">
        <v>3066</v>
      </c>
      <c r="F125" s="122" t="s">
        <v>3067</v>
      </c>
      <c r="G125" s="122" t="s">
        <v>853</v>
      </c>
      <c r="H125" s="123"/>
      <c r="I125" s="123">
        <v>318</v>
      </c>
      <c r="J125" s="123">
        <v>139389.62</v>
      </c>
    </row>
    <row r="126" spans="1:10" x14ac:dyDescent="0.15">
      <c r="A126" s="120">
        <v>43096</v>
      </c>
      <c r="B126" s="121">
        <v>111</v>
      </c>
      <c r="C126" s="122" t="s">
        <v>3068</v>
      </c>
      <c r="D126" s="122" t="s">
        <v>3069</v>
      </c>
      <c r="E126" s="122" t="s">
        <v>106</v>
      </c>
      <c r="F126" s="122" t="s">
        <v>14</v>
      </c>
      <c r="G126" s="122" t="s">
        <v>856</v>
      </c>
      <c r="H126" s="123"/>
      <c r="I126" s="123">
        <v>1270.94</v>
      </c>
      <c r="J126" s="123">
        <v>138118.68</v>
      </c>
    </row>
    <row r="127" spans="1:10" x14ac:dyDescent="0.15">
      <c r="A127" s="120">
        <v>43096</v>
      </c>
      <c r="B127" s="121">
        <v>111</v>
      </c>
      <c r="C127" s="122" t="s">
        <v>3070</v>
      </c>
      <c r="D127" s="122" t="s">
        <v>3071</v>
      </c>
      <c r="E127" s="122" t="s">
        <v>111</v>
      </c>
      <c r="F127" s="122" t="s">
        <v>14</v>
      </c>
      <c r="G127" s="122" t="s">
        <v>306</v>
      </c>
      <c r="H127" s="123"/>
      <c r="I127" s="123">
        <v>2000</v>
      </c>
      <c r="J127" s="123">
        <v>136118.68</v>
      </c>
    </row>
    <row r="128" spans="1:10" x14ac:dyDescent="0.15">
      <c r="A128" s="120">
        <v>43096</v>
      </c>
      <c r="B128" s="121">
        <v>111</v>
      </c>
      <c r="C128" s="122" t="s">
        <v>3072</v>
      </c>
      <c r="D128" s="122" t="s">
        <v>3073</v>
      </c>
      <c r="E128" s="122" t="s">
        <v>490</v>
      </c>
      <c r="F128" s="122" t="s">
        <v>605</v>
      </c>
      <c r="G128" s="122" t="s">
        <v>306</v>
      </c>
      <c r="H128" s="123"/>
      <c r="I128" s="123">
        <v>3063</v>
      </c>
      <c r="J128" s="123">
        <v>133055.67999999999</v>
      </c>
    </row>
    <row r="129" spans="1:10" x14ac:dyDescent="0.15">
      <c r="A129" s="120">
        <v>43096</v>
      </c>
      <c r="B129" s="121">
        <v>111</v>
      </c>
      <c r="C129" s="122" t="s">
        <v>3074</v>
      </c>
      <c r="D129" s="122" t="s">
        <v>3075</v>
      </c>
      <c r="E129" s="122" t="s">
        <v>227</v>
      </c>
      <c r="F129" s="122" t="s">
        <v>14</v>
      </c>
      <c r="G129" s="122" t="s">
        <v>306</v>
      </c>
      <c r="H129" s="123"/>
      <c r="I129" s="123">
        <v>371</v>
      </c>
      <c r="J129" s="123">
        <v>132684.68</v>
      </c>
    </row>
    <row r="130" spans="1:10" x14ac:dyDescent="0.15">
      <c r="A130" s="120">
        <v>43096</v>
      </c>
      <c r="B130" s="121">
        <v>111</v>
      </c>
      <c r="C130" s="122" t="s">
        <v>3076</v>
      </c>
      <c r="D130" s="122" t="s">
        <v>3077</v>
      </c>
      <c r="E130" s="122" t="s">
        <v>978</v>
      </c>
      <c r="F130" s="122" t="s">
        <v>14</v>
      </c>
      <c r="G130" s="122" t="s">
        <v>1397</v>
      </c>
      <c r="H130" s="123"/>
      <c r="I130" s="123">
        <v>1250</v>
      </c>
      <c r="J130" s="123">
        <v>131434.68</v>
      </c>
    </row>
    <row r="131" spans="1:10" x14ac:dyDescent="0.15">
      <c r="A131" s="120">
        <v>43096</v>
      </c>
      <c r="B131" s="121">
        <v>111</v>
      </c>
      <c r="C131" s="122" t="s">
        <v>3078</v>
      </c>
      <c r="D131" s="122" t="s">
        <v>3079</v>
      </c>
      <c r="E131" s="122" t="s">
        <v>56</v>
      </c>
      <c r="F131" s="122" t="s">
        <v>14</v>
      </c>
      <c r="G131" s="122" t="s">
        <v>306</v>
      </c>
      <c r="H131" s="123"/>
      <c r="I131" s="123">
        <v>360</v>
      </c>
      <c r="J131" s="123">
        <v>131074.68</v>
      </c>
    </row>
    <row r="132" spans="1:10" x14ac:dyDescent="0.15">
      <c r="A132" s="120">
        <v>43096</v>
      </c>
      <c r="B132" s="121">
        <v>111</v>
      </c>
      <c r="C132" s="122" t="s">
        <v>3080</v>
      </c>
      <c r="D132" s="122" t="s">
        <v>3081</v>
      </c>
      <c r="E132" s="122" t="s">
        <v>3082</v>
      </c>
      <c r="F132" s="122" t="s">
        <v>14</v>
      </c>
      <c r="G132" s="122" t="s">
        <v>546</v>
      </c>
      <c r="H132" s="123"/>
      <c r="I132" s="13">
        <v>84.8</v>
      </c>
      <c r="J132" s="123">
        <v>130989.88</v>
      </c>
    </row>
    <row r="133" spans="1:10" x14ac:dyDescent="0.15">
      <c r="A133" s="120">
        <v>43096</v>
      </c>
      <c r="B133" s="121">
        <v>111</v>
      </c>
      <c r="C133" s="122" t="s">
        <v>3083</v>
      </c>
      <c r="D133" s="122" t="s">
        <v>3084</v>
      </c>
      <c r="E133" s="122" t="s">
        <v>111</v>
      </c>
      <c r="F133" s="122" t="s">
        <v>14</v>
      </c>
      <c r="G133" s="122" t="s">
        <v>306</v>
      </c>
      <c r="H133" s="123"/>
      <c r="I133" s="123">
        <v>1080</v>
      </c>
      <c r="J133" s="123">
        <v>129909.88</v>
      </c>
    </row>
    <row r="134" spans="1:10" x14ac:dyDescent="0.15">
      <c r="A134" s="120">
        <v>43096</v>
      </c>
      <c r="B134" s="121">
        <v>111</v>
      </c>
      <c r="C134" s="122" t="s">
        <v>3085</v>
      </c>
      <c r="D134" s="122" t="s">
        <v>3086</v>
      </c>
      <c r="E134" s="122" t="s">
        <v>106</v>
      </c>
      <c r="F134" s="122" t="s">
        <v>14</v>
      </c>
      <c r="G134" s="122" t="s">
        <v>856</v>
      </c>
      <c r="H134" s="123"/>
      <c r="I134" s="123">
        <v>499.7</v>
      </c>
      <c r="J134" s="123">
        <v>129410.18</v>
      </c>
    </row>
    <row r="135" spans="1:10" x14ac:dyDescent="0.15">
      <c r="A135" s="120">
        <v>43096</v>
      </c>
      <c r="B135" s="121">
        <v>111</v>
      </c>
      <c r="C135" s="122" t="s">
        <v>3087</v>
      </c>
      <c r="D135" s="122" t="s">
        <v>3088</v>
      </c>
      <c r="E135" s="122" t="s">
        <v>451</v>
      </c>
      <c r="F135" s="122" t="s">
        <v>14</v>
      </c>
      <c r="G135" s="122" t="s">
        <v>2374</v>
      </c>
      <c r="H135" s="123"/>
      <c r="I135" s="13">
        <v>3800</v>
      </c>
      <c r="J135" s="123">
        <v>125610.18</v>
      </c>
    </row>
    <row r="136" spans="1:10" x14ac:dyDescent="0.15">
      <c r="A136" s="120">
        <v>43096</v>
      </c>
      <c r="B136" s="121">
        <v>111</v>
      </c>
      <c r="C136" s="122" t="s">
        <v>3089</v>
      </c>
      <c r="D136" s="122" t="s">
        <v>3090</v>
      </c>
      <c r="E136" s="122" t="s">
        <v>3091</v>
      </c>
      <c r="F136" s="122" t="s">
        <v>14</v>
      </c>
      <c r="G136" s="122" t="s">
        <v>3115</v>
      </c>
      <c r="H136" s="123"/>
      <c r="I136" s="123">
        <v>4918.3999999999996</v>
      </c>
      <c r="J136" s="123">
        <v>120691.78</v>
      </c>
    </row>
    <row r="137" spans="1:10" x14ac:dyDescent="0.15">
      <c r="A137" s="120">
        <v>43099</v>
      </c>
      <c r="B137" s="121">
        <v>115</v>
      </c>
      <c r="C137" s="122" t="s">
        <v>3092</v>
      </c>
      <c r="D137" s="122" t="s">
        <v>3093</v>
      </c>
      <c r="E137" s="122" t="s">
        <v>3094</v>
      </c>
      <c r="F137" s="122" t="s">
        <v>14</v>
      </c>
      <c r="G137" s="122" t="s">
        <v>866</v>
      </c>
      <c r="H137" s="123"/>
      <c r="I137" s="123">
        <v>22237</v>
      </c>
      <c r="J137" s="123">
        <v>98454.78</v>
      </c>
    </row>
    <row r="138" spans="1:10" x14ac:dyDescent="0.15">
      <c r="A138" s="120">
        <v>43099</v>
      </c>
      <c r="B138" s="121">
        <v>115</v>
      </c>
      <c r="C138" s="122" t="s">
        <v>3095</v>
      </c>
      <c r="D138" s="122" t="s">
        <v>3096</v>
      </c>
      <c r="E138" s="122" t="s">
        <v>3097</v>
      </c>
      <c r="F138" s="122" t="s">
        <v>14</v>
      </c>
      <c r="G138" s="122" t="s">
        <v>1891</v>
      </c>
      <c r="H138" s="123"/>
      <c r="I138" s="123">
        <v>1569.9</v>
      </c>
      <c r="J138" s="123">
        <v>96884.88</v>
      </c>
    </row>
    <row r="139" spans="1:10" x14ac:dyDescent="0.15">
      <c r="A139" s="120">
        <v>43099</v>
      </c>
      <c r="B139" s="121">
        <v>115</v>
      </c>
      <c r="C139" s="122" t="s">
        <v>3098</v>
      </c>
      <c r="D139" s="122" t="s">
        <v>3099</v>
      </c>
      <c r="E139" s="122" t="s">
        <v>3100</v>
      </c>
      <c r="F139" s="122" t="s">
        <v>14</v>
      </c>
      <c r="G139" s="122" t="s">
        <v>1892</v>
      </c>
      <c r="H139" s="123"/>
      <c r="I139" s="123">
        <v>4729</v>
      </c>
      <c r="J139" s="123">
        <v>92155.88</v>
      </c>
    </row>
    <row r="140" spans="1:10" x14ac:dyDescent="0.15">
      <c r="A140" s="120">
        <v>43099</v>
      </c>
      <c r="B140" s="121">
        <v>115</v>
      </c>
      <c r="C140" s="122" t="s">
        <v>3101</v>
      </c>
      <c r="D140" s="122" t="s">
        <v>3102</v>
      </c>
      <c r="E140" s="122" t="s">
        <v>3103</v>
      </c>
      <c r="F140" s="122" t="s">
        <v>14</v>
      </c>
      <c r="G140" s="122" t="s">
        <v>1893</v>
      </c>
      <c r="H140" s="123"/>
      <c r="I140" s="123">
        <v>362.09</v>
      </c>
      <c r="J140" s="123">
        <v>91793.79</v>
      </c>
    </row>
    <row r="141" spans="1:10" x14ac:dyDescent="0.15">
      <c r="A141" s="120">
        <v>43099</v>
      </c>
      <c r="B141" s="121">
        <v>115</v>
      </c>
      <c r="C141" s="122" t="s">
        <v>3104</v>
      </c>
      <c r="D141" s="122" t="s">
        <v>527</v>
      </c>
      <c r="E141" s="122" t="s">
        <v>3105</v>
      </c>
      <c r="F141" s="122" t="s">
        <v>14</v>
      </c>
      <c r="G141" s="122" t="s">
        <v>305</v>
      </c>
      <c r="H141" s="123"/>
      <c r="I141" s="123">
        <v>81302.070000000007</v>
      </c>
      <c r="J141" s="123">
        <v>7086.3</v>
      </c>
    </row>
    <row r="142" spans="1:10" s="118" customFormat="1" x14ac:dyDescent="0.15">
      <c r="A142" s="120"/>
      <c r="B142" s="121"/>
      <c r="C142" s="122"/>
      <c r="D142" s="122"/>
      <c r="E142" s="122" t="s">
        <v>317</v>
      </c>
      <c r="F142" s="122"/>
      <c r="G142" s="122" t="s">
        <v>317</v>
      </c>
      <c r="H142" s="123"/>
      <c r="I142" s="13">
        <v>700</v>
      </c>
      <c r="J142" s="123"/>
    </row>
    <row r="143" spans="1:10" s="118" customFormat="1" x14ac:dyDescent="0.15">
      <c r="A143" s="120"/>
      <c r="B143" s="121"/>
      <c r="C143" s="122"/>
      <c r="D143" s="122"/>
      <c r="E143" s="122" t="s">
        <v>3122</v>
      </c>
      <c r="F143" s="122"/>
      <c r="G143" s="122" t="s">
        <v>319</v>
      </c>
      <c r="H143" s="123"/>
      <c r="I143" s="123">
        <v>153</v>
      </c>
      <c r="J143" s="123"/>
    </row>
    <row r="144" spans="1:10" s="118" customFormat="1" x14ac:dyDescent="0.15">
      <c r="A144" s="120"/>
      <c r="B144" s="121"/>
      <c r="C144" s="122"/>
      <c r="D144" s="122"/>
      <c r="E144" s="122" t="s">
        <v>320</v>
      </c>
      <c r="F144" s="122"/>
      <c r="G144" s="122" t="s">
        <v>320</v>
      </c>
      <c r="H144" s="123"/>
      <c r="I144" s="123">
        <v>150</v>
      </c>
      <c r="J144" s="123"/>
    </row>
    <row r="145" spans="1:10" s="118" customFormat="1" x14ac:dyDescent="0.15">
      <c r="A145" s="120"/>
      <c r="B145" s="121"/>
      <c r="C145" s="122"/>
      <c r="D145" s="122"/>
      <c r="E145" s="122" t="s">
        <v>25</v>
      </c>
      <c r="F145" s="122"/>
      <c r="G145" s="122" t="s">
        <v>288</v>
      </c>
      <c r="H145" s="123"/>
      <c r="I145" s="123">
        <v>726.2700000000001</v>
      </c>
      <c r="J145" s="123"/>
    </row>
    <row r="146" spans="1:10" s="118" customFormat="1" x14ac:dyDescent="0.15">
      <c r="A146" s="120"/>
      <c r="B146" s="121"/>
      <c r="C146" s="122"/>
      <c r="D146" s="122"/>
      <c r="E146" s="122" t="s">
        <v>106</v>
      </c>
      <c r="F146" s="122"/>
      <c r="G146" s="122" t="s">
        <v>856</v>
      </c>
      <c r="H146" s="123"/>
      <c r="I146" s="123">
        <v>600</v>
      </c>
      <c r="J146" s="123"/>
    </row>
    <row r="147" spans="1:10" s="118" customFormat="1" x14ac:dyDescent="0.15">
      <c r="A147" s="120"/>
      <c r="B147" s="121"/>
      <c r="C147" s="122"/>
      <c r="D147" s="122"/>
      <c r="E147" s="122" t="s">
        <v>245</v>
      </c>
      <c r="F147" s="122"/>
      <c r="G147" s="122" t="s">
        <v>308</v>
      </c>
      <c r="H147" s="123"/>
      <c r="I147" s="123">
        <v>31.8</v>
      </c>
      <c r="J147" s="123"/>
    </row>
    <row r="148" spans="1:10" s="118" customFormat="1" x14ac:dyDescent="0.15">
      <c r="A148" s="120"/>
      <c r="B148" s="121"/>
      <c r="C148" s="122"/>
      <c r="D148" s="122"/>
      <c r="E148" s="122" t="s">
        <v>649</v>
      </c>
      <c r="F148" s="122"/>
      <c r="G148" s="122" t="s">
        <v>1897</v>
      </c>
      <c r="H148" s="123"/>
      <c r="I148" s="123">
        <v>12</v>
      </c>
      <c r="J148" s="123"/>
    </row>
    <row r="149" spans="1:10" s="118" customFormat="1" x14ac:dyDescent="0.15">
      <c r="A149" s="120"/>
      <c r="B149" s="121"/>
      <c r="C149" s="122"/>
      <c r="D149" s="122"/>
      <c r="E149" s="122" t="s">
        <v>285</v>
      </c>
      <c r="F149" s="122"/>
      <c r="G149" s="122" t="s">
        <v>306</v>
      </c>
      <c r="H149" s="123"/>
      <c r="I149" s="123">
        <v>996.34999999999991</v>
      </c>
      <c r="J149" s="123"/>
    </row>
    <row r="150" spans="1:10" s="118" customFormat="1" x14ac:dyDescent="0.15">
      <c r="A150" s="120"/>
      <c r="B150" s="121"/>
      <c r="C150" s="122"/>
      <c r="D150" s="122"/>
      <c r="E150" s="122" t="s">
        <v>3112</v>
      </c>
      <c r="F150" s="122"/>
      <c r="G150" s="122" t="s">
        <v>316</v>
      </c>
      <c r="H150" s="123"/>
      <c r="I150" s="123">
        <v>36</v>
      </c>
      <c r="J150" s="123"/>
    </row>
    <row r="151" spans="1:10" x14ac:dyDescent="0.15">
      <c r="A151" s="120">
        <v>43100</v>
      </c>
      <c r="B151" s="121">
        <v>116</v>
      </c>
      <c r="C151" s="122" t="s">
        <v>3106</v>
      </c>
      <c r="D151" s="122" t="s">
        <v>14</v>
      </c>
      <c r="E151" s="122" t="s">
        <v>3107</v>
      </c>
      <c r="F151" s="122" t="s">
        <v>14</v>
      </c>
      <c r="G151" s="122" t="s">
        <v>316</v>
      </c>
      <c r="H151" s="123"/>
      <c r="I151" s="123">
        <v>20.7</v>
      </c>
      <c r="J151" s="123">
        <v>7065.6</v>
      </c>
    </row>
    <row r="152" spans="1:10" x14ac:dyDescent="0.15">
      <c r="A152" s="124">
        <v>43100</v>
      </c>
      <c r="B152" s="126">
        <v>116</v>
      </c>
      <c r="C152" s="127" t="s">
        <v>3108</v>
      </c>
      <c r="D152" s="127" t="s">
        <v>14</v>
      </c>
      <c r="E152" s="127" t="s">
        <v>3109</v>
      </c>
      <c r="F152" s="127" t="s">
        <v>14</v>
      </c>
      <c r="G152" s="127" t="s">
        <v>316</v>
      </c>
      <c r="H152" s="129"/>
      <c r="I152" s="129">
        <v>3.71</v>
      </c>
      <c r="J152" s="129">
        <v>7061.89</v>
      </c>
    </row>
    <row r="153" spans="1:10" ht="12" thickBot="1" x14ac:dyDescent="0.2">
      <c r="A153" s="125"/>
      <c r="B153" s="118"/>
      <c r="C153" s="118"/>
      <c r="D153" s="118"/>
      <c r="E153" s="118"/>
      <c r="F153" s="118"/>
      <c r="H153" s="128">
        <v>475979.89</v>
      </c>
      <c r="I153" s="128">
        <v>578511.78000000014</v>
      </c>
      <c r="J153" s="118"/>
    </row>
    <row r="154" spans="1:10" ht="12" thickTop="1" x14ac:dyDescent="0.15">
      <c r="A154" s="118"/>
      <c r="B154" s="118"/>
      <c r="C154" s="118"/>
      <c r="D154" s="118"/>
      <c r="E154" s="118"/>
      <c r="F154" s="118"/>
      <c r="H154" s="118"/>
      <c r="J154" s="118"/>
    </row>
    <row r="155" spans="1:10" x14ac:dyDescent="0.15">
      <c r="H155" s="13">
        <f>SUBTOTAL(9,H6:H152)</f>
        <v>471788.05</v>
      </c>
      <c r="I155" s="13">
        <f>SUBTOTAL(9,I6:I152)</f>
        <v>573931.89000000025</v>
      </c>
    </row>
  </sheetData>
  <autoFilter ref="B4:J153" xr:uid="{00000000-0009-0000-0000-00000B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25"/>
  <sheetViews>
    <sheetView topLeftCell="A93" workbookViewId="0">
      <selection activeCell="J122" sqref="J1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1.75" bestFit="1" customWidth="1"/>
    <col min="4" max="4" width="10.875" bestFit="1" customWidth="1"/>
    <col min="5" max="5" width="39.75" bestFit="1" customWidth="1"/>
    <col min="6" max="6" width="35.375" bestFit="1" customWidth="1"/>
    <col min="7" max="7" width="10.375" style="14" customWidth="1"/>
    <col min="8" max="8" width="14.375" customWidth="1"/>
    <col min="9" max="9" width="12.625" style="13" bestFit="1" customWidth="1"/>
    <col min="10" max="10" width="12" bestFit="1" customWidth="1"/>
  </cols>
  <sheetData>
    <row r="1" spans="1:10" ht="15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4"/>
      <c r="J1" s="131"/>
    </row>
    <row r="2" spans="1:10" ht="12.75" x14ac:dyDescent="0.15">
      <c r="A2" s="132" t="s">
        <v>325</v>
      </c>
      <c r="B2" s="132"/>
      <c r="C2" s="132"/>
      <c r="D2" s="132"/>
      <c r="E2" s="132"/>
      <c r="F2" s="132"/>
      <c r="G2" s="132"/>
      <c r="H2" s="132"/>
      <c r="I2" s="135"/>
      <c r="J2" s="132"/>
    </row>
    <row r="3" spans="1:10" ht="12.75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6"/>
      <c r="J3" s="133"/>
    </row>
    <row r="4" spans="1:10" ht="12" thickBot="1" x14ac:dyDescent="0.2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/>
      <c r="H4" s="15" t="s">
        <v>9</v>
      </c>
      <c r="I4" s="27" t="s">
        <v>10</v>
      </c>
      <c r="J4" s="15" t="s">
        <v>11</v>
      </c>
    </row>
    <row r="5" spans="1:10" ht="12" thickTop="1" x14ac:dyDescent="0.15">
      <c r="A5" s="16"/>
      <c r="B5" s="17"/>
      <c r="C5" s="18"/>
      <c r="D5" s="18"/>
      <c r="E5" s="18" t="s">
        <v>12</v>
      </c>
      <c r="F5" s="18"/>
      <c r="G5" s="18"/>
      <c r="H5" s="19"/>
      <c r="I5" s="19"/>
      <c r="J5" s="19">
        <v>759168.2</v>
      </c>
    </row>
    <row r="6" spans="1:10" x14ac:dyDescent="0.15">
      <c r="A6" s="16">
        <v>42768</v>
      </c>
      <c r="B6" s="17">
        <v>131</v>
      </c>
      <c r="C6" s="18" t="s">
        <v>326</v>
      </c>
      <c r="D6" s="18" t="s">
        <v>327</v>
      </c>
      <c r="E6" s="18" t="s">
        <v>21</v>
      </c>
      <c r="F6" s="18" t="s">
        <v>22</v>
      </c>
      <c r="G6" s="18" t="s">
        <v>286</v>
      </c>
      <c r="H6" s="19"/>
      <c r="I6" s="19">
        <v>10667.84</v>
      </c>
      <c r="J6" s="19">
        <v>748500.36</v>
      </c>
    </row>
    <row r="7" spans="1:10" x14ac:dyDescent="0.15">
      <c r="A7" s="16">
        <v>42768</v>
      </c>
      <c r="B7" s="17">
        <v>131</v>
      </c>
      <c r="C7" s="18" t="s">
        <v>328</v>
      </c>
      <c r="D7" s="18" t="s">
        <v>329</v>
      </c>
      <c r="E7" s="18" t="s">
        <v>28</v>
      </c>
      <c r="F7" s="18" t="s">
        <v>14</v>
      </c>
      <c r="G7" s="18" t="s">
        <v>540</v>
      </c>
      <c r="H7" s="19"/>
      <c r="I7" s="19">
        <v>122</v>
      </c>
      <c r="J7" s="19">
        <v>748378.36</v>
      </c>
    </row>
    <row r="8" spans="1:10" x14ac:dyDescent="0.15">
      <c r="A8" s="16">
        <v>42768</v>
      </c>
      <c r="B8" s="17">
        <v>131</v>
      </c>
      <c r="C8" s="18" t="s">
        <v>330</v>
      </c>
      <c r="D8" s="18" t="s">
        <v>331</v>
      </c>
      <c r="E8" s="18" t="s">
        <v>149</v>
      </c>
      <c r="F8" s="18" t="s">
        <v>14</v>
      </c>
      <c r="G8" s="18" t="s">
        <v>285</v>
      </c>
      <c r="H8" s="19"/>
      <c r="I8" s="13">
        <v>3480</v>
      </c>
      <c r="J8" s="19">
        <v>744898.36</v>
      </c>
    </row>
    <row r="9" spans="1:10" x14ac:dyDescent="0.15">
      <c r="A9" s="16">
        <v>42769</v>
      </c>
      <c r="B9" s="17">
        <v>131</v>
      </c>
      <c r="C9" s="18" t="s">
        <v>332</v>
      </c>
      <c r="D9" s="18" t="s">
        <v>333</v>
      </c>
      <c r="E9" s="18" t="s">
        <v>334</v>
      </c>
      <c r="F9" s="18" t="s">
        <v>14</v>
      </c>
      <c r="G9" s="18" t="s">
        <v>542</v>
      </c>
      <c r="H9" s="19"/>
      <c r="I9" s="19">
        <v>350</v>
      </c>
      <c r="J9" s="19">
        <v>744548.36</v>
      </c>
    </row>
    <row r="10" spans="1:10" x14ac:dyDescent="0.15">
      <c r="A10" s="16">
        <v>42769</v>
      </c>
      <c r="B10" s="17">
        <v>131</v>
      </c>
      <c r="C10" s="18" t="s">
        <v>335</v>
      </c>
      <c r="D10" s="18" t="s">
        <v>336</v>
      </c>
      <c r="E10" s="18" t="s">
        <v>334</v>
      </c>
      <c r="F10" s="18" t="s">
        <v>14</v>
      </c>
      <c r="G10" s="18" t="s">
        <v>542</v>
      </c>
      <c r="H10" s="19"/>
      <c r="I10" s="19">
        <v>350</v>
      </c>
      <c r="J10" s="19">
        <v>744198.36</v>
      </c>
    </row>
    <row r="11" spans="1:10" x14ac:dyDescent="0.15">
      <c r="A11" s="16">
        <v>42772</v>
      </c>
      <c r="B11" s="17">
        <v>132</v>
      </c>
      <c r="C11" s="18" t="s">
        <v>337</v>
      </c>
      <c r="D11" s="18" t="s">
        <v>14</v>
      </c>
      <c r="E11" s="18" t="s">
        <v>338</v>
      </c>
      <c r="F11" s="18" t="s">
        <v>14</v>
      </c>
      <c r="G11" s="18" t="s">
        <v>285</v>
      </c>
      <c r="H11" s="19">
        <v>750</v>
      </c>
      <c r="I11" s="13">
        <v>-750</v>
      </c>
      <c r="J11" s="19">
        <v>744948.36</v>
      </c>
    </row>
    <row r="12" spans="1:10" x14ac:dyDescent="0.15">
      <c r="A12" s="16">
        <v>42772</v>
      </c>
      <c r="B12" s="17">
        <v>132</v>
      </c>
      <c r="C12" s="18" t="s">
        <v>339</v>
      </c>
      <c r="D12" s="18" t="s">
        <v>340</v>
      </c>
      <c r="E12" s="18" t="s">
        <v>341</v>
      </c>
      <c r="F12" s="18" t="s">
        <v>342</v>
      </c>
      <c r="G12" s="18" t="s">
        <v>543</v>
      </c>
      <c r="H12" s="19">
        <v>2000</v>
      </c>
      <c r="I12" s="19">
        <v>-2000</v>
      </c>
      <c r="J12" s="19">
        <v>746948.36</v>
      </c>
    </row>
    <row r="13" spans="1:10" x14ac:dyDescent="0.15">
      <c r="A13" s="16">
        <v>42772</v>
      </c>
      <c r="B13" s="17">
        <v>132</v>
      </c>
      <c r="C13" s="18" t="s">
        <v>339</v>
      </c>
      <c r="D13" s="18" t="s">
        <v>343</v>
      </c>
      <c r="E13" s="18" t="s">
        <v>344</v>
      </c>
      <c r="F13" s="18" t="s">
        <v>345</v>
      </c>
      <c r="G13" s="18" t="s">
        <v>543</v>
      </c>
      <c r="H13" s="19">
        <v>5000</v>
      </c>
      <c r="I13" s="19">
        <v>-5000</v>
      </c>
      <c r="J13" s="19">
        <v>751948.36</v>
      </c>
    </row>
    <row r="14" spans="1:10" x14ac:dyDescent="0.15">
      <c r="A14" s="16">
        <v>42772</v>
      </c>
      <c r="B14" s="17">
        <v>132</v>
      </c>
      <c r="C14" s="18" t="s">
        <v>346</v>
      </c>
      <c r="D14" s="18" t="s">
        <v>50</v>
      </c>
      <c r="E14" s="18" t="s">
        <v>173</v>
      </c>
      <c r="F14" s="18" t="s">
        <v>14</v>
      </c>
      <c r="G14" s="18" t="s">
        <v>543</v>
      </c>
      <c r="H14" s="19">
        <v>171.99</v>
      </c>
      <c r="I14" s="19">
        <v>-171.99</v>
      </c>
      <c r="J14" s="19">
        <v>752120.35</v>
      </c>
    </row>
    <row r="15" spans="1:10" x14ac:dyDescent="0.15">
      <c r="A15" s="16">
        <v>42773</v>
      </c>
      <c r="B15" s="17">
        <v>131</v>
      </c>
      <c r="C15" s="18" t="s">
        <v>347</v>
      </c>
      <c r="D15" s="18" t="s">
        <v>348</v>
      </c>
      <c r="E15" s="18" t="s">
        <v>235</v>
      </c>
      <c r="F15" s="18" t="s">
        <v>14</v>
      </c>
      <c r="G15" s="18" t="s">
        <v>311</v>
      </c>
      <c r="H15" s="19"/>
      <c r="I15" s="19">
        <v>360</v>
      </c>
      <c r="J15" s="19">
        <v>751760.35</v>
      </c>
    </row>
    <row r="16" spans="1:10" x14ac:dyDescent="0.15">
      <c r="A16" s="16">
        <v>42773</v>
      </c>
      <c r="B16" s="17">
        <v>131</v>
      </c>
      <c r="C16" s="18" t="s">
        <v>349</v>
      </c>
      <c r="D16" s="18" t="s">
        <v>350</v>
      </c>
      <c r="E16" s="18" t="s">
        <v>48</v>
      </c>
      <c r="F16" s="18" t="s">
        <v>14</v>
      </c>
      <c r="G16" s="18" t="s">
        <v>285</v>
      </c>
      <c r="H16" s="19"/>
      <c r="I16" s="13">
        <v>1905</v>
      </c>
      <c r="J16" s="19">
        <v>749855.35</v>
      </c>
    </row>
    <row r="17" spans="1:10" x14ac:dyDescent="0.15">
      <c r="A17" s="16">
        <v>42773</v>
      </c>
      <c r="B17" s="17">
        <v>131</v>
      </c>
      <c r="C17" s="18" t="s">
        <v>351</v>
      </c>
      <c r="D17" s="18" t="s">
        <v>352</v>
      </c>
      <c r="E17" s="18" t="s">
        <v>353</v>
      </c>
      <c r="F17" s="18" t="s">
        <v>14</v>
      </c>
      <c r="G17" s="18" t="s">
        <v>544</v>
      </c>
      <c r="H17" s="19"/>
      <c r="I17" s="19">
        <v>54</v>
      </c>
      <c r="J17" s="19">
        <v>749801.35</v>
      </c>
    </row>
    <row r="18" spans="1:10" x14ac:dyDescent="0.15">
      <c r="A18" s="16">
        <v>42773</v>
      </c>
      <c r="B18" s="17">
        <v>131</v>
      </c>
      <c r="C18" s="18" t="s">
        <v>354</v>
      </c>
      <c r="D18" s="18" t="s">
        <v>355</v>
      </c>
      <c r="E18" s="18" t="s">
        <v>356</v>
      </c>
      <c r="F18" s="18" t="s">
        <v>14</v>
      </c>
      <c r="G18" s="18" t="s">
        <v>543</v>
      </c>
      <c r="H18" s="19"/>
      <c r="I18" s="19">
        <v>3127.3</v>
      </c>
      <c r="J18" s="19">
        <v>746674.05</v>
      </c>
    </row>
    <row r="19" spans="1:10" x14ac:dyDescent="0.15">
      <c r="A19" s="16">
        <v>42773</v>
      </c>
      <c r="B19" s="17">
        <v>131</v>
      </c>
      <c r="C19" s="18" t="s">
        <v>357</v>
      </c>
      <c r="D19" s="18" t="s">
        <v>358</v>
      </c>
      <c r="E19" s="18" t="s">
        <v>76</v>
      </c>
      <c r="F19" s="18" t="s">
        <v>14</v>
      </c>
      <c r="G19" s="18" t="s">
        <v>292</v>
      </c>
      <c r="H19" s="19"/>
      <c r="I19" s="19">
        <v>850</v>
      </c>
      <c r="J19" s="19">
        <v>745824.05</v>
      </c>
    </row>
    <row r="20" spans="1:10" x14ac:dyDescent="0.15">
      <c r="A20" s="16">
        <v>42773</v>
      </c>
      <c r="B20" s="17">
        <v>131</v>
      </c>
      <c r="C20" s="18" t="s">
        <v>359</v>
      </c>
      <c r="D20" s="18" t="s">
        <v>360</v>
      </c>
      <c r="E20" s="18" t="s">
        <v>111</v>
      </c>
      <c r="F20" s="18" t="s">
        <v>14</v>
      </c>
      <c r="G20" s="18" t="s">
        <v>285</v>
      </c>
      <c r="H20" s="19"/>
      <c r="I20" s="13">
        <v>720</v>
      </c>
      <c r="J20" s="19">
        <v>745104.05</v>
      </c>
    </row>
    <row r="21" spans="1:10" x14ac:dyDescent="0.15">
      <c r="A21" s="16">
        <v>42773</v>
      </c>
      <c r="B21" s="17">
        <v>131</v>
      </c>
      <c r="C21" s="18" t="s">
        <v>361</v>
      </c>
      <c r="D21" s="18" t="s">
        <v>362</v>
      </c>
      <c r="E21" s="18" t="s">
        <v>363</v>
      </c>
      <c r="F21" s="18" t="s">
        <v>14</v>
      </c>
      <c r="G21" s="18" t="s">
        <v>545</v>
      </c>
      <c r="H21" s="19"/>
      <c r="I21" s="19">
        <v>2500</v>
      </c>
      <c r="J21" s="19">
        <v>742604.05</v>
      </c>
    </row>
    <row r="22" spans="1:10" x14ac:dyDescent="0.15">
      <c r="A22" s="16">
        <v>42773</v>
      </c>
      <c r="B22" s="17">
        <v>131</v>
      </c>
      <c r="C22" s="18" t="s">
        <v>364</v>
      </c>
      <c r="D22" s="18" t="s">
        <v>365</v>
      </c>
      <c r="E22" s="18" t="s">
        <v>111</v>
      </c>
      <c r="F22" s="18" t="s">
        <v>14</v>
      </c>
      <c r="G22" s="18" t="s">
        <v>285</v>
      </c>
      <c r="H22" s="19"/>
      <c r="I22" s="13">
        <v>3000</v>
      </c>
      <c r="J22" s="19">
        <v>739604.05</v>
      </c>
    </row>
    <row r="23" spans="1:10" x14ac:dyDescent="0.15">
      <c r="A23" s="16">
        <v>42773</v>
      </c>
      <c r="B23" s="17">
        <v>131</v>
      </c>
      <c r="C23" s="18" t="s">
        <v>366</v>
      </c>
      <c r="D23" s="18" t="s">
        <v>367</v>
      </c>
      <c r="E23" s="18" t="s">
        <v>368</v>
      </c>
      <c r="F23" s="18" t="s">
        <v>14</v>
      </c>
      <c r="G23" s="18" t="s">
        <v>546</v>
      </c>
      <c r="H23" s="19"/>
      <c r="I23" s="19">
        <v>3180</v>
      </c>
      <c r="J23" s="19">
        <v>736424.05</v>
      </c>
    </row>
    <row r="24" spans="1:10" x14ac:dyDescent="0.15">
      <c r="A24" s="16">
        <v>42773</v>
      </c>
      <c r="B24" s="17">
        <v>131</v>
      </c>
      <c r="C24" s="18" t="s">
        <v>369</v>
      </c>
      <c r="D24" s="18" t="s">
        <v>370</v>
      </c>
      <c r="E24" s="18" t="s">
        <v>149</v>
      </c>
      <c r="F24" s="18" t="s">
        <v>14</v>
      </c>
      <c r="G24" s="18" t="s">
        <v>285</v>
      </c>
      <c r="H24" s="19"/>
      <c r="I24" s="13">
        <v>5065.55</v>
      </c>
      <c r="J24" s="19">
        <v>731002.34</v>
      </c>
    </row>
    <row r="25" spans="1:10" s="47" customFormat="1" x14ac:dyDescent="0.15">
      <c r="A25" s="49"/>
      <c r="B25" s="50"/>
      <c r="C25" s="51"/>
      <c r="D25" s="51"/>
      <c r="E25" s="51" t="s">
        <v>123</v>
      </c>
      <c r="F25" s="51"/>
      <c r="G25" s="51" t="s">
        <v>298</v>
      </c>
      <c r="H25" s="52"/>
      <c r="I25" s="13">
        <v>356.16</v>
      </c>
      <c r="J25" s="52"/>
    </row>
    <row r="26" spans="1:10" x14ac:dyDescent="0.15">
      <c r="A26" s="16">
        <v>42773</v>
      </c>
      <c r="B26" s="17">
        <v>131</v>
      </c>
      <c r="C26" s="18" t="s">
        <v>371</v>
      </c>
      <c r="D26" s="18" t="s">
        <v>372</v>
      </c>
      <c r="E26" s="18" t="s">
        <v>250</v>
      </c>
      <c r="F26" s="18" t="s">
        <v>14</v>
      </c>
      <c r="G26" s="18" t="s">
        <v>309</v>
      </c>
      <c r="H26" s="19"/>
      <c r="I26" s="19">
        <v>476</v>
      </c>
      <c r="J26" s="19">
        <v>730526.34</v>
      </c>
    </row>
    <row r="27" spans="1:10" x14ac:dyDescent="0.15">
      <c r="A27" s="16">
        <v>42773</v>
      </c>
      <c r="B27" s="17">
        <v>131</v>
      </c>
      <c r="C27" s="18" t="s">
        <v>373</v>
      </c>
      <c r="D27" s="18" t="s">
        <v>374</v>
      </c>
      <c r="E27" s="18" t="s">
        <v>36</v>
      </c>
      <c r="F27" s="18" t="s">
        <v>14</v>
      </c>
      <c r="G27" s="18" t="s">
        <v>287</v>
      </c>
      <c r="H27" s="19"/>
      <c r="I27" s="19">
        <v>319577.63</v>
      </c>
      <c r="J27" s="19">
        <v>410948.71</v>
      </c>
    </row>
    <row r="28" spans="1:10" x14ac:dyDescent="0.15">
      <c r="A28" s="16">
        <v>42773</v>
      </c>
      <c r="B28" s="17">
        <v>131</v>
      </c>
      <c r="C28" s="18" t="s">
        <v>375</v>
      </c>
      <c r="D28" s="18" t="s">
        <v>376</v>
      </c>
      <c r="E28" s="18" t="s">
        <v>149</v>
      </c>
      <c r="F28" s="18" t="s">
        <v>14</v>
      </c>
      <c r="G28" s="18" t="s">
        <v>285</v>
      </c>
      <c r="H28" s="19"/>
      <c r="I28" s="13">
        <v>27536</v>
      </c>
      <c r="J28" s="19">
        <v>383412.71</v>
      </c>
    </row>
    <row r="29" spans="1:10" x14ac:dyDescent="0.15">
      <c r="A29" s="16">
        <v>42773</v>
      </c>
      <c r="B29" s="17">
        <v>131</v>
      </c>
      <c r="C29" s="18" t="s">
        <v>377</v>
      </c>
      <c r="D29" s="18" t="s">
        <v>378</v>
      </c>
      <c r="E29" s="18" t="s">
        <v>356</v>
      </c>
      <c r="F29" s="18" t="s">
        <v>14</v>
      </c>
      <c r="G29" s="18" t="s">
        <v>543</v>
      </c>
      <c r="H29" s="19"/>
      <c r="I29" s="19">
        <v>30100</v>
      </c>
      <c r="J29" s="19">
        <v>353312.71</v>
      </c>
    </row>
    <row r="30" spans="1:10" x14ac:dyDescent="0.15">
      <c r="A30" s="16">
        <v>42773</v>
      </c>
      <c r="B30" s="17">
        <v>131</v>
      </c>
      <c r="C30" s="18" t="s">
        <v>379</v>
      </c>
      <c r="D30" s="18" t="s">
        <v>380</v>
      </c>
      <c r="E30" s="18" t="s">
        <v>381</v>
      </c>
      <c r="F30" s="18" t="s">
        <v>14</v>
      </c>
      <c r="G30" s="18" t="s">
        <v>541</v>
      </c>
      <c r="H30" s="19"/>
      <c r="I30" s="19">
        <v>35893.86</v>
      </c>
      <c r="J30" s="19">
        <v>317418.84999999998</v>
      </c>
    </row>
    <row r="31" spans="1:10" x14ac:dyDescent="0.15">
      <c r="A31" s="16">
        <v>42773</v>
      </c>
      <c r="B31" s="17">
        <v>132</v>
      </c>
      <c r="C31" s="18" t="s">
        <v>382</v>
      </c>
      <c r="D31" s="18" t="s">
        <v>383</v>
      </c>
      <c r="E31" s="18" t="s">
        <v>384</v>
      </c>
      <c r="F31" s="18" t="s">
        <v>14</v>
      </c>
      <c r="G31" s="18" t="s">
        <v>285</v>
      </c>
      <c r="H31" s="19">
        <v>500</v>
      </c>
      <c r="I31" s="13">
        <v>-500</v>
      </c>
      <c r="J31" s="19">
        <v>317918.84999999998</v>
      </c>
    </row>
    <row r="32" spans="1:10" x14ac:dyDescent="0.15">
      <c r="A32" s="16">
        <v>42774</v>
      </c>
      <c r="B32" s="17">
        <v>131</v>
      </c>
      <c r="C32" s="18" t="s">
        <v>385</v>
      </c>
      <c r="D32" s="18" t="s">
        <v>204</v>
      </c>
      <c r="E32" s="18" t="s">
        <v>36</v>
      </c>
      <c r="G32" s="18" t="s">
        <v>287</v>
      </c>
      <c r="H32" s="19"/>
      <c r="I32" s="19">
        <v>36319.800000000003</v>
      </c>
      <c r="J32" s="19">
        <v>282012.65000000002</v>
      </c>
    </row>
    <row r="33" spans="1:10" s="14" customFormat="1" x14ac:dyDescent="0.15">
      <c r="A33" s="16"/>
      <c r="B33" s="17"/>
      <c r="C33" s="18"/>
      <c r="D33" s="18"/>
      <c r="E33" s="18" t="s">
        <v>386</v>
      </c>
      <c r="F33" s="18"/>
      <c r="G33" s="18" t="s">
        <v>554</v>
      </c>
      <c r="H33" s="19"/>
      <c r="I33" s="19">
        <v>-413.6</v>
      </c>
      <c r="J33" s="19"/>
    </row>
    <row r="34" spans="1:10" x14ac:dyDescent="0.15">
      <c r="A34" s="16">
        <v>42774</v>
      </c>
      <c r="B34" s="17">
        <v>131</v>
      </c>
      <c r="C34" s="18" t="s">
        <v>387</v>
      </c>
      <c r="D34" s="18" t="s">
        <v>204</v>
      </c>
      <c r="E34" s="18" t="s">
        <v>36</v>
      </c>
      <c r="G34" s="18" t="s">
        <v>287</v>
      </c>
      <c r="H34" s="19"/>
      <c r="I34" s="19">
        <v>9103.7999999999993</v>
      </c>
      <c r="J34" s="19">
        <v>272978.84999999998</v>
      </c>
    </row>
    <row r="35" spans="1:10" s="14" customFormat="1" x14ac:dyDescent="0.15">
      <c r="A35" s="16"/>
      <c r="B35" s="17"/>
      <c r="C35" s="18"/>
      <c r="D35" s="18"/>
      <c r="E35" s="18"/>
      <c r="G35" s="18" t="s">
        <v>554</v>
      </c>
      <c r="H35" s="19"/>
      <c r="I35" s="19">
        <v>-70</v>
      </c>
      <c r="J35" s="19"/>
    </row>
    <row r="36" spans="1:10" x14ac:dyDescent="0.15">
      <c r="A36" s="16">
        <v>42774</v>
      </c>
      <c r="B36" s="17">
        <v>131</v>
      </c>
      <c r="C36" s="18" t="s">
        <v>388</v>
      </c>
      <c r="D36" s="18" t="s">
        <v>204</v>
      </c>
      <c r="E36" s="18" t="s">
        <v>356</v>
      </c>
      <c r="F36" s="18" t="s">
        <v>14</v>
      </c>
      <c r="G36" s="18" t="s">
        <v>543</v>
      </c>
      <c r="H36" s="19"/>
      <c r="I36" s="19">
        <v>30318.65</v>
      </c>
      <c r="J36" s="19">
        <v>242660.2</v>
      </c>
    </row>
    <row r="37" spans="1:10" x14ac:dyDescent="0.15">
      <c r="A37" s="16">
        <v>42774</v>
      </c>
      <c r="B37" s="17">
        <v>131</v>
      </c>
      <c r="C37" s="18" t="s">
        <v>389</v>
      </c>
      <c r="D37" s="18" t="s">
        <v>204</v>
      </c>
      <c r="E37" s="18" t="s">
        <v>36</v>
      </c>
      <c r="G37" s="18" t="s">
        <v>287</v>
      </c>
      <c r="H37" s="19"/>
      <c r="I37" s="19">
        <v>66480.600000000006</v>
      </c>
      <c r="J37" s="19">
        <v>175218.4</v>
      </c>
    </row>
    <row r="38" spans="1:10" s="14" customFormat="1" x14ac:dyDescent="0.15">
      <c r="A38" s="16"/>
      <c r="B38" s="17"/>
      <c r="C38" s="18"/>
      <c r="D38" s="18"/>
      <c r="E38" s="18" t="s">
        <v>386</v>
      </c>
      <c r="F38" s="18"/>
      <c r="G38" s="18" t="s">
        <v>554</v>
      </c>
      <c r="H38" s="19"/>
      <c r="I38" s="19">
        <v>961.2</v>
      </c>
      <c r="J38" s="19"/>
    </row>
    <row r="39" spans="1:10" x14ac:dyDescent="0.15">
      <c r="A39" s="16">
        <v>42774</v>
      </c>
      <c r="B39" s="17">
        <v>131</v>
      </c>
      <c r="C39" s="18" t="s">
        <v>390</v>
      </c>
      <c r="D39" s="18" t="s">
        <v>204</v>
      </c>
      <c r="E39" s="18" t="s">
        <v>36</v>
      </c>
      <c r="G39" s="18" t="s">
        <v>287</v>
      </c>
      <c r="H39" s="19"/>
      <c r="I39" s="19">
        <v>58441.8</v>
      </c>
      <c r="J39" s="19">
        <v>117612.2</v>
      </c>
    </row>
    <row r="40" spans="1:10" s="14" customFormat="1" x14ac:dyDescent="0.15">
      <c r="A40" s="16"/>
      <c r="B40" s="17"/>
      <c r="C40" s="18"/>
      <c r="D40" s="18"/>
      <c r="E40" s="18" t="s">
        <v>386</v>
      </c>
      <c r="F40" s="18"/>
      <c r="G40" s="18" t="s">
        <v>554</v>
      </c>
      <c r="H40" s="19"/>
      <c r="I40" s="19">
        <v>-835.6</v>
      </c>
      <c r="J40" s="19"/>
    </row>
    <row r="41" spans="1:10" x14ac:dyDescent="0.15">
      <c r="A41" s="16">
        <v>42774</v>
      </c>
      <c r="B41" s="17">
        <v>131</v>
      </c>
      <c r="C41" s="18" t="s">
        <v>391</v>
      </c>
      <c r="D41" s="18" t="s">
        <v>204</v>
      </c>
      <c r="E41" s="18" t="s">
        <v>36</v>
      </c>
      <c r="G41" s="18" t="s">
        <v>287</v>
      </c>
      <c r="H41" s="19"/>
      <c r="I41" s="19">
        <v>26000</v>
      </c>
      <c r="J41" s="19">
        <v>91580.4</v>
      </c>
    </row>
    <row r="42" spans="1:10" s="14" customFormat="1" x14ac:dyDescent="0.15">
      <c r="A42" s="16"/>
      <c r="B42" s="17"/>
      <c r="C42" s="18"/>
      <c r="D42" s="18"/>
      <c r="E42" s="18" t="s">
        <v>392</v>
      </c>
      <c r="F42" s="18"/>
      <c r="G42" s="18" t="s">
        <v>321</v>
      </c>
      <c r="H42" s="19"/>
      <c r="I42" s="19">
        <v>31.8</v>
      </c>
      <c r="J42" s="19"/>
    </row>
    <row r="43" spans="1:10" x14ac:dyDescent="0.15">
      <c r="A43" s="16">
        <v>42774</v>
      </c>
      <c r="B43" s="17">
        <v>131</v>
      </c>
      <c r="C43" s="18" t="s">
        <v>393</v>
      </c>
      <c r="D43" s="18" t="s">
        <v>394</v>
      </c>
      <c r="E43" s="18" t="s">
        <v>138</v>
      </c>
      <c r="F43" s="18" t="s">
        <v>14</v>
      </c>
      <c r="G43" s="18" t="s">
        <v>547</v>
      </c>
      <c r="H43" s="19"/>
      <c r="I43" s="19">
        <v>3735.05</v>
      </c>
      <c r="J43" s="19">
        <v>87845.35</v>
      </c>
    </row>
    <row r="44" spans="1:10" x14ac:dyDescent="0.15">
      <c r="A44" s="16">
        <v>42774</v>
      </c>
      <c r="B44" s="17">
        <v>132</v>
      </c>
      <c r="C44" s="18" t="s">
        <v>395</v>
      </c>
      <c r="D44" s="18" t="s">
        <v>396</v>
      </c>
      <c r="E44" s="18" t="s">
        <v>397</v>
      </c>
      <c r="F44" s="18" t="s">
        <v>14</v>
      </c>
      <c r="G44" s="18" t="s">
        <v>285</v>
      </c>
      <c r="H44" s="19">
        <v>750</v>
      </c>
      <c r="I44" s="13">
        <v>-750</v>
      </c>
      <c r="J44" s="19">
        <v>88595.35</v>
      </c>
    </row>
    <row r="45" spans="1:10" x14ac:dyDescent="0.15">
      <c r="A45" s="16">
        <v>42776</v>
      </c>
      <c r="B45" s="17">
        <v>131</v>
      </c>
      <c r="C45" s="18" t="s">
        <v>398</v>
      </c>
      <c r="D45" s="18" t="s">
        <v>399</v>
      </c>
      <c r="E45" s="18" t="s">
        <v>149</v>
      </c>
      <c r="F45" s="18" t="s">
        <v>14</v>
      </c>
      <c r="G45" s="18" t="s">
        <v>285</v>
      </c>
      <c r="H45" s="19"/>
      <c r="I45" s="13">
        <v>3487.4</v>
      </c>
      <c r="J45" s="19">
        <v>85107.95</v>
      </c>
    </row>
    <row r="46" spans="1:10" x14ac:dyDescent="0.15">
      <c r="A46" s="16">
        <v>42776</v>
      </c>
      <c r="B46" s="17">
        <v>131</v>
      </c>
      <c r="C46" s="18" t="s">
        <v>400</v>
      </c>
      <c r="D46" s="18" t="s">
        <v>401</v>
      </c>
      <c r="E46" s="18" t="s">
        <v>149</v>
      </c>
      <c r="F46" s="18" t="s">
        <v>14</v>
      </c>
      <c r="G46" s="18" t="s">
        <v>285</v>
      </c>
      <c r="H46" s="19"/>
      <c r="I46" s="13">
        <v>3000</v>
      </c>
      <c r="J46" s="19">
        <v>82107.95</v>
      </c>
    </row>
    <row r="47" spans="1:10" x14ac:dyDescent="0.15">
      <c r="A47" s="16">
        <v>42779</v>
      </c>
      <c r="B47" s="17">
        <v>131</v>
      </c>
      <c r="C47" s="18" t="s">
        <v>402</v>
      </c>
      <c r="D47" s="18" t="s">
        <v>204</v>
      </c>
      <c r="E47" s="18" t="s">
        <v>356</v>
      </c>
      <c r="F47" s="18" t="s">
        <v>14</v>
      </c>
      <c r="G47" s="18" t="s">
        <v>302</v>
      </c>
      <c r="H47" s="19"/>
      <c r="I47" s="19">
        <v>3308.93</v>
      </c>
      <c r="J47" s="19">
        <v>78799.02</v>
      </c>
    </row>
    <row r="48" spans="1:10" x14ac:dyDescent="0.15">
      <c r="A48" s="16">
        <v>42781</v>
      </c>
      <c r="B48" s="17">
        <v>131</v>
      </c>
      <c r="C48" s="18" t="s">
        <v>403</v>
      </c>
      <c r="D48" s="18" t="s">
        <v>404</v>
      </c>
      <c r="E48" s="18" t="s">
        <v>405</v>
      </c>
      <c r="F48" s="18" t="s">
        <v>14</v>
      </c>
      <c r="G48" s="18" t="s">
        <v>548</v>
      </c>
      <c r="H48" s="19"/>
      <c r="I48" s="19">
        <v>1880000</v>
      </c>
      <c r="J48" s="19">
        <v>-1801200.98</v>
      </c>
    </row>
    <row r="49" spans="1:10" x14ac:dyDescent="0.15">
      <c r="A49" s="16">
        <v>42781</v>
      </c>
      <c r="B49" s="17">
        <v>131</v>
      </c>
      <c r="C49" s="18" t="s">
        <v>406</v>
      </c>
      <c r="D49" s="18" t="s">
        <v>407</v>
      </c>
      <c r="E49" s="18" t="s">
        <v>408</v>
      </c>
      <c r="F49" s="18" t="s">
        <v>14</v>
      </c>
      <c r="G49" s="18" t="s">
        <v>302</v>
      </c>
      <c r="H49" s="19"/>
      <c r="I49" s="19">
        <v>3000</v>
      </c>
      <c r="J49" s="19">
        <v>-1804200.98</v>
      </c>
    </row>
    <row r="50" spans="1:10" x14ac:dyDescent="0.15">
      <c r="A50" s="16">
        <v>42782</v>
      </c>
      <c r="B50" s="17">
        <v>131</v>
      </c>
      <c r="C50" s="18" t="s">
        <v>409</v>
      </c>
      <c r="D50" s="18" t="s">
        <v>204</v>
      </c>
      <c r="E50" s="18" t="s">
        <v>356</v>
      </c>
      <c r="F50" s="18" t="s">
        <v>14</v>
      </c>
      <c r="G50" s="18" t="s">
        <v>302</v>
      </c>
      <c r="H50" s="19"/>
      <c r="I50" s="19">
        <v>6110.85</v>
      </c>
      <c r="J50" s="19">
        <v>-1810311.83</v>
      </c>
    </row>
    <row r="51" spans="1:10" x14ac:dyDescent="0.15">
      <c r="A51" s="16">
        <v>42783</v>
      </c>
      <c r="B51" s="17">
        <v>132</v>
      </c>
      <c r="C51" s="18" t="s">
        <v>410</v>
      </c>
      <c r="D51" s="18" t="s">
        <v>411</v>
      </c>
      <c r="E51" s="18" t="s">
        <v>412</v>
      </c>
      <c r="F51" s="18" t="s">
        <v>14</v>
      </c>
      <c r="G51" s="18" t="s">
        <v>285</v>
      </c>
      <c r="H51" s="19">
        <v>750</v>
      </c>
      <c r="I51" s="13">
        <v>-750</v>
      </c>
      <c r="J51" s="19">
        <v>-1809561.83</v>
      </c>
    </row>
    <row r="52" spans="1:10" x14ac:dyDescent="0.15">
      <c r="A52" s="16">
        <v>42786</v>
      </c>
      <c r="B52" s="17">
        <v>132</v>
      </c>
      <c r="C52" s="18" t="s">
        <v>413</v>
      </c>
      <c r="D52" s="18" t="s">
        <v>414</v>
      </c>
      <c r="E52" s="18" t="s">
        <v>415</v>
      </c>
      <c r="F52" s="18" t="s">
        <v>14</v>
      </c>
      <c r="G52" s="18" t="s">
        <v>2167</v>
      </c>
      <c r="H52" s="19">
        <v>3000</v>
      </c>
      <c r="I52" s="19">
        <v>-3000</v>
      </c>
      <c r="J52" s="19">
        <v>-1806561.83</v>
      </c>
    </row>
    <row r="53" spans="1:10" x14ac:dyDescent="0.15">
      <c r="A53" s="16">
        <v>42786</v>
      </c>
      <c r="B53" s="17">
        <v>136</v>
      </c>
      <c r="C53" s="18" t="s">
        <v>416</v>
      </c>
      <c r="D53" s="18" t="s">
        <v>14</v>
      </c>
      <c r="E53" s="18" t="s">
        <v>417</v>
      </c>
      <c r="F53" s="18" t="s">
        <v>418</v>
      </c>
      <c r="G53" s="18" t="s">
        <v>548</v>
      </c>
      <c r="H53" s="19">
        <v>1008554.98</v>
      </c>
      <c r="I53" s="19"/>
      <c r="J53" s="19">
        <v>-798006.85</v>
      </c>
    </row>
    <row r="54" spans="1:10" x14ac:dyDescent="0.15">
      <c r="A54" s="16">
        <v>42786</v>
      </c>
      <c r="B54" s="17">
        <v>136</v>
      </c>
      <c r="C54" s="18" t="s">
        <v>419</v>
      </c>
      <c r="D54" s="18" t="s">
        <v>14</v>
      </c>
      <c r="E54" s="18" t="s">
        <v>417</v>
      </c>
      <c r="F54" s="18" t="s">
        <v>418</v>
      </c>
      <c r="G54" s="18" t="s">
        <v>548</v>
      </c>
      <c r="H54" s="19">
        <v>1205327.6200000001</v>
      </c>
      <c r="I54" s="19"/>
      <c r="J54" s="19">
        <v>407320.77</v>
      </c>
    </row>
    <row r="55" spans="1:10" x14ac:dyDescent="0.15">
      <c r="A55" s="16">
        <v>42787</v>
      </c>
      <c r="B55" s="17">
        <v>131</v>
      </c>
      <c r="C55" s="18" t="s">
        <v>420</v>
      </c>
      <c r="D55" s="18" t="s">
        <v>421</v>
      </c>
      <c r="E55" s="18" t="s">
        <v>224</v>
      </c>
      <c r="F55" s="18" t="s">
        <v>14</v>
      </c>
      <c r="G55" s="18" t="s">
        <v>549</v>
      </c>
      <c r="H55" s="19"/>
      <c r="I55" s="19">
        <v>390</v>
      </c>
      <c r="J55" s="19">
        <v>406930.77</v>
      </c>
    </row>
    <row r="56" spans="1:10" x14ac:dyDescent="0.15">
      <c r="A56" s="16">
        <v>42787</v>
      </c>
      <c r="B56" s="17">
        <v>131</v>
      </c>
      <c r="C56" s="18" t="s">
        <v>422</v>
      </c>
      <c r="D56" s="18" t="s">
        <v>423</v>
      </c>
      <c r="E56" s="18" t="s">
        <v>424</v>
      </c>
      <c r="F56" s="18" t="s">
        <v>14</v>
      </c>
      <c r="G56" s="18" t="s">
        <v>296</v>
      </c>
      <c r="H56" s="19"/>
      <c r="I56" s="19">
        <v>1755.35</v>
      </c>
      <c r="J56" s="19">
        <v>405175.42</v>
      </c>
    </row>
    <row r="57" spans="1:10" x14ac:dyDescent="0.15">
      <c r="A57" s="16">
        <v>42787</v>
      </c>
      <c r="B57" s="17">
        <v>131</v>
      </c>
      <c r="C57" s="18" t="s">
        <v>425</v>
      </c>
      <c r="D57" s="18" t="s">
        <v>426</v>
      </c>
      <c r="E57" s="18" t="s">
        <v>106</v>
      </c>
      <c r="F57" s="18" t="s">
        <v>14</v>
      </c>
      <c r="G57" s="18" t="s">
        <v>296</v>
      </c>
      <c r="H57" s="19"/>
      <c r="I57" s="19">
        <v>912.05</v>
      </c>
      <c r="J57" s="19">
        <v>404263.37</v>
      </c>
    </row>
    <row r="58" spans="1:10" x14ac:dyDescent="0.15">
      <c r="A58" s="16">
        <v>42787</v>
      </c>
      <c r="B58" s="17">
        <v>131</v>
      </c>
      <c r="C58" s="18" t="s">
        <v>427</v>
      </c>
      <c r="D58" s="18" t="s">
        <v>428</v>
      </c>
      <c r="E58" s="18" t="s">
        <v>48</v>
      </c>
      <c r="F58" s="18" t="s">
        <v>14</v>
      </c>
      <c r="G58" s="18" t="s">
        <v>285</v>
      </c>
      <c r="H58" s="19"/>
      <c r="I58" s="13">
        <v>2824</v>
      </c>
      <c r="J58" s="19">
        <v>401439.37</v>
      </c>
    </row>
    <row r="59" spans="1:10" x14ac:dyDescent="0.15">
      <c r="A59" s="16">
        <v>42787</v>
      </c>
      <c r="B59" s="17">
        <v>131</v>
      </c>
      <c r="C59" s="18" t="s">
        <v>429</v>
      </c>
      <c r="D59" s="18" t="s">
        <v>430</v>
      </c>
      <c r="E59" s="18" t="s">
        <v>180</v>
      </c>
      <c r="F59" s="18" t="s">
        <v>14</v>
      </c>
      <c r="G59" s="18" t="s">
        <v>550</v>
      </c>
      <c r="H59" s="19"/>
      <c r="I59" s="19">
        <v>385</v>
      </c>
      <c r="J59" s="19">
        <v>401054.37</v>
      </c>
    </row>
    <row r="60" spans="1:10" x14ac:dyDescent="0.15">
      <c r="A60" s="16">
        <v>42787</v>
      </c>
      <c r="B60" s="17">
        <v>131</v>
      </c>
      <c r="C60" s="18" t="s">
        <v>431</v>
      </c>
      <c r="D60" s="18" t="s">
        <v>432</v>
      </c>
      <c r="E60" s="18" t="s">
        <v>353</v>
      </c>
      <c r="F60" s="18" t="s">
        <v>14</v>
      </c>
      <c r="G60" s="18" t="s">
        <v>544</v>
      </c>
      <c r="H60" s="19"/>
      <c r="I60" s="19">
        <v>18</v>
      </c>
      <c r="J60" s="19">
        <v>401036.37</v>
      </c>
    </row>
    <row r="61" spans="1:10" x14ac:dyDescent="0.15">
      <c r="A61" s="16">
        <v>42787</v>
      </c>
      <c r="B61" s="17">
        <v>131</v>
      </c>
      <c r="C61" s="18" t="s">
        <v>433</v>
      </c>
      <c r="D61" s="18" t="s">
        <v>434</v>
      </c>
      <c r="E61" s="18" t="s">
        <v>56</v>
      </c>
      <c r="F61" s="18" t="s">
        <v>14</v>
      </c>
      <c r="G61" s="18" t="s">
        <v>285</v>
      </c>
      <c r="H61" s="19"/>
      <c r="I61" s="13">
        <v>90</v>
      </c>
      <c r="J61" s="19">
        <v>400946.37</v>
      </c>
    </row>
    <row r="62" spans="1:10" x14ac:dyDescent="0.15">
      <c r="A62" s="16">
        <v>42787</v>
      </c>
      <c r="B62" s="17">
        <v>131</v>
      </c>
      <c r="C62" s="18" t="s">
        <v>435</v>
      </c>
      <c r="D62" s="18" t="s">
        <v>436</v>
      </c>
      <c r="E62" s="18" t="s">
        <v>83</v>
      </c>
      <c r="F62" s="18" t="s">
        <v>14</v>
      </c>
      <c r="G62" s="18" t="s">
        <v>551</v>
      </c>
      <c r="H62" s="19"/>
      <c r="I62" s="19">
        <v>4551.25</v>
      </c>
      <c r="J62" s="19">
        <v>396395.12</v>
      </c>
    </row>
    <row r="63" spans="1:10" x14ac:dyDescent="0.15">
      <c r="A63" s="16">
        <v>42787</v>
      </c>
      <c r="B63" s="17">
        <v>131</v>
      </c>
      <c r="C63" s="18" t="s">
        <v>437</v>
      </c>
      <c r="D63" s="18" t="s">
        <v>438</v>
      </c>
      <c r="E63" s="18" t="s">
        <v>123</v>
      </c>
      <c r="F63" s="18" t="s">
        <v>14</v>
      </c>
      <c r="G63" s="18" t="s">
        <v>298</v>
      </c>
      <c r="H63" s="19"/>
      <c r="I63" s="19">
        <v>829.45</v>
      </c>
      <c r="J63" s="19">
        <v>395565.67</v>
      </c>
    </row>
    <row r="64" spans="1:10" x14ac:dyDescent="0.15">
      <c r="A64" s="16">
        <v>42787</v>
      </c>
      <c r="B64" s="17">
        <v>131</v>
      </c>
      <c r="C64" s="18" t="s">
        <v>439</v>
      </c>
      <c r="D64" s="18" t="s">
        <v>440</v>
      </c>
      <c r="E64" s="18" t="s">
        <v>149</v>
      </c>
      <c r="F64" s="18" t="s">
        <v>14</v>
      </c>
      <c r="G64" s="18" t="s">
        <v>285</v>
      </c>
      <c r="H64" s="19"/>
      <c r="I64" s="13">
        <v>2800</v>
      </c>
      <c r="J64" s="19">
        <v>392765.67</v>
      </c>
    </row>
    <row r="65" spans="1:10" x14ac:dyDescent="0.15">
      <c r="A65" s="16">
        <v>42787</v>
      </c>
      <c r="B65" s="17">
        <v>131</v>
      </c>
      <c r="C65" s="18" t="s">
        <v>441</v>
      </c>
      <c r="D65" s="18" t="s">
        <v>442</v>
      </c>
      <c r="E65" s="18" t="s">
        <v>56</v>
      </c>
      <c r="F65" s="18" t="s">
        <v>14</v>
      </c>
      <c r="G65" s="18" t="s">
        <v>285</v>
      </c>
      <c r="H65" s="19"/>
      <c r="I65" s="13">
        <v>270</v>
      </c>
      <c r="J65" s="19">
        <v>392495.67</v>
      </c>
    </row>
    <row r="66" spans="1:10" x14ac:dyDescent="0.15">
      <c r="A66" s="16">
        <v>42787</v>
      </c>
      <c r="B66" s="17">
        <v>131</v>
      </c>
      <c r="C66" s="18" t="s">
        <v>443</v>
      </c>
      <c r="D66" s="18" t="s">
        <v>444</v>
      </c>
      <c r="E66" s="18" t="s">
        <v>445</v>
      </c>
      <c r="F66" s="18" t="s">
        <v>14</v>
      </c>
      <c r="G66" s="18" t="s">
        <v>550</v>
      </c>
      <c r="H66" s="19"/>
      <c r="I66" s="19">
        <v>2478</v>
      </c>
      <c r="J66" s="19">
        <v>390017.67</v>
      </c>
    </row>
    <row r="67" spans="1:10" x14ac:dyDescent="0.15">
      <c r="A67" s="16">
        <v>42787</v>
      </c>
      <c r="B67" s="17">
        <v>131</v>
      </c>
      <c r="C67" s="18" t="s">
        <v>446</v>
      </c>
      <c r="D67" s="18" t="s">
        <v>447</v>
      </c>
      <c r="E67" s="18" t="s">
        <v>448</v>
      </c>
      <c r="F67" s="18" t="s">
        <v>14</v>
      </c>
      <c r="G67" s="18" t="s">
        <v>552</v>
      </c>
      <c r="H67" s="19"/>
      <c r="I67" s="19">
        <v>9540</v>
      </c>
      <c r="J67" s="19">
        <v>380477.67</v>
      </c>
    </row>
    <row r="68" spans="1:10" x14ac:dyDescent="0.15">
      <c r="A68" s="16">
        <v>42787</v>
      </c>
      <c r="B68" s="17">
        <v>131</v>
      </c>
      <c r="C68" s="18" t="s">
        <v>449</v>
      </c>
      <c r="D68" s="18" t="s">
        <v>450</v>
      </c>
      <c r="E68" s="18" t="s">
        <v>451</v>
      </c>
      <c r="F68" s="18" t="s">
        <v>14</v>
      </c>
      <c r="G68" s="18" t="s">
        <v>553</v>
      </c>
      <c r="H68" s="19"/>
      <c r="I68" s="13">
        <v>7420</v>
      </c>
      <c r="J68" s="19">
        <v>373057.67</v>
      </c>
    </row>
    <row r="69" spans="1:10" x14ac:dyDescent="0.15">
      <c r="A69" s="16"/>
      <c r="B69" s="17">
        <v>131</v>
      </c>
      <c r="C69" s="18" t="s">
        <v>452</v>
      </c>
      <c r="D69" s="18" t="s">
        <v>453</v>
      </c>
      <c r="E69" s="18" t="s">
        <v>76</v>
      </c>
      <c r="G69" s="18" t="s">
        <v>292</v>
      </c>
      <c r="H69" s="19"/>
      <c r="I69" s="19">
        <v>408.1</v>
      </c>
      <c r="J69" s="19">
        <v>370550.57</v>
      </c>
    </row>
    <row r="70" spans="1:10" s="14" customFormat="1" x14ac:dyDescent="0.15">
      <c r="A70" s="16"/>
      <c r="B70" s="17"/>
      <c r="C70" s="18"/>
      <c r="D70" s="18"/>
      <c r="E70" s="18" t="s">
        <v>120</v>
      </c>
      <c r="F70" s="18"/>
      <c r="G70" s="18" t="s">
        <v>297</v>
      </c>
      <c r="H70" s="19"/>
      <c r="I70" s="13">
        <v>2099</v>
      </c>
      <c r="J70" s="19"/>
    </row>
    <row r="71" spans="1:10" x14ac:dyDescent="0.15">
      <c r="A71" s="16">
        <v>42787</v>
      </c>
      <c r="B71" s="17">
        <v>131</v>
      </c>
      <c r="C71" s="18" t="s">
        <v>454</v>
      </c>
      <c r="D71" s="18" t="s">
        <v>455</v>
      </c>
      <c r="E71" s="18" t="s">
        <v>451</v>
      </c>
      <c r="F71" s="18" t="s">
        <v>14</v>
      </c>
      <c r="G71" s="18" t="s">
        <v>553</v>
      </c>
      <c r="H71" s="19"/>
      <c r="I71" s="13">
        <v>3800</v>
      </c>
      <c r="J71" s="19">
        <v>366750.57</v>
      </c>
    </row>
    <row r="72" spans="1:10" x14ac:dyDescent="0.15">
      <c r="A72" s="16">
        <v>42787</v>
      </c>
      <c r="B72" s="17">
        <v>131</v>
      </c>
      <c r="C72" s="18" t="s">
        <v>456</v>
      </c>
      <c r="D72" s="18" t="s">
        <v>457</v>
      </c>
      <c r="E72" s="18" t="s">
        <v>111</v>
      </c>
      <c r="F72" s="18" t="s">
        <v>14</v>
      </c>
      <c r="G72" s="18" t="s">
        <v>285</v>
      </c>
      <c r="H72" s="19"/>
      <c r="I72" s="13">
        <v>4000</v>
      </c>
      <c r="J72" s="19">
        <v>362750.57</v>
      </c>
    </row>
    <row r="73" spans="1:10" x14ac:dyDescent="0.15">
      <c r="A73" s="16">
        <v>42787</v>
      </c>
      <c r="B73" s="17">
        <v>131</v>
      </c>
      <c r="C73" s="18" t="s">
        <v>458</v>
      </c>
      <c r="D73" s="18" t="s">
        <v>459</v>
      </c>
      <c r="E73" s="18" t="s">
        <v>106</v>
      </c>
      <c r="F73" s="18" t="s">
        <v>14</v>
      </c>
      <c r="G73" s="18" t="s">
        <v>296</v>
      </c>
      <c r="H73" s="19"/>
      <c r="I73" s="19">
        <v>1270.94</v>
      </c>
      <c r="J73" s="19">
        <v>361479.63</v>
      </c>
    </row>
    <row r="74" spans="1:10" x14ac:dyDescent="0.15">
      <c r="A74" s="16">
        <v>42787</v>
      </c>
      <c r="B74" s="17">
        <v>131</v>
      </c>
      <c r="C74" s="18" t="s">
        <v>460</v>
      </c>
      <c r="D74" s="18" t="s">
        <v>461</v>
      </c>
      <c r="E74" s="18" t="s">
        <v>462</v>
      </c>
      <c r="F74" s="18" t="s">
        <v>14</v>
      </c>
      <c r="G74" s="18" t="s">
        <v>555</v>
      </c>
      <c r="H74" s="19"/>
      <c r="I74" s="19">
        <v>645.85</v>
      </c>
      <c r="J74" s="19">
        <v>360833.78</v>
      </c>
    </row>
    <row r="75" spans="1:10" x14ac:dyDescent="0.15">
      <c r="A75" s="16">
        <v>42787</v>
      </c>
      <c r="B75" s="17">
        <v>131</v>
      </c>
      <c r="C75" s="18" t="s">
        <v>463</v>
      </c>
      <c r="D75" s="18" t="s">
        <v>464</v>
      </c>
      <c r="E75" s="18" t="s">
        <v>465</v>
      </c>
      <c r="F75" s="18" t="s">
        <v>14</v>
      </c>
      <c r="G75" s="18" t="s">
        <v>555</v>
      </c>
      <c r="H75" s="19"/>
      <c r="I75" s="19">
        <v>1158.2</v>
      </c>
      <c r="J75" s="19">
        <v>359675.58</v>
      </c>
    </row>
    <row r="76" spans="1:10" x14ac:dyDescent="0.15">
      <c r="A76" s="16">
        <v>42787</v>
      </c>
      <c r="B76" s="17">
        <v>131</v>
      </c>
      <c r="C76" s="18" t="s">
        <v>466</v>
      </c>
      <c r="D76" s="18" t="s">
        <v>467</v>
      </c>
      <c r="E76" s="18" t="s">
        <v>465</v>
      </c>
      <c r="F76" s="18" t="s">
        <v>14</v>
      </c>
      <c r="G76" s="18" t="s">
        <v>555</v>
      </c>
      <c r="H76" s="19"/>
      <c r="I76" s="19">
        <v>50.35</v>
      </c>
      <c r="J76" s="19">
        <v>359625.23</v>
      </c>
    </row>
    <row r="77" spans="1:10" x14ac:dyDescent="0.15">
      <c r="A77" s="16">
        <v>42787</v>
      </c>
      <c r="B77" s="17">
        <v>131</v>
      </c>
      <c r="C77" s="18" t="s">
        <v>468</v>
      </c>
      <c r="D77" s="18" t="s">
        <v>469</v>
      </c>
      <c r="E77" s="18" t="s">
        <v>465</v>
      </c>
      <c r="F77" s="18" t="s">
        <v>14</v>
      </c>
      <c r="G77" s="18" t="s">
        <v>555</v>
      </c>
      <c r="H77" s="19"/>
      <c r="I77" s="19">
        <v>21.75</v>
      </c>
      <c r="J77" s="19">
        <v>359603.48</v>
      </c>
    </row>
    <row r="78" spans="1:10" x14ac:dyDescent="0.15">
      <c r="A78" s="16">
        <v>42787</v>
      </c>
      <c r="B78" s="17">
        <v>131</v>
      </c>
      <c r="C78" s="18" t="s">
        <v>470</v>
      </c>
      <c r="D78" s="18" t="s">
        <v>471</v>
      </c>
      <c r="E78" s="18" t="s">
        <v>149</v>
      </c>
      <c r="F78" s="18" t="s">
        <v>14</v>
      </c>
      <c r="G78" s="18" t="s">
        <v>285</v>
      </c>
      <c r="H78" s="19"/>
      <c r="I78" s="13">
        <v>1000</v>
      </c>
      <c r="J78" s="19">
        <v>358603.48</v>
      </c>
    </row>
    <row r="79" spans="1:10" x14ac:dyDescent="0.15">
      <c r="A79" s="16">
        <v>42787</v>
      </c>
      <c r="B79" s="17">
        <v>131</v>
      </c>
      <c r="C79" s="18" t="s">
        <v>472</v>
      </c>
      <c r="D79" s="18" t="s">
        <v>473</v>
      </c>
      <c r="E79" s="18" t="s">
        <v>56</v>
      </c>
      <c r="F79" s="18" t="s">
        <v>14</v>
      </c>
      <c r="G79" s="18" t="s">
        <v>285</v>
      </c>
      <c r="H79" s="19"/>
      <c r="I79" s="13">
        <v>540</v>
      </c>
      <c r="J79" s="19">
        <v>358063.48</v>
      </c>
    </row>
    <row r="80" spans="1:10" x14ac:dyDescent="0.15">
      <c r="A80" s="16">
        <v>42787</v>
      </c>
      <c r="B80" s="17">
        <v>131</v>
      </c>
      <c r="C80" s="18" t="s">
        <v>474</v>
      </c>
      <c r="D80" s="18" t="s">
        <v>475</v>
      </c>
      <c r="E80" s="18" t="s">
        <v>106</v>
      </c>
      <c r="F80" s="18" t="s">
        <v>14</v>
      </c>
      <c r="G80" s="18" t="s">
        <v>296</v>
      </c>
      <c r="H80" s="19"/>
      <c r="I80" s="19">
        <v>103.75</v>
      </c>
      <c r="J80" s="19">
        <v>357959.73</v>
      </c>
    </row>
    <row r="81" spans="1:10" x14ac:dyDescent="0.15">
      <c r="A81" s="16">
        <v>42787</v>
      </c>
      <c r="B81" s="17">
        <v>131</v>
      </c>
      <c r="C81" s="18" t="s">
        <v>476</v>
      </c>
      <c r="D81" s="18" t="s">
        <v>477</v>
      </c>
      <c r="E81" s="18" t="s">
        <v>123</v>
      </c>
      <c r="F81" s="18" t="s">
        <v>14</v>
      </c>
      <c r="G81" s="18" t="s">
        <v>298</v>
      </c>
      <c r="H81" s="19"/>
      <c r="I81" s="19">
        <v>2385</v>
      </c>
      <c r="J81" s="19">
        <v>355574.73</v>
      </c>
    </row>
    <row r="82" spans="1:10" x14ac:dyDescent="0.15">
      <c r="A82" s="16">
        <v>42787</v>
      </c>
      <c r="B82" s="17">
        <v>131</v>
      </c>
      <c r="C82" s="18" t="s">
        <v>478</v>
      </c>
      <c r="D82" s="18" t="s">
        <v>479</v>
      </c>
      <c r="E82" s="18" t="s">
        <v>106</v>
      </c>
      <c r="F82" s="18" t="s">
        <v>14</v>
      </c>
      <c r="G82" s="18" t="s">
        <v>296</v>
      </c>
      <c r="H82" s="19"/>
      <c r="I82" s="19">
        <v>207.8</v>
      </c>
      <c r="J82" s="19">
        <v>355366.93</v>
      </c>
    </row>
    <row r="83" spans="1:10" x14ac:dyDescent="0.15">
      <c r="A83" s="16">
        <v>42787</v>
      </c>
      <c r="B83" s="17">
        <v>131</v>
      </c>
      <c r="C83" s="18" t="s">
        <v>480</v>
      </c>
      <c r="D83" s="18" t="s">
        <v>481</v>
      </c>
      <c r="E83" s="18" t="s">
        <v>356</v>
      </c>
      <c r="F83" s="18" t="s">
        <v>14</v>
      </c>
      <c r="G83" s="18" t="s">
        <v>543</v>
      </c>
      <c r="H83" s="19"/>
      <c r="I83" s="19">
        <v>4043.26</v>
      </c>
      <c r="J83" s="19">
        <v>351323.67</v>
      </c>
    </row>
    <row r="84" spans="1:10" x14ac:dyDescent="0.15">
      <c r="A84" s="16">
        <v>42787</v>
      </c>
      <c r="B84" s="17">
        <v>136</v>
      </c>
      <c r="C84" s="18" t="s">
        <v>482</v>
      </c>
      <c r="D84" s="18" t="s">
        <v>14</v>
      </c>
      <c r="E84" s="18" t="s">
        <v>483</v>
      </c>
      <c r="F84" s="18" t="s">
        <v>387</v>
      </c>
      <c r="G84" s="18" t="s">
        <v>321</v>
      </c>
      <c r="H84" s="19"/>
      <c r="I84" s="19">
        <v>30</v>
      </c>
      <c r="J84" s="19">
        <v>351293.67</v>
      </c>
    </row>
    <row r="85" spans="1:10" x14ac:dyDescent="0.15">
      <c r="A85" s="16">
        <v>42788</v>
      </c>
      <c r="B85" s="17">
        <v>131</v>
      </c>
      <c r="C85" s="18" t="s">
        <v>484</v>
      </c>
      <c r="D85" s="18" t="s">
        <v>485</v>
      </c>
      <c r="E85" s="18" t="s">
        <v>445</v>
      </c>
      <c r="F85" s="18" t="s">
        <v>14</v>
      </c>
      <c r="G85" s="18" t="s">
        <v>550</v>
      </c>
      <c r="H85" s="19"/>
      <c r="I85" s="19">
        <v>15039.96</v>
      </c>
      <c r="J85" s="19">
        <v>336253.71</v>
      </c>
    </row>
    <row r="86" spans="1:10" x14ac:dyDescent="0.15">
      <c r="A86" s="16">
        <v>42788</v>
      </c>
      <c r="B86" s="17">
        <v>131</v>
      </c>
      <c r="C86" s="18" t="s">
        <v>486</v>
      </c>
      <c r="D86" s="18" t="s">
        <v>479</v>
      </c>
      <c r="E86" s="18" t="s">
        <v>487</v>
      </c>
      <c r="F86" s="18" t="s">
        <v>356</v>
      </c>
      <c r="G86" s="18" t="s">
        <v>302</v>
      </c>
      <c r="H86" s="19"/>
      <c r="I86" s="19">
        <v>9441.94</v>
      </c>
      <c r="J86" s="19">
        <v>326811.77</v>
      </c>
    </row>
    <row r="87" spans="1:10" x14ac:dyDescent="0.15">
      <c r="A87" s="16">
        <v>42788</v>
      </c>
      <c r="B87" s="17">
        <v>131</v>
      </c>
      <c r="C87" s="18" t="s">
        <v>488</v>
      </c>
      <c r="D87" s="18" t="s">
        <v>489</v>
      </c>
      <c r="E87" s="18" t="s">
        <v>490</v>
      </c>
      <c r="F87" s="18" t="s">
        <v>14</v>
      </c>
      <c r="G87" s="18" t="s">
        <v>285</v>
      </c>
      <c r="H87" s="19"/>
      <c r="I87" s="13">
        <v>67500</v>
      </c>
      <c r="J87" s="19">
        <v>259311.77</v>
      </c>
    </row>
    <row r="88" spans="1:10" x14ac:dyDescent="0.15">
      <c r="A88" s="16">
        <v>42788</v>
      </c>
      <c r="B88" s="17">
        <v>131</v>
      </c>
      <c r="C88" s="18" t="s">
        <v>491</v>
      </c>
      <c r="D88" s="18" t="s">
        <v>481</v>
      </c>
      <c r="E88" s="18" t="s">
        <v>149</v>
      </c>
      <c r="F88" s="18" t="s">
        <v>14</v>
      </c>
      <c r="G88" s="18" t="s">
        <v>285</v>
      </c>
      <c r="H88" s="19"/>
      <c r="I88" s="13">
        <v>2200</v>
      </c>
      <c r="J88" s="19">
        <v>257111.77</v>
      </c>
    </row>
    <row r="89" spans="1:10" x14ac:dyDescent="0.15">
      <c r="A89" s="16">
        <v>42788</v>
      </c>
      <c r="B89" s="17">
        <v>131</v>
      </c>
      <c r="C89" s="18" t="s">
        <v>492</v>
      </c>
      <c r="D89" s="18" t="s">
        <v>493</v>
      </c>
      <c r="E89" s="18" t="s">
        <v>71</v>
      </c>
      <c r="F89" s="18" t="s">
        <v>14</v>
      </c>
      <c r="G89" s="18" t="s">
        <v>544</v>
      </c>
      <c r="H89" s="19"/>
      <c r="I89" s="19">
        <v>211.2</v>
      </c>
      <c r="J89" s="19">
        <v>256900.57</v>
      </c>
    </row>
    <row r="90" spans="1:10" x14ac:dyDescent="0.15">
      <c r="A90" s="16">
        <v>42788</v>
      </c>
      <c r="B90" s="17">
        <v>131</v>
      </c>
      <c r="C90" s="18" t="s">
        <v>494</v>
      </c>
      <c r="D90" s="18" t="s">
        <v>495</v>
      </c>
      <c r="E90" s="18" t="s">
        <v>445</v>
      </c>
      <c r="F90" s="18" t="s">
        <v>14</v>
      </c>
      <c r="G90" s="18" t="s">
        <v>550</v>
      </c>
      <c r="H90" s="19"/>
      <c r="I90" s="19">
        <v>6831</v>
      </c>
      <c r="J90" s="19">
        <v>250069.57</v>
      </c>
    </row>
    <row r="91" spans="1:10" x14ac:dyDescent="0.15">
      <c r="A91" s="16">
        <v>42788</v>
      </c>
      <c r="B91" s="17">
        <v>131</v>
      </c>
      <c r="C91" s="18" t="s">
        <v>496</v>
      </c>
      <c r="D91" s="18" t="s">
        <v>495</v>
      </c>
      <c r="E91" s="18" t="s">
        <v>149</v>
      </c>
      <c r="F91" s="18" t="s">
        <v>14</v>
      </c>
      <c r="G91" s="18" t="s">
        <v>285</v>
      </c>
      <c r="H91" s="19"/>
      <c r="I91" s="13">
        <v>8427</v>
      </c>
      <c r="J91" s="19">
        <v>241642.57</v>
      </c>
    </row>
    <row r="92" spans="1:10" x14ac:dyDescent="0.15">
      <c r="A92" s="16">
        <v>42788</v>
      </c>
      <c r="B92" s="17">
        <v>131</v>
      </c>
      <c r="C92" s="18" t="s">
        <v>497</v>
      </c>
      <c r="D92" s="18" t="s">
        <v>498</v>
      </c>
      <c r="E92" s="18" t="s">
        <v>111</v>
      </c>
      <c r="F92" s="18" t="s">
        <v>14</v>
      </c>
      <c r="G92" s="18" t="s">
        <v>285</v>
      </c>
      <c r="H92" s="19"/>
      <c r="I92" s="13">
        <v>1000</v>
      </c>
      <c r="J92" s="19">
        <v>240642.57</v>
      </c>
    </row>
    <row r="93" spans="1:10" x14ac:dyDescent="0.15">
      <c r="A93" s="16">
        <v>42788</v>
      </c>
      <c r="B93" s="17">
        <v>136</v>
      </c>
      <c r="C93" s="18" t="s">
        <v>499</v>
      </c>
      <c r="D93" s="18" t="s">
        <v>14</v>
      </c>
      <c r="E93" s="18" t="s">
        <v>500</v>
      </c>
      <c r="F93" s="18" t="s">
        <v>14</v>
      </c>
      <c r="G93" s="18" t="s">
        <v>556</v>
      </c>
      <c r="H93" s="19">
        <v>2000</v>
      </c>
      <c r="I93" s="19"/>
      <c r="J93" s="19">
        <v>242642.57</v>
      </c>
    </row>
    <row r="94" spans="1:10" x14ac:dyDescent="0.15">
      <c r="A94" s="16">
        <v>42788</v>
      </c>
      <c r="B94" s="17">
        <v>136</v>
      </c>
      <c r="C94" s="18" t="s">
        <v>501</v>
      </c>
      <c r="D94" s="18" t="s">
        <v>14</v>
      </c>
      <c r="E94" s="18" t="s">
        <v>502</v>
      </c>
      <c r="F94" s="18" t="s">
        <v>14</v>
      </c>
      <c r="G94" s="18" t="s">
        <v>556</v>
      </c>
      <c r="H94" s="19">
        <v>2000</v>
      </c>
      <c r="I94" s="19"/>
      <c r="J94" s="19">
        <v>244642.57</v>
      </c>
    </row>
    <row r="95" spans="1:10" x14ac:dyDescent="0.15">
      <c r="A95" s="16">
        <v>42789</v>
      </c>
      <c r="B95" s="17">
        <v>132</v>
      </c>
      <c r="C95" s="18" t="s">
        <v>503</v>
      </c>
      <c r="D95" s="18" t="s">
        <v>50</v>
      </c>
      <c r="E95" s="18" t="s">
        <v>504</v>
      </c>
      <c r="F95" s="18" t="s">
        <v>14</v>
      </c>
      <c r="G95" s="18" t="s">
        <v>556</v>
      </c>
      <c r="H95" s="19">
        <v>750</v>
      </c>
      <c r="I95" s="19"/>
      <c r="J95" s="19">
        <v>245392.57</v>
      </c>
    </row>
    <row r="96" spans="1:10" x14ac:dyDescent="0.15">
      <c r="A96" s="16">
        <v>42790</v>
      </c>
      <c r="B96" s="17">
        <v>136</v>
      </c>
      <c r="C96" s="18" t="s">
        <v>505</v>
      </c>
      <c r="D96" s="18" t="s">
        <v>14</v>
      </c>
      <c r="E96" s="18" t="s">
        <v>506</v>
      </c>
      <c r="F96" s="18" t="s">
        <v>14</v>
      </c>
      <c r="G96" s="18" t="s">
        <v>556</v>
      </c>
      <c r="H96" s="19">
        <v>10428</v>
      </c>
      <c r="I96" s="19"/>
      <c r="J96" s="19">
        <v>255820.57</v>
      </c>
    </row>
    <row r="97" spans="1:10" x14ac:dyDescent="0.15">
      <c r="A97" s="16">
        <v>42793</v>
      </c>
      <c r="B97" s="17">
        <v>131</v>
      </c>
      <c r="C97" s="18" t="s">
        <v>507</v>
      </c>
      <c r="D97" s="18" t="s">
        <v>204</v>
      </c>
      <c r="E97" s="18" t="s">
        <v>386</v>
      </c>
      <c r="F97" s="18" t="s">
        <v>14</v>
      </c>
      <c r="G97" s="18" t="s">
        <v>554</v>
      </c>
      <c r="H97" s="19"/>
      <c r="I97" s="19">
        <v>254.99</v>
      </c>
      <c r="J97" s="19">
        <v>255565.58</v>
      </c>
    </row>
    <row r="98" spans="1:10" x14ac:dyDescent="0.15">
      <c r="A98" s="16">
        <v>42793</v>
      </c>
      <c r="B98" s="17">
        <v>131</v>
      </c>
      <c r="C98" s="18" t="s">
        <v>508</v>
      </c>
      <c r="D98" s="18" t="s">
        <v>204</v>
      </c>
      <c r="E98" s="18" t="s">
        <v>386</v>
      </c>
      <c r="F98" s="18" t="s">
        <v>14</v>
      </c>
      <c r="G98" s="18" t="s">
        <v>554</v>
      </c>
      <c r="H98" s="19"/>
      <c r="I98" s="19">
        <v>307.54000000000002</v>
      </c>
      <c r="J98" s="19">
        <v>255258.04</v>
      </c>
    </row>
    <row r="99" spans="1:10" x14ac:dyDescent="0.15">
      <c r="A99" s="16">
        <v>42793</v>
      </c>
      <c r="B99" s="17">
        <v>136</v>
      </c>
      <c r="C99" s="18" t="s">
        <v>509</v>
      </c>
      <c r="D99" s="18" t="s">
        <v>14</v>
      </c>
      <c r="E99" s="18" t="s">
        <v>510</v>
      </c>
      <c r="F99" s="18" t="s">
        <v>14</v>
      </c>
      <c r="G99" s="18" t="s">
        <v>556</v>
      </c>
      <c r="H99" s="19">
        <v>500</v>
      </c>
      <c r="I99" s="19"/>
      <c r="J99" s="19">
        <v>255758.04</v>
      </c>
    </row>
    <row r="100" spans="1:10" x14ac:dyDescent="0.15">
      <c r="A100" s="16">
        <v>42794</v>
      </c>
      <c r="B100" s="17">
        <v>131</v>
      </c>
      <c r="C100" s="18" t="s">
        <v>511</v>
      </c>
      <c r="D100" s="18" t="s">
        <v>512</v>
      </c>
      <c r="E100" s="18" t="s">
        <v>76</v>
      </c>
      <c r="F100" s="18" t="s">
        <v>14</v>
      </c>
      <c r="G100" s="18" t="s">
        <v>292</v>
      </c>
      <c r="H100" s="19"/>
      <c r="I100" s="19">
        <v>850</v>
      </c>
      <c r="J100" s="19">
        <v>254908.04</v>
      </c>
    </row>
    <row r="101" spans="1:10" x14ac:dyDescent="0.15">
      <c r="A101" s="16">
        <v>42794</v>
      </c>
      <c r="B101" s="17">
        <v>131</v>
      </c>
      <c r="C101" s="18" t="s">
        <v>513</v>
      </c>
      <c r="D101" s="18" t="s">
        <v>514</v>
      </c>
      <c r="E101" s="18" t="s">
        <v>111</v>
      </c>
      <c r="F101" s="18" t="s">
        <v>14</v>
      </c>
      <c r="G101" s="18" t="s">
        <v>285</v>
      </c>
      <c r="H101" s="19"/>
      <c r="I101" s="13">
        <v>900</v>
      </c>
      <c r="J101" s="19">
        <v>254008.04</v>
      </c>
    </row>
    <row r="102" spans="1:10" x14ac:dyDescent="0.15">
      <c r="A102" s="16">
        <v>42794</v>
      </c>
      <c r="B102" s="17">
        <v>131</v>
      </c>
      <c r="C102" s="18" t="s">
        <v>515</v>
      </c>
      <c r="D102" s="18" t="s">
        <v>516</v>
      </c>
      <c r="E102" s="18" t="s">
        <v>408</v>
      </c>
      <c r="F102" s="18" t="s">
        <v>14</v>
      </c>
      <c r="G102" s="18" t="s">
        <v>302</v>
      </c>
      <c r="H102" s="19"/>
      <c r="I102" s="19">
        <v>8154.82</v>
      </c>
      <c r="J102" s="19">
        <v>245853.22</v>
      </c>
    </row>
    <row r="103" spans="1:10" x14ac:dyDescent="0.15">
      <c r="A103" s="16">
        <v>42794</v>
      </c>
      <c r="B103" s="17">
        <v>131</v>
      </c>
      <c r="C103" s="18" t="s">
        <v>517</v>
      </c>
      <c r="D103" s="18" t="s">
        <v>518</v>
      </c>
      <c r="E103" s="18" t="s">
        <v>334</v>
      </c>
      <c r="F103" s="18" t="s">
        <v>14</v>
      </c>
      <c r="G103" s="18" t="s">
        <v>542</v>
      </c>
      <c r="H103" s="19"/>
      <c r="I103" s="19">
        <v>350</v>
      </c>
      <c r="J103" s="19">
        <v>245503.22</v>
      </c>
    </row>
    <row r="104" spans="1:10" x14ac:dyDescent="0.15">
      <c r="A104" s="16">
        <v>42794</v>
      </c>
      <c r="B104" s="17">
        <v>131</v>
      </c>
      <c r="C104" s="18" t="s">
        <v>519</v>
      </c>
      <c r="D104" s="18" t="s">
        <v>520</v>
      </c>
      <c r="E104" s="18" t="s">
        <v>334</v>
      </c>
      <c r="F104" s="18" t="s">
        <v>14</v>
      </c>
      <c r="G104" s="18" t="s">
        <v>542</v>
      </c>
      <c r="H104" s="19"/>
      <c r="I104" s="19">
        <v>350</v>
      </c>
      <c r="J104" s="19">
        <v>245153.22</v>
      </c>
    </row>
    <row r="105" spans="1:10" x14ac:dyDescent="0.15">
      <c r="A105" s="16">
        <v>42794</v>
      </c>
      <c r="B105" s="17">
        <v>132</v>
      </c>
      <c r="C105" s="18" t="s">
        <v>521</v>
      </c>
      <c r="D105" s="18" t="s">
        <v>61</v>
      </c>
      <c r="E105" s="18" t="s">
        <v>184</v>
      </c>
      <c r="F105" s="18" t="s">
        <v>185</v>
      </c>
      <c r="G105" s="18" t="s">
        <v>285</v>
      </c>
      <c r="H105" s="19">
        <v>10428</v>
      </c>
      <c r="I105" s="13">
        <v>-10428</v>
      </c>
      <c r="J105" s="19">
        <v>255581.22</v>
      </c>
    </row>
    <row r="106" spans="1:10" x14ac:dyDescent="0.15">
      <c r="A106" s="16">
        <v>42794</v>
      </c>
      <c r="B106" s="17">
        <v>136</v>
      </c>
      <c r="C106" s="18" t="s">
        <v>522</v>
      </c>
      <c r="D106" s="18" t="s">
        <v>14</v>
      </c>
      <c r="E106" s="18" t="s">
        <v>523</v>
      </c>
      <c r="F106" s="18" t="s">
        <v>14</v>
      </c>
      <c r="G106" s="18" t="s">
        <v>321</v>
      </c>
      <c r="H106" s="19"/>
      <c r="I106" s="19">
        <v>14.6</v>
      </c>
      <c r="J106" s="19">
        <v>255566.62</v>
      </c>
    </row>
    <row r="107" spans="1:10" x14ac:dyDescent="0.15">
      <c r="A107" s="16">
        <v>42794</v>
      </c>
      <c r="B107" s="17">
        <v>136</v>
      </c>
      <c r="C107" s="18" t="s">
        <v>524</v>
      </c>
      <c r="D107" s="18" t="s">
        <v>14</v>
      </c>
      <c r="E107" s="18" t="s">
        <v>525</v>
      </c>
      <c r="F107" s="18" t="s">
        <v>14</v>
      </c>
      <c r="G107" s="18" t="s">
        <v>321</v>
      </c>
      <c r="H107" s="19"/>
      <c r="I107" s="19">
        <v>5.0199999999999996</v>
      </c>
      <c r="J107" s="19">
        <v>255561.60000000001</v>
      </c>
    </row>
    <row r="108" spans="1:10" x14ac:dyDescent="0.15">
      <c r="A108" s="16">
        <v>42794</v>
      </c>
      <c r="B108" s="17">
        <v>135</v>
      </c>
      <c r="C108" s="18" t="s">
        <v>526</v>
      </c>
      <c r="D108" s="18" t="s">
        <v>527</v>
      </c>
      <c r="E108" s="18" t="s">
        <v>528</v>
      </c>
      <c r="F108" s="18" t="s">
        <v>14</v>
      </c>
      <c r="G108" s="18" t="s">
        <v>305</v>
      </c>
      <c r="H108" s="19"/>
      <c r="I108" s="19">
        <v>77170.58</v>
      </c>
      <c r="J108" s="19">
        <v>175155.95</v>
      </c>
    </row>
    <row r="109" spans="1:10" s="14" customFormat="1" x14ac:dyDescent="0.15">
      <c r="A109" s="16"/>
      <c r="B109" s="17"/>
      <c r="C109" s="18"/>
      <c r="D109" s="18"/>
      <c r="E109" s="18" t="s">
        <v>317</v>
      </c>
      <c r="F109" s="18"/>
      <c r="G109" s="18" t="s">
        <v>317</v>
      </c>
      <c r="H109" s="19"/>
      <c r="I109" s="13">
        <v>700</v>
      </c>
      <c r="J109" s="19"/>
    </row>
    <row r="110" spans="1:10" s="14" customFormat="1" x14ac:dyDescent="0.15">
      <c r="A110" s="16"/>
      <c r="B110" s="17"/>
      <c r="C110" s="18"/>
      <c r="D110" s="18"/>
      <c r="E110" s="18" t="s">
        <v>319</v>
      </c>
      <c r="F110" s="18"/>
      <c r="G110" s="18" t="s">
        <v>319</v>
      </c>
      <c r="H110" s="19"/>
      <c r="I110" s="19">
        <v>217</v>
      </c>
      <c r="J110" s="19"/>
    </row>
    <row r="111" spans="1:10" s="14" customFormat="1" ht="15" x14ac:dyDescent="0.25">
      <c r="A111" s="16"/>
      <c r="B111" s="17"/>
      <c r="C111" s="18"/>
      <c r="D111" s="18"/>
      <c r="E111" s="18" t="s">
        <v>320</v>
      </c>
      <c r="F111" s="18"/>
      <c r="G111" s="18" t="s">
        <v>320</v>
      </c>
      <c r="H111" s="19"/>
      <c r="I111" s="26">
        <v>150</v>
      </c>
      <c r="J111" s="19"/>
    </row>
    <row r="112" spans="1:10" s="14" customFormat="1" x14ac:dyDescent="0.15">
      <c r="A112" s="16"/>
      <c r="B112" s="17"/>
      <c r="C112" s="18"/>
      <c r="D112" s="18"/>
      <c r="E112" s="18" t="s">
        <v>557</v>
      </c>
      <c r="F112" s="18"/>
      <c r="G112" s="18" t="s">
        <v>288</v>
      </c>
      <c r="H112" s="19"/>
      <c r="I112" s="19">
        <v>808.92</v>
      </c>
      <c r="J112" s="19"/>
    </row>
    <row r="113" spans="1:10" s="14" customFormat="1" x14ac:dyDescent="0.15">
      <c r="A113" s="16"/>
      <c r="B113" s="17"/>
      <c r="C113" s="18"/>
      <c r="D113" s="18"/>
      <c r="E113" s="18" t="s">
        <v>106</v>
      </c>
      <c r="F113" s="18"/>
      <c r="G113" s="18" t="s">
        <v>296</v>
      </c>
      <c r="H113" s="19"/>
      <c r="I113" s="19">
        <v>650</v>
      </c>
      <c r="J113" s="19"/>
    </row>
    <row r="114" spans="1:10" s="14" customFormat="1" x14ac:dyDescent="0.15">
      <c r="A114" s="16"/>
      <c r="B114" s="17"/>
      <c r="C114" s="18"/>
      <c r="D114" s="18"/>
      <c r="E114" s="18" t="s">
        <v>250</v>
      </c>
      <c r="F114" s="18"/>
      <c r="G114" s="18" t="s">
        <v>309</v>
      </c>
      <c r="H114" s="19"/>
      <c r="I114" s="19">
        <v>310</v>
      </c>
      <c r="J114" s="19"/>
    </row>
    <row r="115" spans="1:10" s="14" customFormat="1" x14ac:dyDescent="0.15">
      <c r="A115" s="16"/>
      <c r="B115" s="17"/>
      <c r="C115" s="18"/>
      <c r="D115" s="18"/>
      <c r="E115" s="18" t="s">
        <v>76</v>
      </c>
      <c r="F115" s="18"/>
      <c r="G115" s="18" t="s">
        <v>292</v>
      </c>
      <c r="H115" s="19"/>
      <c r="I115" s="19">
        <v>1.6</v>
      </c>
      <c r="J115" s="19"/>
    </row>
    <row r="116" spans="1:10" s="14" customFormat="1" x14ac:dyDescent="0.15">
      <c r="A116" s="16"/>
      <c r="B116" s="17"/>
      <c r="C116" s="18"/>
      <c r="D116" s="18"/>
      <c r="E116" s="18" t="s">
        <v>558</v>
      </c>
      <c r="F116" s="18"/>
      <c r="G116" s="18" t="s">
        <v>560</v>
      </c>
      <c r="H116" s="19"/>
      <c r="I116" s="19">
        <v>5</v>
      </c>
      <c r="J116" s="19"/>
    </row>
    <row r="117" spans="1:10" s="14" customFormat="1" x14ac:dyDescent="0.15">
      <c r="A117" s="16"/>
      <c r="B117" s="17"/>
      <c r="C117" s="18"/>
      <c r="D117" s="18"/>
      <c r="E117" s="18" t="s">
        <v>559</v>
      </c>
      <c r="F117" s="18"/>
      <c r="G117" s="18" t="s">
        <v>285</v>
      </c>
      <c r="H117" s="19"/>
      <c r="I117" s="13">
        <v>356.55</v>
      </c>
      <c r="J117" s="19"/>
    </row>
    <row r="118" spans="1:10" s="14" customFormat="1" x14ac:dyDescent="0.15">
      <c r="A118" s="16"/>
      <c r="B118" s="17"/>
      <c r="C118" s="18"/>
      <c r="D118" s="18"/>
      <c r="E118" s="18" t="s">
        <v>392</v>
      </c>
      <c r="F118" s="18"/>
      <c r="G118" s="18" t="s">
        <v>321</v>
      </c>
      <c r="H118" s="19"/>
      <c r="I118" s="19">
        <v>36</v>
      </c>
      <c r="J118" s="19"/>
    </row>
    <row r="119" spans="1:10" x14ac:dyDescent="0.15">
      <c r="A119" s="16">
        <v>42794</v>
      </c>
      <c r="B119" s="17">
        <v>135</v>
      </c>
      <c r="C119" s="18" t="s">
        <v>529</v>
      </c>
      <c r="D119" s="18" t="s">
        <v>530</v>
      </c>
      <c r="E119" s="18" t="s">
        <v>531</v>
      </c>
      <c r="F119" s="18" t="s">
        <v>14</v>
      </c>
      <c r="G119" s="18" t="s">
        <v>314</v>
      </c>
      <c r="H119" s="19"/>
      <c r="I119" s="19">
        <v>21052</v>
      </c>
      <c r="J119" s="19">
        <v>154103.95000000001</v>
      </c>
    </row>
    <row r="120" spans="1:10" x14ac:dyDescent="0.15">
      <c r="A120" s="16">
        <v>42794</v>
      </c>
      <c r="B120" s="17">
        <v>135</v>
      </c>
      <c r="C120" s="18" t="s">
        <v>532</v>
      </c>
      <c r="D120" s="18" t="s">
        <v>533</v>
      </c>
      <c r="E120" s="18" t="s">
        <v>534</v>
      </c>
      <c r="F120" s="18" t="s">
        <v>14</v>
      </c>
      <c r="G120" s="18" t="s">
        <v>561</v>
      </c>
      <c r="H120" s="19"/>
      <c r="I120" s="19">
        <v>1531.3</v>
      </c>
      <c r="J120" s="19">
        <v>152572.65</v>
      </c>
    </row>
    <row r="121" spans="1:10" x14ac:dyDescent="0.15">
      <c r="A121" s="16">
        <v>42794</v>
      </c>
      <c r="B121" s="17">
        <v>135</v>
      </c>
      <c r="C121" s="18" t="s">
        <v>535</v>
      </c>
      <c r="D121" s="18" t="s">
        <v>536</v>
      </c>
      <c r="E121" s="18" t="s">
        <v>537</v>
      </c>
      <c r="F121" s="18" t="s">
        <v>14</v>
      </c>
      <c r="G121" s="18" t="s">
        <v>315</v>
      </c>
      <c r="H121" s="19"/>
      <c r="I121" s="19">
        <v>3987.65</v>
      </c>
      <c r="J121" s="19">
        <v>148585</v>
      </c>
    </row>
    <row r="122" spans="1:10" x14ac:dyDescent="0.15">
      <c r="A122" s="20">
        <v>42794</v>
      </c>
      <c r="B122" s="22">
        <v>135</v>
      </c>
      <c r="C122" s="23" t="s">
        <v>538</v>
      </c>
      <c r="D122" s="23" t="s">
        <v>498</v>
      </c>
      <c r="E122" s="23" t="s">
        <v>539</v>
      </c>
      <c r="F122" s="23" t="s">
        <v>14</v>
      </c>
      <c r="G122" s="18" t="s">
        <v>562</v>
      </c>
      <c r="H122" s="25"/>
      <c r="I122" s="25">
        <v>362.09</v>
      </c>
      <c r="J122" s="25">
        <v>148222.91</v>
      </c>
    </row>
    <row r="123" spans="1:10" ht="12" thickBot="1" x14ac:dyDescent="0.2">
      <c r="A123" s="21"/>
      <c r="B123" s="14"/>
      <c r="C123" s="14"/>
      <c r="D123" s="14"/>
      <c r="E123" s="14"/>
      <c r="F123" s="14"/>
      <c r="H123" s="24">
        <v>2252910.59</v>
      </c>
      <c r="I123" s="24">
        <v>2863855.88</v>
      </c>
      <c r="J123" s="14"/>
    </row>
    <row r="124" spans="1:10" ht="12" thickTop="1" x14ac:dyDescent="0.15">
      <c r="A124" s="14"/>
      <c r="B124" s="14"/>
      <c r="C124" s="14"/>
      <c r="D124" s="14"/>
      <c r="E124" s="14"/>
      <c r="F124" s="14"/>
      <c r="H124" s="14"/>
      <c r="J124" s="14"/>
    </row>
    <row r="125" spans="1:10" x14ac:dyDescent="0.15">
      <c r="H125" s="13">
        <f>SUBTOTAL(9,H6:H122)</f>
        <v>2252910.59</v>
      </c>
      <c r="I125" s="13">
        <f>SUBTOTAL(9,I6:I122)</f>
        <v>2840505.89</v>
      </c>
    </row>
  </sheetData>
  <autoFilter ref="A4:J123" xr:uid="{00000000-0009-0000-0000-000001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6"/>
  <sheetViews>
    <sheetView topLeftCell="B1" workbookViewId="0">
      <selection activeCell="F179" sqref="F179"/>
    </sheetView>
  </sheetViews>
  <sheetFormatPr defaultRowHeight="11.25" x14ac:dyDescent="0.15"/>
  <cols>
    <col min="1" max="1" width="10.125" style="14" customWidth="1"/>
    <col min="2" max="2" width="5.25" style="14" customWidth="1"/>
    <col min="3" max="3" width="11.875" style="14" customWidth="1"/>
    <col min="4" max="4" width="11.375" style="14" customWidth="1"/>
    <col min="5" max="5" width="37.75" style="14" customWidth="1"/>
    <col min="6" max="6" width="39" style="14" customWidth="1"/>
    <col min="7" max="7" width="12.875" style="14" customWidth="1"/>
    <col min="8" max="10" width="12.625" style="14" customWidth="1"/>
    <col min="11" max="16384" width="9" style="14"/>
  </cols>
  <sheetData>
    <row r="1" spans="1:15" ht="23.1" customHeight="1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5" ht="20.100000000000001" customHeight="1" x14ac:dyDescent="0.15">
      <c r="A2" s="132" t="s">
        <v>563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5" ht="20.100000000000001" customHeight="1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5" ht="23.1" customHeight="1" thickBot="1" x14ac:dyDescent="0.2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/>
      <c r="H4" s="15" t="s">
        <v>9</v>
      </c>
      <c r="I4" s="15" t="s">
        <v>10</v>
      </c>
      <c r="J4" s="15" t="s">
        <v>11</v>
      </c>
    </row>
    <row r="5" spans="1:15" ht="12" thickTop="1" x14ac:dyDescent="0.15">
      <c r="A5" s="16"/>
      <c r="B5" s="17"/>
      <c r="C5" s="18"/>
      <c r="D5" s="18"/>
      <c r="E5" s="18" t="s">
        <v>12</v>
      </c>
      <c r="F5" s="18"/>
      <c r="G5" s="18"/>
      <c r="H5" s="19"/>
      <c r="I5" s="19"/>
      <c r="J5" s="19">
        <v>148222.91</v>
      </c>
    </row>
    <row r="6" spans="1:15" x14ac:dyDescent="0.15">
      <c r="A6" s="16">
        <v>42795</v>
      </c>
      <c r="B6" s="17">
        <v>141</v>
      </c>
      <c r="C6" s="18" t="s">
        <v>564</v>
      </c>
      <c r="D6" s="18" t="s">
        <v>565</v>
      </c>
      <c r="E6" s="18" t="s">
        <v>21</v>
      </c>
      <c r="F6" s="18" t="s">
        <v>22</v>
      </c>
      <c r="G6" s="18" t="s">
        <v>842</v>
      </c>
      <c r="H6" s="19"/>
      <c r="I6" s="19">
        <v>10667.84</v>
      </c>
      <c r="J6" s="19">
        <v>137555.07</v>
      </c>
    </row>
    <row r="7" spans="1:15" x14ac:dyDescent="0.15">
      <c r="A7" s="16">
        <v>42795</v>
      </c>
      <c r="B7" s="17">
        <v>141</v>
      </c>
      <c r="C7" s="18" t="s">
        <v>566</v>
      </c>
      <c r="D7" s="18" t="s">
        <v>567</v>
      </c>
      <c r="E7" s="18" t="s">
        <v>25</v>
      </c>
      <c r="F7" s="18" t="s">
        <v>14</v>
      </c>
      <c r="G7" s="18" t="s">
        <v>288</v>
      </c>
      <c r="H7" s="19"/>
      <c r="I7" s="19">
        <v>170</v>
      </c>
      <c r="J7" s="19">
        <v>137385.07</v>
      </c>
    </row>
    <row r="8" spans="1:15" x14ac:dyDescent="0.15">
      <c r="A8" s="16">
        <v>42795</v>
      </c>
      <c r="B8" s="17">
        <v>141</v>
      </c>
      <c r="C8" s="18" t="s">
        <v>568</v>
      </c>
      <c r="D8" s="18" t="s">
        <v>569</v>
      </c>
      <c r="E8" s="18" t="s">
        <v>28</v>
      </c>
      <c r="F8" s="18" t="s">
        <v>14</v>
      </c>
      <c r="G8" s="18" t="s">
        <v>843</v>
      </c>
      <c r="H8" s="19"/>
      <c r="I8" s="19">
        <v>122</v>
      </c>
      <c r="J8" s="19">
        <v>137263.07</v>
      </c>
    </row>
    <row r="9" spans="1:15" x14ac:dyDescent="0.15">
      <c r="A9" s="16">
        <v>42795</v>
      </c>
      <c r="B9" s="17">
        <v>142</v>
      </c>
      <c r="C9" s="18" t="s">
        <v>570</v>
      </c>
      <c r="D9" s="18" t="s">
        <v>571</v>
      </c>
      <c r="E9" s="18" t="s">
        <v>42</v>
      </c>
      <c r="F9" s="18" t="s">
        <v>14</v>
      </c>
      <c r="G9" s="18" t="s">
        <v>285</v>
      </c>
      <c r="H9" s="19">
        <v>10428</v>
      </c>
      <c r="I9" s="19">
        <v>-10428</v>
      </c>
      <c r="J9" s="19">
        <v>147691.07</v>
      </c>
    </row>
    <row r="10" spans="1:15" x14ac:dyDescent="0.15">
      <c r="A10" s="16">
        <v>42797</v>
      </c>
      <c r="B10" s="17">
        <v>141</v>
      </c>
      <c r="C10" s="18" t="s">
        <v>572</v>
      </c>
      <c r="D10" s="18" t="s">
        <v>573</v>
      </c>
      <c r="E10" s="18" t="s">
        <v>574</v>
      </c>
      <c r="F10" s="18" t="s">
        <v>14</v>
      </c>
      <c r="G10" s="18" t="s">
        <v>853</v>
      </c>
      <c r="H10" s="19"/>
      <c r="I10" s="19">
        <v>680</v>
      </c>
      <c r="J10" s="19">
        <v>147011.07</v>
      </c>
    </row>
    <row r="11" spans="1:15" x14ac:dyDescent="0.15">
      <c r="A11" s="16">
        <v>42797</v>
      </c>
      <c r="B11" s="17">
        <v>141</v>
      </c>
      <c r="C11" s="18" t="s">
        <v>575</v>
      </c>
      <c r="D11" s="18" t="s">
        <v>576</v>
      </c>
      <c r="E11" s="18" t="s">
        <v>224</v>
      </c>
      <c r="F11" s="18" t="s">
        <v>14</v>
      </c>
      <c r="G11" s="18" t="s">
        <v>844</v>
      </c>
      <c r="H11" s="19"/>
      <c r="I11" s="19">
        <v>390</v>
      </c>
      <c r="J11" s="19">
        <v>146621.07</v>
      </c>
      <c r="N11" s="14">
        <v>1000000</v>
      </c>
      <c r="O11" s="14">
        <v>2300000</v>
      </c>
    </row>
    <row r="12" spans="1:15" x14ac:dyDescent="0.15">
      <c r="A12" s="16">
        <v>42797</v>
      </c>
      <c r="B12" s="17">
        <v>141</v>
      </c>
      <c r="C12" s="18" t="s">
        <v>577</v>
      </c>
      <c r="D12" s="18" t="s">
        <v>578</v>
      </c>
      <c r="E12" s="18" t="s">
        <v>48</v>
      </c>
      <c r="F12" s="18" t="s">
        <v>14</v>
      </c>
      <c r="G12" s="18" t="s">
        <v>285</v>
      </c>
      <c r="H12" s="19"/>
      <c r="I12" s="19">
        <v>6400</v>
      </c>
      <c r="J12" s="19">
        <v>140221.07</v>
      </c>
    </row>
    <row r="13" spans="1:15" x14ac:dyDescent="0.15">
      <c r="A13" s="16">
        <v>42797</v>
      </c>
      <c r="B13" s="17">
        <v>141</v>
      </c>
      <c r="C13" s="18" t="s">
        <v>579</v>
      </c>
      <c r="D13" s="18" t="s">
        <v>580</v>
      </c>
      <c r="E13" s="18" t="s">
        <v>56</v>
      </c>
      <c r="F13" s="18" t="s">
        <v>14</v>
      </c>
      <c r="G13" s="18" t="s">
        <v>285</v>
      </c>
      <c r="H13" s="19"/>
      <c r="I13" s="19">
        <v>180</v>
      </c>
      <c r="J13" s="19">
        <v>140041.07</v>
      </c>
    </row>
    <row r="14" spans="1:15" x14ac:dyDescent="0.15">
      <c r="A14" s="16">
        <v>42797</v>
      </c>
      <c r="B14" s="17">
        <v>141</v>
      </c>
      <c r="C14" s="18" t="s">
        <v>581</v>
      </c>
      <c r="D14" s="18" t="s">
        <v>582</v>
      </c>
      <c r="E14" s="18" t="s">
        <v>381</v>
      </c>
      <c r="F14" s="18" t="s">
        <v>14</v>
      </c>
      <c r="G14" s="18" t="s">
        <v>846</v>
      </c>
      <c r="H14" s="19"/>
      <c r="I14" s="19">
        <v>867.21</v>
      </c>
      <c r="J14" s="19">
        <v>139173.85999999999</v>
      </c>
    </row>
    <row r="15" spans="1:15" x14ac:dyDescent="0.15">
      <c r="A15" s="16">
        <v>42797</v>
      </c>
      <c r="B15" s="17">
        <v>141</v>
      </c>
      <c r="C15" s="18" t="s">
        <v>583</v>
      </c>
      <c r="D15" s="18" t="s">
        <v>584</v>
      </c>
      <c r="E15" s="18" t="s">
        <v>31</v>
      </c>
      <c r="F15" s="18" t="s">
        <v>14</v>
      </c>
      <c r="G15" s="18" t="s">
        <v>845</v>
      </c>
      <c r="H15" s="19"/>
      <c r="I15" s="19">
        <v>101.75</v>
      </c>
      <c r="J15" s="19">
        <v>139072.10999999999</v>
      </c>
    </row>
    <row r="16" spans="1:15" x14ac:dyDescent="0.15">
      <c r="A16" s="16">
        <v>42797</v>
      </c>
      <c r="B16" s="17">
        <v>141</v>
      </c>
      <c r="C16" s="18" t="s">
        <v>585</v>
      </c>
      <c r="D16" s="18" t="s">
        <v>586</v>
      </c>
      <c r="E16" s="18" t="s">
        <v>587</v>
      </c>
      <c r="F16" s="18" t="s">
        <v>14</v>
      </c>
      <c r="G16" s="18" t="s">
        <v>312</v>
      </c>
      <c r="H16" s="19"/>
      <c r="I16" s="19">
        <v>40</v>
      </c>
      <c r="J16" s="19">
        <v>139032.10999999999</v>
      </c>
    </row>
    <row r="17" spans="1:10" x14ac:dyDescent="0.15">
      <c r="A17" s="16">
        <v>42797</v>
      </c>
      <c r="B17" s="17">
        <v>141</v>
      </c>
      <c r="C17" s="18" t="s">
        <v>588</v>
      </c>
      <c r="D17" s="18" t="s">
        <v>589</v>
      </c>
      <c r="E17" s="18" t="s">
        <v>451</v>
      </c>
      <c r="F17" s="18" t="s">
        <v>14</v>
      </c>
      <c r="G17" s="18" t="s">
        <v>553</v>
      </c>
      <c r="H17" s="19"/>
      <c r="I17" s="19">
        <v>7600</v>
      </c>
      <c r="J17" s="19">
        <v>131432.10999999999</v>
      </c>
    </row>
    <row r="18" spans="1:10" x14ac:dyDescent="0.15">
      <c r="A18" s="16">
        <v>42797</v>
      </c>
      <c r="B18" s="17">
        <v>141</v>
      </c>
      <c r="C18" s="18" t="s">
        <v>590</v>
      </c>
      <c r="D18" s="18" t="s">
        <v>591</v>
      </c>
      <c r="E18" s="18" t="s">
        <v>592</v>
      </c>
      <c r="F18" s="18" t="s">
        <v>14</v>
      </c>
      <c r="G18" s="18" t="s">
        <v>312</v>
      </c>
      <c r="H18" s="19"/>
      <c r="I18" s="19">
        <v>100</v>
      </c>
      <c r="J18" s="19">
        <v>131332.10999999999</v>
      </c>
    </row>
    <row r="19" spans="1:10" x14ac:dyDescent="0.15">
      <c r="A19" s="16">
        <v>42797</v>
      </c>
      <c r="B19" s="17">
        <v>141</v>
      </c>
      <c r="C19" s="18" t="s">
        <v>593</v>
      </c>
      <c r="D19" s="18" t="s">
        <v>594</v>
      </c>
      <c r="E19" s="18" t="s">
        <v>595</v>
      </c>
      <c r="G19" s="18" t="s">
        <v>865</v>
      </c>
      <c r="H19" s="19"/>
      <c r="I19" s="19">
        <f>180+10.8+180+10.8</f>
        <v>381.6</v>
      </c>
      <c r="J19" s="19">
        <v>128801.04</v>
      </c>
    </row>
    <row r="20" spans="1:10" x14ac:dyDescent="0.15">
      <c r="A20" s="16"/>
      <c r="B20" s="17"/>
      <c r="C20" s="18"/>
      <c r="D20" s="18"/>
      <c r="E20" s="18" t="s">
        <v>596</v>
      </c>
      <c r="F20" s="18"/>
      <c r="G20" s="18" t="s">
        <v>285</v>
      </c>
      <c r="H20" s="19"/>
      <c r="I20" s="19">
        <f>402.8</f>
        <v>402.8</v>
      </c>
      <c r="J20" s="19"/>
    </row>
    <row r="21" spans="1:10" x14ac:dyDescent="0.15">
      <c r="A21" s="16"/>
      <c r="B21" s="17"/>
      <c r="C21" s="18"/>
      <c r="D21" s="18"/>
      <c r="E21" s="18" t="s">
        <v>597</v>
      </c>
      <c r="F21" s="18"/>
      <c r="G21" s="18" t="s">
        <v>285</v>
      </c>
      <c r="H21" s="19"/>
      <c r="I21" s="19">
        <v>103.67</v>
      </c>
      <c r="J21" s="19"/>
    </row>
    <row r="22" spans="1:10" x14ac:dyDescent="0.15">
      <c r="A22" s="16"/>
      <c r="B22" s="17"/>
      <c r="C22" s="18"/>
      <c r="D22" s="18"/>
      <c r="E22" s="18" t="s">
        <v>870</v>
      </c>
      <c r="F22" s="18"/>
      <c r="G22" s="18" t="s">
        <v>298</v>
      </c>
      <c r="H22" s="19"/>
      <c r="I22" s="19">
        <f>850+51+2900+174-2332</f>
        <v>1643</v>
      </c>
      <c r="J22" s="19"/>
    </row>
    <row r="23" spans="1:10" x14ac:dyDescent="0.15">
      <c r="A23" s="16">
        <v>42797</v>
      </c>
      <c r="B23" s="17">
        <v>141</v>
      </c>
      <c r="C23" s="18" t="s">
        <v>598</v>
      </c>
      <c r="D23" s="18" t="s">
        <v>599</v>
      </c>
      <c r="E23" s="18" t="s">
        <v>381</v>
      </c>
      <c r="F23" s="18" t="s">
        <v>14</v>
      </c>
      <c r="G23" s="18" t="s">
        <v>846</v>
      </c>
      <c r="H23" s="19"/>
      <c r="I23" s="19">
        <v>2768.14</v>
      </c>
      <c r="J23" s="19">
        <v>126032.9</v>
      </c>
    </row>
    <row r="24" spans="1:10" x14ac:dyDescent="0.15">
      <c r="A24" s="16">
        <v>42797</v>
      </c>
      <c r="B24" s="17">
        <v>141</v>
      </c>
      <c r="C24" s="18" t="s">
        <v>600</v>
      </c>
      <c r="D24" s="18" t="s">
        <v>601</v>
      </c>
      <c r="E24" s="18" t="s">
        <v>602</v>
      </c>
      <c r="F24" s="18" t="s">
        <v>14</v>
      </c>
      <c r="G24" s="18" t="s">
        <v>847</v>
      </c>
      <c r="H24" s="19"/>
      <c r="I24" s="19">
        <v>3975</v>
      </c>
      <c r="J24" s="19">
        <v>122057.9</v>
      </c>
    </row>
    <row r="25" spans="1:10" x14ac:dyDescent="0.15">
      <c r="A25" s="16">
        <v>42797</v>
      </c>
      <c r="B25" s="17">
        <v>141</v>
      </c>
      <c r="C25" s="18" t="s">
        <v>603</v>
      </c>
      <c r="D25" s="18" t="s">
        <v>604</v>
      </c>
      <c r="E25" s="18" t="s">
        <v>605</v>
      </c>
      <c r="F25" s="18" t="s">
        <v>14</v>
      </c>
      <c r="G25" s="18" t="s">
        <v>285</v>
      </c>
      <c r="H25" s="19"/>
      <c r="I25" s="19">
        <v>1462.8</v>
      </c>
      <c r="J25" s="19">
        <v>120595.1</v>
      </c>
    </row>
    <row r="26" spans="1:10" x14ac:dyDescent="0.15">
      <c r="A26" s="16">
        <v>42797</v>
      </c>
      <c r="B26" s="17">
        <v>141</v>
      </c>
      <c r="C26" s="18" t="s">
        <v>606</v>
      </c>
      <c r="D26" s="18" t="s">
        <v>607</v>
      </c>
      <c r="E26" s="18" t="s">
        <v>227</v>
      </c>
      <c r="F26" s="18" t="s">
        <v>14</v>
      </c>
      <c r="G26" s="18" t="s">
        <v>285</v>
      </c>
      <c r="H26" s="19"/>
      <c r="I26" s="19">
        <v>737.75</v>
      </c>
      <c r="J26" s="19">
        <v>119857.35</v>
      </c>
    </row>
    <row r="27" spans="1:10" x14ac:dyDescent="0.15">
      <c r="A27" s="16">
        <v>42797</v>
      </c>
      <c r="B27" s="17">
        <v>141</v>
      </c>
      <c r="C27" s="18" t="s">
        <v>608</v>
      </c>
      <c r="D27" s="18" t="s">
        <v>609</v>
      </c>
      <c r="E27" s="18" t="s">
        <v>356</v>
      </c>
      <c r="G27" s="18" t="s">
        <v>849</v>
      </c>
      <c r="H27" s="19"/>
      <c r="I27" s="19">
        <v>300.5</v>
      </c>
      <c r="J27" s="19">
        <v>119056.55</v>
      </c>
    </row>
    <row r="28" spans="1:10" x14ac:dyDescent="0.15">
      <c r="A28" s="16"/>
      <c r="B28" s="17"/>
      <c r="C28" s="18"/>
      <c r="D28" s="18"/>
      <c r="E28" s="18" t="s">
        <v>245</v>
      </c>
      <c r="F28" s="18"/>
      <c r="G28" s="18" t="s">
        <v>308</v>
      </c>
      <c r="H28" s="19"/>
      <c r="I28" s="19">
        <f>502.3-2</f>
        <v>500.3</v>
      </c>
      <c r="J28" s="19"/>
    </row>
    <row r="29" spans="1:10" x14ac:dyDescent="0.15">
      <c r="A29" s="16">
        <v>42797</v>
      </c>
      <c r="B29" s="17">
        <v>141</v>
      </c>
      <c r="C29" s="18" t="s">
        <v>610</v>
      </c>
      <c r="D29" s="18" t="s">
        <v>611</v>
      </c>
      <c r="E29" s="18" t="s">
        <v>356</v>
      </c>
      <c r="F29" s="18" t="s">
        <v>14</v>
      </c>
      <c r="G29" s="18" t="s">
        <v>849</v>
      </c>
      <c r="H29" s="19"/>
      <c r="I29" s="19">
        <v>1826.17</v>
      </c>
      <c r="J29" s="19">
        <v>117230.38</v>
      </c>
    </row>
    <row r="30" spans="1:10" x14ac:dyDescent="0.15">
      <c r="A30" s="16">
        <v>42797</v>
      </c>
      <c r="B30" s="17">
        <v>141</v>
      </c>
      <c r="C30" s="18" t="s">
        <v>612</v>
      </c>
      <c r="D30" s="18" t="s">
        <v>613</v>
      </c>
      <c r="E30" s="18" t="s">
        <v>250</v>
      </c>
      <c r="F30" s="18" t="s">
        <v>14</v>
      </c>
      <c r="G30" s="18" t="s">
        <v>850</v>
      </c>
      <c r="H30" s="19"/>
      <c r="I30" s="19">
        <v>257.58</v>
      </c>
      <c r="J30" s="19">
        <v>116972.8</v>
      </c>
    </row>
    <row r="31" spans="1:10" x14ac:dyDescent="0.15">
      <c r="A31" s="16">
        <v>42797</v>
      </c>
      <c r="B31" s="17">
        <v>141</v>
      </c>
      <c r="C31" s="18" t="s">
        <v>614</v>
      </c>
      <c r="D31" s="18" t="s">
        <v>615</v>
      </c>
      <c r="E31" s="18" t="s">
        <v>56</v>
      </c>
      <c r="F31" s="18" t="s">
        <v>14</v>
      </c>
      <c r="G31" s="18" t="s">
        <v>285</v>
      </c>
      <c r="H31" s="19"/>
      <c r="I31" s="19">
        <v>90</v>
      </c>
      <c r="J31" s="19">
        <v>116882.8</v>
      </c>
    </row>
    <row r="32" spans="1:10" x14ac:dyDescent="0.15">
      <c r="A32" s="16">
        <v>42797</v>
      </c>
      <c r="B32" s="17">
        <v>141</v>
      </c>
      <c r="C32" s="18" t="s">
        <v>616</v>
      </c>
      <c r="D32" s="18" t="s">
        <v>617</v>
      </c>
      <c r="E32" s="18" t="s">
        <v>56</v>
      </c>
      <c r="F32" s="18" t="s">
        <v>14</v>
      </c>
      <c r="G32" s="18" t="s">
        <v>285</v>
      </c>
      <c r="H32" s="19"/>
      <c r="I32" s="19">
        <v>90</v>
      </c>
      <c r="J32" s="19">
        <v>116792.8</v>
      </c>
    </row>
    <row r="33" spans="1:10" x14ac:dyDescent="0.15">
      <c r="A33" s="16">
        <v>42797</v>
      </c>
      <c r="B33" s="17">
        <v>141</v>
      </c>
      <c r="C33" s="18" t="s">
        <v>618</v>
      </c>
      <c r="D33" s="18" t="s">
        <v>619</v>
      </c>
      <c r="E33" s="18" t="s">
        <v>363</v>
      </c>
      <c r="F33" s="18" t="s">
        <v>14</v>
      </c>
      <c r="G33" s="18" t="s">
        <v>848</v>
      </c>
      <c r="H33" s="19"/>
      <c r="I33" s="19">
        <v>2500</v>
      </c>
      <c r="J33" s="19">
        <v>114292.8</v>
      </c>
    </row>
    <row r="34" spans="1:10" x14ac:dyDescent="0.15">
      <c r="A34" s="16">
        <v>42800</v>
      </c>
      <c r="B34" s="17">
        <v>141</v>
      </c>
      <c r="C34" s="18" t="s">
        <v>620</v>
      </c>
      <c r="D34" s="18" t="s">
        <v>621</v>
      </c>
      <c r="E34" s="18" t="s">
        <v>622</v>
      </c>
      <c r="F34" s="18" t="s">
        <v>14</v>
      </c>
      <c r="G34" s="18" t="s">
        <v>875</v>
      </c>
      <c r="H34" s="19"/>
      <c r="I34" s="19">
        <v>424000</v>
      </c>
      <c r="J34" s="19">
        <v>-309707.2</v>
      </c>
    </row>
    <row r="35" spans="1:10" x14ac:dyDescent="0.15">
      <c r="A35" s="16">
        <v>42800</v>
      </c>
      <c r="B35" s="17">
        <v>142</v>
      </c>
      <c r="C35" s="18" t="s">
        <v>623</v>
      </c>
      <c r="D35" s="18" t="s">
        <v>50</v>
      </c>
      <c r="E35" s="18" t="s">
        <v>624</v>
      </c>
      <c r="F35" s="18" t="s">
        <v>14</v>
      </c>
      <c r="G35" s="18" t="s">
        <v>851</v>
      </c>
      <c r="H35" s="19">
        <v>570000</v>
      </c>
      <c r="I35" s="19"/>
      <c r="J35" s="19">
        <v>260292.8</v>
      </c>
    </row>
    <row r="36" spans="1:10" x14ac:dyDescent="0.15">
      <c r="A36" s="16">
        <v>42800</v>
      </c>
      <c r="B36" s="17">
        <v>142</v>
      </c>
      <c r="C36" s="18" t="s">
        <v>625</v>
      </c>
      <c r="D36" s="18" t="s">
        <v>50</v>
      </c>
      <c r="E36" s="18" t="s">
        <v>624</v>
      </c>
      <c r="F36" s="18" t="s">
        <v>14</v>
      </c>
      <c r="G36" s="18" t="s">
        <v>851</v>
      </c>
      <c r="H36" s="19">
        <v>1500000</v>
      </c>
      <c r="I36" s="19"/>
      <c r="J36" s="19">
        <v>1760292.8</v>
      </c>
    </row>
    <row r="37" spans="1:10" x14ac:dyDescent="0.15">
      <c r="A37" s="16">
        <v>42800</v>
      </c>
      <c r="B37" s="17">
        <v>142</v>
      </c>
      <c r="C37" s="18" t="s">
        <v>626</v>
      </c>
      <c r="D37" s="18" t="s">
        <v>627</v>
      </c>
      <c r="E37" s="18" t="s">
        <v>146</v>
      </c>
      <c r="F37" s="18" t="s">
        <v>14</v>
      </c>
      <c r="G37" s="18" t="s">
        <v>285</v>
      </c>
      <c r="H37" s="19">
        <v>10428</v>
      </c>
      <c r="I37" s="19">
        <v>-10428</v>
      </c>
      <c r="J37" s="19">
        <v>1770720.8</v>
      </c>
    </row>
    <row r="38" spans="1:10" x14ac:dyDescent="0.15">
      <c r="A38" s="16">
        <v>42804</v>
      </c>
      <c r="B38" s="17">
        <v>141</v>
      </c>
      <c r="C38" s="18" t="s">
        <v>628</v>
      </c>
      <c r="D38" s="18" t="s">
        <v>629</v>
      </c>
      <c r="E38" s="18" t="s">
        <v>630</v>
      </c>
      <c r="G38" s="18" t="s">
        <v>871</v>
      </c>
      <c r="H38" s="19"/>
      <c r="I38" s="19">
        <f>49268.8-I39</f>
        <v>42908.800000000003</v>
      </c>
      <c r="J38" s="19">
        <v>1721452</v>
      </c>
    </row>
    <row r="39" spans="1:10" x14ac:dyDescent="0.15">
      <c r="A39" s="16"/>
      <c r="B39" s="17"/>
      <c r="C39" s="18"/>
      <c r="D39" s="18"/>
      <c r="E39" s="18" t="s">
        <v>631</v>
      </c>
      <c r="F39" s="18"/>
      <c r="G39" s="18" t="s">
        <v>298</v>
      </c>
      <c r="H39" s="19"/>
      <c r="I39" s="19">
        <v>6360</v>
      </c>
      <c r="J39" s="19"/>
    </row>
    <row r="40" spans="1:10" x14ac:dyDescent="0.15">
      <c r="A40" s="16">
        <v>42804</v>
      </c>
      <c r="B40" s="17">
        <v>141</v>
      </c>
      <c r="C40" s="18" t="s">
        <v>632</v>
      </c>
      <c r="D40" s="18" t="s">
        <v>633</v>
      </c>
      <c r="E40" s="18" t="s">
        <v>634</v>
      </c>
      <c r="F40" s="18" t="s">
        <v>14</v>
      </c>
      <c r="G40" s="18" t="s">
        <v>852</v>
      </c>
      <c r="H40" s="19"/>
      <c r="I40" s="19">
        <v>13282.5</v>
      </c>
      <c r="J40" s="19">
        <v>1708169.5</v>
      </c>
    </row>
    <row r="41" spans="1:10" x14ac:dyDescent="0.15">
      <c r="A41" s="16">
        <v>42804</v>
      </c>
      <c r="B41" s="17">
        <v>141</v>
      </c>
      <c r="C41" s="18" t="s">
        <v>635</v>
      </c>
      <c r="D41" s="18" t="s">
        <v>636</v>
      </c>
      <c r="E41" s="18" t="s">
        <v>637</v>
      </c>
      <c r="F41" s="18" t="s">
        <v>638</v>
      </c>
      <c r="G41" s="18" t="s">
        <v>853</v>
      </c>
      <c r="H41" s="19"/>
      <c r="I41" s="19">
        <v>14999</v>
      </c>
      <c r="J41" s="19">
        <v>1693170.5</v>
      </c>
    </row>
    <row r="42" spans="1:10" x14ac:dyDescent="0.15">
      <c r="A42" s="16">
        <v>42804</v>
      </c>
      <c r="B42" s="17">
        <v>141</v>
      </c>
      <c r="C42" s="18" t="s">
        <v>639</v>
      </c>
      <c r="D42" s="18" t="s">
        <v>640</v>
      </c>
      <c r="E42" s="18" t="s">
        <v>408</v>
      </c>
      <c r="F42" s="18" t="s">
        <v>14</v>
      </c>
      <c r="G42" s="18" t="s">
        <v>849</v>
      </c>
      <c r="H42" s="19"/>
      <c r="I42" s="19">
        <v>11131.76</v>
      </c>
      <c r="J42" s="19">
        <v>1682038.74</v>
      </c>
    </row>
    <row r="43" spans="1:10" x14ac:dyDescent="0.15">
      <c r="A43" s="16">
        <v>42804</v>
      </c>
      <c r="B43" s="17">
        <v>141</v>
      </c>
      <c r="C43" s="18" t="s">
        <v>641</v>
      </c>
      <c r="D43" s="18" t="s">
        <v>642</v>
      </c>
      <c r="E43" s="18" t="s">
        <v>149</v>
      </c>
      <c r="F43" s="18" t="s">
        <v>48</v>
      </c>
      <c r="G43" s="18" t="s">
        <v>285</v>
      </c>
      <c r="H43" s="19"/>
      <c r="I43" s="19">
        <v>10952.95</v>
      </c>
      <c r="J43" s="19">
        <v>1671085.79</v>
      </c>
    </row>
    <row r="44" spans="1:10" x14ac:dyDescent="0.15">
      <c r="A44" s="16">
        <v>42804</v>
      </c>
      <c r="B44" s="17">
        <v>141</v>
      </c>
      <c r="C44" s="18" t="s">
        <v>643</v>
      </c>
      <c r="D44" s="18" t="s">
        <v>644</v>
      </c>
      <c r="E44" s="18" t="s">
        <v>149</v>
      </c>
      <c r="G44" s="18" t="s">
        <v>285</v>
      </c>
      <c r="H44" s="19"/>
      <c r="I44" s="19">
        <f>70+80+120</f>
        <v>270</v>
      </c>
      <c r="J44" s="19">
        <v>1655095.99</v>
      </c>
    </row>
    <row r="45" spans="1:10" x14ac:dyDescent="0.15">
      <c r="A45" s="16"/>
      <c r="B45" s="17"/>
      <c r="C45" s="18"/>
      <c r="D45" s="18"/>
      <c r="E45" s="18" t="s">
        <v>631</v>
      </c>
      <c r="G45" s="18" t="s">
        <v>298</v>
      </c>
      <c r="H45" s="19"/>
      <c r="I45" s="19">
        <f>700+42+2000+680+160.8</f>
        <v>3582.8</v>
      </c>
      <c r="J45" s="19"/>
    </row>
    <row r="46" spans="1:10" x14ac:dyDescent="0.15">
      <c r="A46" s="16"/>
      <c r="B46" s="17"/>
      <c r="C46" s="18"/>
      <c r="D46" s="18"/>
      <c r="E46" s="18" t="s">
        <v>227</v>
      </c>
      <c r="G46" s="18" t="s">
        <v>285</v>
      </c>
      <c r="H46" s="19"/>
      <c r="I46" s="19">
        <f>1500+90</f>
        <v>1590</v>
      </c>
      <c r="J46" s="19"/>
    </row>
    <row r="47" spans="1:10" x14ac:dyDescent="0.15">
      <c r="A47" s="16"/>
      <c r="B47" s="17"/>
      <c r="C47" s="18"/>
      <c r="D47" s="18"/>
      <c r="E47" s="18" t="s">
        <v>872</v>
      </c>
      <c r="G47" s="18" t="s">
        <v>853</v>
      </c>
      <c r="H47" s="19"/>
      <c r="I47" s="19">
        <f>3550+213</f>
        <v>3763</v>
      </c>
      <c r="J47" s="19"/>
    </row>
    <row r="48" spans="1:10" x14ac:dyDescent="0.15">
      <c r="A48" s="16"/>
      <c r="B48" s="17"/>
      <c r="C48" s="18"/>
      <c r="D48" s="18"/>
      <c r="E48" s="18" t="s">
        <v>873</v>
      </c>
      <c r="G48" s="18" t="s">
        <v>853</v>
      </c>
      <c r="H48" s="19"/>
      <c r="I48" s="19">
        <f>6400+384</f>
        <v>6784</v>
      </c>
      <c r="J48" s="19"/>
    </row>
    <row r="49" spans="1:10" x14ac:dyDescent="0.15">
      <c r="A49" s="16">
        <v>42804</v>
      </c>
      <c r="B49" s="17">
        <v>141</v>
      </c>
      <c r="C49" s="18" t="s">
        <v>645</v>
      </c>
      <c r="D49" s="18" t="s">
        <v>646</v>
      </c>
      <c r="E49" s="18" t="s">
        <v>356</v>
      </c>
      <c r="F49" s="18" t="s">
        <v>14</v>
      </c>
      <c r="G49" s="18" t="s">
        <v>849</v>
      </c>
      <c r="H49" s="19"/>
      <c r="I49" s="19">
        <v>2114.0100000000002</v>
      </c>
      <c r="J49" s="19">
        <v>1652981.98</v>
      </c>
    </row>
    <row r="50" spans="1:10" x14ac:dyDescent="0.15">
      <c r="A50" s="16">
        <v>42804</v>
      </c>
      <c r="B50" s="17">
        <v>141</v>
      </c>
      <c r="C50" s="18" t="s">
        <v>647</v>
      </c>
      <c r="D50" s="18" t="s">
        <v>648</v>
      </c>
      <c r="E50" s="18" t="s">
        <v>649</v>
      </c>
      <c r="F50" s="18" t="s">
        <v>14</v>
      </c>
      <c r="G50" s="18" t="s">
        <v>560</v>
      </c>
      <c r="H50" s="19"/>
      <c r="I50" s="19">
        <v>182.1</v>
      </c>
      <c r="J50" s="19">
        <v>1652799.88</v>
      </c>
    </row>
    <row r="51" spans="1:10" x14ac:dyDescent="0.15">
      <c r="A51" s="16">
        <v>42804</v>
      </c>
      <c r="B51" s="17">
        <v>141</v>
      </c>
      <c r="C51" s="18" t="s">
        <v>650</v>
      </c>
      <c r="D51" s="18" t="s">
        <v>651</v>
      </c>
      <c r="E51" s="18" t="s">
        <v>451</v>
      </c>
      <c r="F51" s="18" t="s">
        <v>14</v>
      </c>
      <c r="G51" s="18" t="s">
        <v>875</v>
      </c>
      <c r="H51" s="19"/>
      <c r="I51" s="19">
        <v>24168</v>
      </c>
      <c r="J51" s="19">
        <v>1628631.88</v>
      </c>
    </row>
    <row r="52" spans="1:10" x14ac:dyDescent="0.15">
      <c r="A52" s="16">
        <v>42804</v>
      </c>
      <c r="B52" s="17">
        <v>141</v>
      </c>
      <c r="C52" s="18" t="s">
        <v>652</v>
      </c>
      <c r="D52" s="18" t="s">
        <v>653</v>
      </c>
      <c r="E52" s="18" t="s">
        <v>405</v>
      </c>
      <c r="F52" s="18" t="s">
        <v>14</v>
      </c>
      <c r="G52" s="18" t="s">
        <v>548</v>
      </c>
      <c r="H52" s="19"/>
      <c r="I52" s="19">
        <v>1500000</v>
      </c>
      <c r="J52" s="19">
        <v>128631.88</v>
      </c>
    </row>
    <row r="53" spans="1:10" x14ac:dyDescent="0.15">
      <c r="A53" s="16">
        <v>42804</v>
      </c>
      <c r="B53" s="17">
        <v>141</v>
      </c>
      <c r="C53" s="18" t="s">
        <v>654</v>
      </c>
      <c r="D53" s="18" t="s">
        <v>204</v>
      </c>
      <c r="E53" s="18" t="s">
        <v>655</v>
      </c>
      <c r="F53" s="18" t="s">
        <v>14</v>
      </c>
      <c r="G53" s="18" t="s">
        <v>550</v>
      </c>
      <c r="H53" s="19"/>
      <c r="I53" s="19">
        <v>4280.49</v>
      </c>
      <c r="J53" s="19">
        <v>124351.39</v>
      </c>
    </row>
    <row r="54" spans="1:10" x14ac:dyDescent="0.15">
      <c r="A54" s="16">
        <v>42804</v>
      </c>
      <c r="B54" s="17">
        <v>141</v>
      </c>
      <c r="C54" s="18" t="s">
        <v>656</v>
      </c>
      <c r="D54" s="18" t="s">
        <v>204</v>
      </c>
      <c r="E54" s="18" t="s">
        <v>111</v>
      </c>
      <c r="F54" s="18" t="s">
        <v>14</v>
      </c>
      <c r="G54" s="18" t="s">
        <v>285</v>
      </c>
      <c r="H54" s="19"/>
      <c r="I54" s="19">
        <v>900</v>
      </c>
      <c r="J54" s="19">
        <v>123451.39</v>
      </c>
    </row>
    <row r="55" spans="1:10" x14ac:dyDescent="0.15">
      <c r="A55" s="16">
        <v>42804</v>
      </c>
      <c r="B55" s="17">
        <v>142</v>
      </c>
      <c r="C55" s="18" t="s">
        <v>657</v>
      </c>
      <c r="D55" s="18" t="s">
        <v>61</v>
      </c>
      <c r="E55" s="18" t="s">
        <v>658</v>
      </c>
      <c r="F55" s="18" t="s">
        <v>14</v>
      </c>
      <c r="G55" s="18" t="s">
        <v>849</v>
      </c>
      <c r="H55" s="19">
        <v>2000</v>
      </c>
      <c r="I55" s="19">
        <v>-2000</v>
      </c>
      <c r="J55" s="19">
        <v>125451.39</v>
      </c>
    </row>
    <row r="56" spans="1:10" x14ac:dyDescent="0.15">
      <c r="A56" s="16">
        <v>42807</v>
      </c>
      <c r="B56" s="17">
        <v>142</v>
      </c>
      <c r="C56" s="18" t="s">
        <v>659</v>
      </c>
      <c r="D56" s="18" t="s">
        <v>660</v>
      </c>
      <c r="E56" s="18" t="s">
        <v>59</v>
      </c>
      <c r="F56" s="18" t="s">
        <v>14</v>
      </c>
      <c r="G56" s="18" t="s">
        <v>285</v>
      </c>
      <c r="H56" s="19">
        <v>10428</v>
      </c>
      <c r="I56" s="19">
        <v>-10428</v>
      </c>
      <c r="J56" s="19">
        <v>135879.39000000001</v>
      </c>
    </row>
    <row r="57" spans="1:10" x14ac:dyDescent="0.15">
      <c r="A57" s="16">
        <v>42808</v>
      </c>
      <c r="B57" s="17">
        <v>142</v>
      </c>
      <c r="C57" s="18" t="s">
        <v>661</v>
      </c>
      <c r="D57" s="18" t="s">
        <v>662</v>
      </c>
      <c r="E57" s="18" t="s">
        <v>658</v>
      </c>
      <c r="F57" s="18" t="s">
        <v>14</v>
      </c>
      <c r="G57" s="18" t="s">
        <v>849</v>
      </c>
      <c r="H57" s="19">
        <v>2000</v>
      </c>
      <c r="I57" s="19">
        <v>-2000</v>
      </c>
      <c r="J57" s="19">
        <v>137879.39000000001</v>
      </c>
    </row>
    <row r="58" spans="1:10" x14ac:dyDescent="0.15">
      <c r="A58" s="16">
        <v>42808</v>
      </c>
      <c r="B58" s="17">
        <v>142</v>
      </c>
      <c r="C58" s="18" t="s">
        <v>663</v>
      </c>
      <c r="D58" s="18" t="s">
        <v>664</v>
      </c>
      <c r="E58" s="18" t="s">
        <v>341</v>
      </c>
      <c r="F58" s="18" t="s">
        <v>14</v>
      </c>
      <c r="G58" s="18" t="s">
        <v>849</v>
      </c>
      <c r="H58" s="19">
        <v>2000</v>
      </c>
      <c r="I58" s="19">
        <v>-2000</v>
      </c>
      <c r="J58" s="19">
        <v>139879.39000000001</v>
      </c>
    </row>
    <row r="59" spans="1:10" x14ac:dyDescent="0.15">
      <c r="A59" s="16">
        <v>42809</v>
      </c>
      <c r="B59" s="17">
        <v>141</v>
      </c>
      <c r="C59" s="18" t="s">
        <v>665</v>
      </c>
      <c r="D59" s="18" t="s">
        <v>666</v>
      </c>
      <c r="E59" s="18" t="s">
        <v>111</v>
      </c>
      <c r="F59" s="18" t="s">
        <v>14</v>
      </c>
      <c r="G59" s="18" t="s">
        <v>285</v>
      </c>
      <c r="H59" s="19"/>
      <c r="I59" s="19">
        <v>1300</v>
      </c>
      <c r="J59" s="19">
        <v>138579.39000000001</v>
      </c>
    </row>
    <row r="60" spans="1:10" x14ac:dyDescent="0.15">
      <c r="A60" s="16">
        <v>42809</v>
      </c>
      <c r="B60" s="17">
        <v>141</v>
      </c>
      <c r="C60" s="18" t="s">
        <v>667</v>
      </c>
      <c r="D60" s="18" t="s">
        <v>668</v>
      </c>
      <c r="E60" s="18" t="s">
        <v>48</v>
      </c>
      <c r="F60" s="18" t="s">
        <v>14</v>
      </c>
      <c r="G60" s="18" t="s">
        <v>285</v>
      </c>
      <c r="H60" s="19"/>
      <c r="I60" s="19">
        <v>360</v>
      </c>
      <c r="J60" s="19">
        <v>138219.39000000001</v>
      </c>
    </row>
    <row r="61" spans="1:10" x14ac:dyDescent="0.15">
      <c r="A61" s="16">
        <v>42809</v>
      </c>
      <c r="B61" s="17">
        <v>142</v>
      </c>
      <c r="C61" s="18" t="s">
        <v>669</v>
      </c>
      <c r="D61" s="18" t="s">
        <v>50</v>
      </c>
      <c r="E61" s="18" t="s">
        <v>173</v>
      </c>
      <c r="F61" s="18" t="s">
        <v>14</v>
      </c>
      <c r="G61" s="18" t="s">
        <v>849</v>
      </c>
      <c r="H61" s="19">
        <v>61.02</v>
      </c>
      <c r="I61" s="19">
        <v>-61.02</v>
      </c>
      <c r="J61" s="19">
        <v>138280.41</v>
      </c>
    </row>
    <row r="62" spans="1:10" x14ac:dyDescent="0.15">
      <c r="A62" s="16">
        <v>42809</v>
      </c>
      <c r="B62" s="17">
        <v>142</v>
      </c>
      <c r="C62" s="18" t="s">
        <v>670</v>
      </c>
      <c r="D62" s="18" t="s">
        <v>671</v>
      </c>
      <c r="E62" s="18" t="s">
        <v>672</v>
      </c>
      <c r="F62" s="18" t="s">
        <v>673</v>
      </c>
      <c r="G62" s="18" t="s">
        <v>855</v>
      </c>
      <c r="H62" s="19">
        <v>2000</v>
      </c>
      <c r="I62" s="19"/>
      <c r="J62" s="19">
        <v>140280.41</v>
      </c>
    </row>
    <row r="63" spans="1:10" x14ac:dyDescent="0.15">
      <c r="A63" s="16">
        <v>42814</v>
      </c>
      <c r="B63" s="17">
        <v>141</v>
      </c>
      <c r="C63" s="18" t="s">
        <v>674</v>
      </c>
      <c r="D63" s="18" t="s">
        <v>675</v>
      </c>
      <c r="E63" s="18" t="s">
        <v>123</v>
      </c>
      <c r="F63" s="18" t="s">
        <v>14</v>
      </c>
      <c r="G63" s="18" t="s">
        <v>298</v>
      </c>
      <c r="H63" s="19"/>
      <c r="I63" s="19">
        <v>10931.02</v>
      </c>
      <c r="J63" s="19">
        <v>129349.39</v>
      </c>
    </row>
    <row r="64" spans="1:10" x14ac:dyDescent="0.15">
      <c r="A64" s="16">
        <v>42817</v>
      </c>
      <c r="B64" s="17">
        <v>141</v>
      </c>
      <c r="C64" s="18" t="s">
        <v>676</v>
      </c>
      <c r="D64" s="18" t="s">
        <v>677</v>
      </c>
      <c r="E64" s="18" t="s">
        <v>180</v>
      </c>
      <c r="F64" s="18" t="s">
        <v>14</v>
      </c>
      <c r="G64" s="18" t="s">
        <v>550</v>
      </c>
      <c r="H64" s="19"/>
      <c r="I64" s="19">
        <v>1505</v>
      </c>
      <c r="J64" s="19">
        <v>127844.39</v>
      </c>
    </row>
    <row r="65" spans="1:10" x14ac:dyDescent="0.15">
      <c r="A65" s="16">
        <v>42817</v>
      </c>
      <c r="B65" s="17">
        <v>141</v>
      </c>
      <c r="C65" s="18" t="s">
        <v>678</v>
      </c>
      <c r="D65" s="18" t="s">
        <v>679</v>
      </c>
      <c r="E65" s="18" t="s">
        <v>224</v>
      </c>
      <c r="F65" s="18" t="s">
        <v>14</v>
      </c>
      <c r="G65" s="18" t="s">
        <v>844</v>
      </c>
      <c r="H65" s="19"/>
      <c r="I65" s="19">
        <v>410</v>
      </c>
      <c r="J65" s="19">
        <v>127434.39</v>
      </c>
    </row>
    <row r="66" spans="1:10" x14ac:dyDescent="0.15">
      <c r="A66" s="16">
        <v>42817</v>
      </c>
      <c r="B66" s="17">
        <v>141</v>
      </c>
      <c r="C66" s="18" t="s">
        <v>680</v>
      </c>
      <c r="D66" s="18" t="s">
        <v>681</v>
      </c>
      <c r="E66" s="18" t="s">
        <v>71</v>
      </c>
      <c r="F66" s="18" t="s">
        <v>14</v>
      </c>
      <c r="G66" s="18" t="s">
        <v>312</v>
      </c>
      <c r="H66" s="19"/>
      <c r="I66" s="19">
        <v>124</v>
      </c>
      <c r="J66" s="19">
        <v>127310.39</v>
      </c>
    </row>
    <row r="67" spans="1:10" x14ac:dyDescent="0.15">
      <c r="A67" s="16">
        <v>42817</v>
      </c>
      <c r="B67" s="17">
        <v>141</v>
      </c>
      <c r="C67" s="18" t="s">
        <v>682</v>
      </c>
      <c r="D67" s="18" t="s">
        <v>683</v>
      </c>
      <c r="E67" s="18" t="s">
        <v>684</v>
      </c>
      <c r="G67" s="18" t="s">
        <v>853</v>
      </c>
      <c r="H67" s="19"/>
      <c r="I67" s="19">
        <f>1440+86.4</f>
        <v>1526.4</v>
      </c>
      <c r="J67" s="19">
        <v>118045.99</v>
      </c>
    </row>
    <row r="68" spans="1:10" x14ac:dyDescent="0.15">
      <c r="A68" s="16"/>
      <c r="B68" s="17"/>
      <c r="C68" s="18"/>
      <c r="D68" s="18"/>
      <c r="E68" s="18" t="s">
        <v>685</v>
      </c>
      <c r="F68" s="18"/>
      <c r="G68" s="18" t="s">
        <v>854</v>
      </c>
      <c r="H68" s="19"/>
      <c r="I68" s="19">
        <f>7300+438</f>
        <v>7738</v>
      </c>
      <c r="J68" s="19"/>
    </row>
    <row r="69" spans="1:10" x14ac:dyDescent="0.15">
      <c r="A69" s="16">
        <v>42817</v>
      </c>
      <c r="B69" s="17">
        <v>141</v>
      </c>
      <c r="C69" s="18" t="s">
        <v>686</v>
      </c>
      <c r="D69" s="18" t="s">
        <v>683</v>
      </c>
      <c r="E69" s="18" t="s">
        <v>445</v>
      </c>
      <c r="F69" s="18" t="s">
        <v>14</v>
      </c>
      <c r="G69" s="18" t="s">
        <v>550</v>
      </c>
      <c r="H69" s="19"/>
      <c r="I69" s="19">
        <v>9770</v>
      </c>
      <c r="J69" s="19">
        <v>108275.99</v>
      </c>
    </row>
    <row r="70" spans="1:10" x14ac:dyDescent="0.15">
      <c r="A70" s="16">
        <v>42817</v>
      </c>
      <c r="B70" s="17">
        <v>141</v>
      </c>
      <c r="C70" s="18" t="s">
        <v>687</v>
      </c>
      <c r="D70" s="18" t="s">
        <v>688</v>
      </c>
      <c r="E70" s="18" t="s">
        <v>490</v>
      </c>
      <c r="F70" s="18" t="s">
        <v>14</v>
      </c>
      <c r="G70" s="18" t="s">
        <v>285</v>
      </c>
      <c r="H70" s="19"/>
      <c r="I70" s="19">
        <v>41085</v>
      </c>
      <c r="J70" s="19">
        <v>67190.990000000005</v>
      </c>
    </row>
    <row r="71" spans="1:10" x14ac:dyDescent="0.15">
      <c r="A71" s="16">
        <v>42817</v>
      </c>
      <c r="B71" s="17">
        <v>141</v>
      </c>
      <c r="C71" s="18" t="s">
        <v>689</v>
      </c>
      <c r="D71" s="18" t="s">
        <v>690</v>
      </c>
      <c r="E71" s="18" t="s">
        <v>353</v>
      </c>
      <c r="F71" s="18" t="s">
        <v>14</v>
      </c>
      <c r="G71" s="18" t="s">
        <v>312</v>
      </c>
      <c r="H71" s="19"/>
      <c r="I71" s="19">
        <v>18</v>
      </c>
      <c r="J71" s="19">
        <v>67172.990000000005</v>
      </c>
    </row>
    <row r="72" spans="1:10" x14ac:dyDescent="0.15">
      <c r="A72" s="16">
        <v>42817</v>
      </c>
      <c r="B72" s="17">
        <v>141</v>
      </c>
      <c r="C72" s="18" t="s">
        <v>691</v>
      </c>
      <c r="D72" s="18" t="s">
        <v>692</v>
      </c>
      <c r="E72" s="18" t="s">
        <v>235</v>
      </c>
      <c r="F72" s="18" t="s">
        <v>14</v>
      </c>
      <c r="G72" s="18" t="s">
        <v>857</v>
      </c>
      <c r="H72" s="19"/>
      <c r="I72" s="19">
        <v>7856.59</v>
      </c>
      <c r="J72" s="19">
        <v>59316.4</v>
      </c>
    </row>
    <row r="73" spans="1:10" x14ac:dyDescent="0.15">
      <c r="A73" s="16">
        <v>42817</v>
      </c>
      <c r="B73" s="17">
        <v>141</v>
      </c>
      <c r="C73" s="18" t="s">
        <v>693</v>
      </c>
      <c r="D73" s="18" t="s">
        <v>694</v>
      </c>
      <c r="E73" s="18" t="s">
        <v>83</v>
      </c>
      <c r="F73" s="18" t="s">
        <v>14</v>
      </c>
      <c r="G73" s="18" t="s">
        <v>858</v>
      </c>
      <c r="H73" s="19"/>
      <c r="I73" s="19">
        <v>644.98</v>
      </c>
      <c r="J73" s="19">
        <v>58671.42</v>
      </c>
    </row>
    <row r="74" spans="1:10" x14ac:dyDescent="0.15">
      <c r="A74" s="16">
        <v>42817</v>
      </c>
      <c r="B74" s="17">
        <v>141</v>
      </c>
      <c r="C74" s="18" t="s">
        <v>695</v>
      </c>
      <c r="D74" s="18" t="s">
        <v>696</v>
      </c>
      <c r="E74" s="18" t="s">
        <v>697</v>
      </c>
      <c r="F74" s="18" t="s">
        <v>14</v>
      </c>
      <c r="G74" s="18" t="s">
        <v>312</v>
      </c>
      <c r="H74" s="19"/>
      <c r="I74" s="19">
        <v>94.5</v>
      </c>
      <c r="J74" s="19">
        <v>58576.92</v>
      </c>
    </row>
    <row r="75" spans="1:10" x14ac:dyDescent="0.15">
      <c r="A75" s="16">
        <v>42817</v>
      </c>
      <c r="B75" s="17">
        <v>141</v>
      </c>
      <c r="C75" s="18" t="s">
        <v>698</v>
      </c>
      <c r="D75" s="18" t="s">
        <v>699</v>
      </c>
      <c r="E75" s="18" t="s">
        <v>111</v>
      </c>
      <c r="F75" s="18" t="s">
        <v>14</v>
      </c>
      <c r="G75" s="18" t="s">
        <v>285</v>
      </c>
      <c r="H75" s="19"/>
      <c r="I75" s="19">
        <v>1200</v>
      </c>
      <c r="J75" s="19">
        <v>57376.92</v>
      </c>
    </row>
    <row r="76" spans="1:10" x14ac:dyDescent="0.15">
      <c r="A76" s="16">
        <v>42817</v>
      </c>
      <c r="B76" s="17">
        <v>141</v>
      </c>
      <c r="C76" s="18" t="s">
        <v>700</v>
      </c>
      <c r="D76" s="18" t="s">
        <v>701</v>
      </c>
      <c r="E76" s="18" t="s">
        <v>702</v>
      </c>
      <c r="F76" s="18" t="s">
        <v>14</v>
      </c>
      <c r="G76" s="18" t="s">
        <v>298</v>
      </c>
      <c r="H76" s="19"/>
      <c r="I76" s="19">
        <v>500</v>
      </c>
      <c r="J76" s="19">
        <v>56876.92</v>
      </c>
    </row>
    <row r="77" spans="1:10" x14ac:dyDescent="0.15">
      <c r="A77" s="16">
        <v>42817</v>
      </c>
      <c r="B77" s="17">
        <v>141</v>
      </c>
      <c r="C77" s="18" t="s">
        <v>703</v>
      </c>
      <c r="D77" s="18" t="s">
        <v>704</v>
      </c>
      <c r="E77" s="18" t="s">
        <v>56</v>
      </c>
      <c r="F77" s="18" t="s">
        <v>14</v>
      </c>
      <c r="G77" s="18" t="s">
        <v>285</v>
      </c>
      <c r="H77" s="19"/>
      <c r="I77" s="19">
        <v>270</v>
      </c>
      <c r="J77" s="19">
        <v>56606.92</v>
      </c>
    </row>
    <row r="78" spans="1:10" x14ac:dyDescent="0.15">
      <c r="A78" s="16">
        <v>42817</v>
      </c>
      <c r="B78" s="17">
        <v>141</v>
      </c>
      <c r="C78" s="18" t="s">
        <v>705</v>
      </c>
      <c r="D78" s="18" t="s">
        <v>706</v>
      </c>
      <c r="E78" s="18" t="s">
        <v>451</v>
      </c>
      <c r="F78" s="18" t="s">
        <v>14</v>
      </c>
      <c r="G78" s="18" t="s">
        <v>553</v>
      </c>
      <c r="H78" s="19"/>
      <c r="I78" s="19">
        <v>3710</v>
      </c>
      <c r="J78" s="19">
        <v>52896.92</v>
      </c>
    </row>
    <row r="79" spans="1:10" x14ac:dyDescent="0.15">
      <c r="A79" s="16">
        <v>42817</v>
      </c>
      <c r="B79" s="17">
        <v>141</v>
      </c>
      <c r="C79" s="18" t="s">
        <v>707</v>
      </c>
      <c r="D79" s="18" t="s">
        <v>708</v>
      </c>
      <c r="E79" s="18" t="s">
        <v>76</v>
      </c>
      <c r="F79" s="18" t="s">
        <v>14</v>
      </c>
      <c r="G79" s="18" t="s">
        <v>859</v>
      </c>
      <c r="H79" s="19"/>
      <c r="I79" s="19">
        <v>572.4</v>
      </c>
      <c r="J79" s="19">
        <v>52324.52</v>
      </c>
    </row>
    <row r="80" spans="1:10" x14ac:dyDescent="0.15">
      <c r="A80" s="16">
        <v>42817</v>
      </c>
      <c r="B80" s="17">
        <v>141</v>
      </c>
      <c r="C80" s="18" t="s">
        <v>709</v>
      </c>
      <c r="D80" s="18" t="s">
        <v>710</v>
      </c>
      <c r="E80" s="18" t="s">
        <v>711</v>
      </c>
      <c r="F80" s="18" t="s">
        <v>14</v>
      </c>
      <c r="G80" s="18" t="s">
        <v>312</v>
      </c>
      <c r="H80" s="19"/>
      <c r="I80" s="19">
        <v>16.8</v>
      </c>
      <c r="J80" s="19">
        <v>52307.72</v>
      </c>
    </row>
    <row r="81" spans="1:10" x14ac:dyDescent="0.15">
      <c r="A81" s="16">
        <v>42817</v>
      </c>
      <c r="B81" s="17">
        <v>141</v>
      </c>
      <c r="C81" s="18" t="s">
        <v>712</v>
      </c>
      <c r="D81" s="18" t="s">
        <v>713</v>
      </c>
      <c r="E81" s="18" t="s">
        <v>76</v>
      </c>
      <c r="F81" s="18" t="s">
        <v>14</v>
      </c>
      <c r="G81" s="18" t="s">
        <v>859</v>
      </c>
      <c r="H81" s="19"/>
      <c r="I81" s="19">
        <v>90.1</v>
      </c>
      <c r="J81" s="19">
        <v>52217.62</v>
      </c>
    </row>
    <row r="82" spans="1:10" x14ac:dyDescent="0.15">
      <c r="A82" s="16">
        <v>42817</v>
      </c>
      <c r="B82" s="17">
        <v>141</v>
      </c>
      <c r="C82" s="18" t="s">
        <v>714</v>
      </c>
      <c r="D82" s="18" t="s">
        <v>715</v>
      </c>
      <c r="E82" s="18" t="s">
        <v>111</v>
      </c>
      <c r="F82" s="18" t="s">
        <v>14</v>
      </c>
      <c r="G82" s="18" t="s">
        <v>285</v>
      </c>
      <c r="H82" s="19"/>
      <c r="I82" s="19">
        <v>3000</v>
      </c>
      <c r="J82" s="19">
        <v>49217.62</v>
      </c>
    </row>
    <row r="83" spans="1:10" x14ac:dyDescent="0.15">
      <c r="A83" s="16">
        <v>42817</v>
      </c>
      <c r="B83" s="17">
        <v>141</v>
      </c>
      <c r="C83" s="18" t="s">
        <v>716</v>
      </c>
      <c r="D83" s="18" t="s">
        <v>717</v>
      </c>
      <c r="E83" s="18" t="s">
        <v>106</v>
      </c>
      <c r="F83" s="18" t="s">
        <v>14</v>
      </c>
      <c r="G83" s="18" t="s">
        <v>856</v>
      </c>
      <c r="H83" s="19"/>
      <c r="I83" s="19">
        <v>1270.94</v>
      </c>
      <c r="J83" s="19">
        <v>47946.68</v>
      </c>
    </row>
    <row r="84" spans="1:10" x14ac:dyDescent="0.15">
      <c r="A84" s="16">
        <v>42817</v>
      </c>
      <c r="B84" s="17">
        <v>141</v>
      </c>
      <c r="C84" s="18" t="s">
        <v>718</v>
      </c>
      <c r="D84" s="18" t="s">
        <v>719</v>
      </c>
      <c r="E84" s="18" t="s">
        <v>123</v>
      </c>
      <c r="F84" s="18" t="s">
        <v>14</v>
      </c>
      <c r="G84" s="18" t="s">
        <v>298</v>
      </c>
      <c r="H84" s="19"/>
      <c r="I84" s="19">
        <v>3339</v>
      </c>
      <c r="J84" s="19">
        <v>44607.68</v>
      </c>
    </row>
    <row r="85" spans="1:10" x14ac:dyDescent="0.15">
      <c r="A85" s="16">
        <v>42817</v>
      </c>
      <c r="B85" s="17">
        <v>141</v>
      </c>
      <c r="C85" s="18" t="s">
        <v>720</v>
      </c>
      <c r="D85" s="18" t="s">
        <v>721</v>
      </c>
      <c r="E85" s="18" t="s">
        <v>722</v>
      </c>
      <c r="F85" s="18" t="s">
        <v>14</v>
      </c>
      <c r="G85" s="18" t="s">
        <v>853</v>
      </c>
      <c r="H85" s="19"/>
      <c r="I85" s="19">
        <v>254.4</v>
      </c>
      <c r="J85" s="19">
        <v>44353.279999999999</v>
      </c>
    </row>
    <row r="86" spans="1:10" x14ac:dyDescent="0.15">
      <c r="A86" s="16">
        <v>42817</v>
      </c>
      <c r="B86" s="17">
        <v>141</v>
      </c>
      <c r="C86" s="18" t="s">
        <v>723</v>
      </c>
      <c r="D86" s="18" t="s">
        <v>724</v>
      </c>
      <c r="E86" s="18" t="s">
        <v>111</v>
      </c>
      <c r="G86" s="18" t="s">
        <v>285</v>
      </c>
      <c r="H86" s="19"/>
      <c r="I86" s="19">
        <v>200</v>
      </c>
      <c r="J86" s="19">
        <v>43931.35</v>
      </c>
    </row>
    <row r="87" spans="1:10" x14ac:dyDescent="0.15">
      <c r="A87" s="16"/>
      <c r="B87" s="17"/>
      <c r="C87" s="18"/>
      <c r="D87" s="18"/>
      <c r="E87" s="18" t="s">
        <v>173</v>
      </c>
      <c r="F87" s="18"/>
      <c r="G87" s="18" t="s">
        <v>849</v>
      </c>
      <c r="H87" s="19"/>
      <c r="I87" s="19">
        <f>421.93-200</f>
        <v>221.93</v>
      </c>
      <c r="J87" s="19"/>
    </row>
    <row r="88" spans="1:10" x14ac:dyDescent="0.15">
      <c r="A88" s="16">
        <v>42817</v>
      </c>
      <c r="B88" s="17">
        <v>141</v>
      </c>
      <c r="C88" s="18" t="s">
        <v>725</v>
      </c>
      <c r="D88" s="18" t="s">
        <v>726</v>
      </c>
      <c r="E88" s="18" t="s">
        <v>381</v>
      </c>
      <c r="F88" s="18" t="s">
        <v>14</v>
      </c>
      <c r="G88" s="18" t="s">
        <v>846</v>
      </c>
      <c r="H88" s="19"/>
      <c r="I88" s="19">
        <v>1195.46</v>
      </c>
      <c r="J88" s="19">
        <v>42735.89</v>
      </c>
    </row>
    <row r="89" spans="1:10" x14ac:dyDescent="0.15">
      <c r="A89" s="16">
        <v>42817</v>
      </c>
      <c r="B89" s="17">
        <v>141</v>
      </c>
      <c r="C89" s="18" t="s">
        <v>727</v>
      </c>
      <c r="D89" s="18" t="s">
        <v>728</v>
      </c>
      <c r="E89" s="18" t="s">
        <v>56</v>
      </c>
      <c r="F89" s="18" t="s">
        <v>14</v>
      </c>
      <c r="G89" s="18" t="s">
        <v>285</v>
      </c>
      <c r="H89" s="19"/>
      <c r="I89" s="19">
        <v>450</v>
      </c>
      <c r="J89" s="19">
        <v>42285.89</v>
      </c>
    </row>
    <row r="90" spans="1:10" x14ac:dyDescent="0.15">
      <c r="A90" s="16">
        <v>42817</v>
      </c>
      <c r="B90" s="17">
        <v>141</v>
      </c>
      <c r="C90" s="18" t="s">
        <v>729</v>
      </c>
      <c r="D90" s="18" t="s">
        <v>730</v>
      </c>
      <c r="E90" s="18" t="s">
        <v>356</v>
      </c>
      <c r="F90" s="18" t="s">
        <v>731</v>
      </c>
      <c r="G90" s="18" t="s">
        <v>849</v>
      </c>
      <c r="H90" s="19"/>
      <c r="I90" s="19">
        <v>1554.75</v>
      </c>
      <c r="J90" s="19">
        <v>40731.14</v>
      </c>
    </row>
    <row r="91" spans="1:10" x14ac:dyDescent="0.15">
      <c r="A91" s="16">
        <v>42817</v>
      </c>
      <c r="B91" s="17">
        <v>141</v>
      </c>
      <c r="C91" s="18" t="s">
        <v>732</v>
      </c>
      <c r="D91" s="18" t="s">
        <v>733</v>
      </c>
      <c r="E91" s="18" t="s">
        <v>462</v>
      </c>
      <c r="F91" s="18" t="s">
        <v>14</v>
      </c>
      <c r="G91" s="18" t="s">
        <v>860</v>
      </c>
      <c r="H91" s="19"/>
      <c r="I91" s="19">
        <v>705.95</v>
      </c>
      <c r="J91" s="19">
        <v>40025.19</v>
      </c>
    </row>
    <row r="92" spans="1:10" x14ac:dyDescent="0.15">
      <c r="A92" s="16">
        <v>42817</v>
      </c>
      <c r="B92" s="17">
        <v>141</v>
      </c>
      <c r="C92" s="18" t="s">
        <v>734</v>
      </c>
      <c r="D92" s="18" t="s">
        <v>735</v>
      </c>
      <c r="E92" s="18" t="s">
        <v>465</v>
      </c>
      <c r="F92" s="18" t="s">
        <v>14</v>
      </c>
      <c r="G92" s="18" t="s">
        <v>860</v>
      </c>
      <c r="H92" s="19"/>
      <c r="I92" s="19">
        <v>1294.95</v>
      </c>
      <c r="J92" s="19">
        <v>38730.239999999998</v>
      </c>
    </row>
    <row r="93" spans="1:10" x14ac:dyDescent="0.15">
      <c r="A93" s="16">
        <v>42817</v>
      </c>
      <c r="B93" s="17">
        <v>141</v>
      </c>
      <c r="C93" s="18" t="s">
        <v>736</v>
      </c>
      <c r="D93" s="18" t="s">
        <v>737</v>
      </c>
      <c r="E93" s="18" t="s">
        <v>465</v>
      </c>
      <c r="F93" s="18" t="s">
        <v>14</v>
      </c>
      <c r="G93" s="18" t="s">
        <v>860</v>
      </c>
      <c r="H93" s="19"/>
      <c r="I93" s="19">
        <v>53.8</v>
      </c>
      <c r="J93" s="19">
        <v>38676.44</v>
      </c>
    </row>
    <row r="94" spans="1:10" x14ac:dyDescent="0.15">
      <c r="A94" s="16">
        <v>42817</v>
      </c>
      <c r="B94" s="17">
        <v>141</v>
      </c>
      <c r="C94" s="18" t="s">
        <v>738</v>
      </c>
      <c r="D94" s="18" t="s">
        <v>739</v>
      </c>
      <c r="E94" s="18" t="s">
        <v>465</v>
      </c>
      <c r="F94" s="18" t="s">
        <v>14</v>
      </c>
      <c r="G94" s="18" t="s">
        <v>860</v>
      </c>
      <c r="H94" s="19"/>
      <c r="I94" s="19">
        <v>11.72</v>
      </c>
      <c r="J94" s="19">
        <v>38664.720000000001</v>
      </c>
    </row>
    <row r="95" spans="1:10" x14ac:dyDescent="0.15">
      <c r="A95" s="16">
        <v>42817</v>
      </c>
      <c r="B95" s="17">
        <v>141</v>
      </c>
      <c r="C95" s="18" t="s">
        <v>740</v>
      </c>
      <c r="D95" s="18" t="s">
        <v>741</v>
      </c>
      <c r="E95" s="18" t="s">
        <v>106</v>
      </c>
      <c r="F95" s="18" t="s">
        <v>14</v>
      </c>
      <c r="G95" s="18" t="s">
        <v>856</v>
      </c>
      <c r="H95" s="19"/>
      <c r="I95" s="19">
        <v>38.549999999999997</v>
      </c>
      <c r="J95" s="19">
        <v>38626.17</v>
      </c>
    </row>
    <row r="96" spans="1:10" x14ac:dyDescent="0.15">
      <c r="A96" s="16">
        <v>42817</v>
      </c>
      <c r="B96" s="17">
        <v>141</v>
      </c>
      <c r="C96" s="18" t="s">
        <v>742</v>
      </c>
      <c r="D96" s="18" t="s">
        <v>743</v>
      </c>
      <c r="E96" s="18" t="s">
        <v>36</v>
      </c>
      <c r="F96" s="18" t="s">
        <v>14</v>
      </c>
      <c r="G96" s="18" t="s">
        <v>876</v>
      </c>
      <c r="H96" s="19"/>
      <c r="I96" s="19">
        <v>2240</v>
      </c>
      <c r="J96" s="19">
        <v>36386.17</v>
      </c>
    </row>
    <row r="97" spans="1:10" x14ac:dyDescent="0.15">
      <c r="A97" s="16">
        <v>42817</v>
      </c>
      <c r="B97" s="17">
        <v>141</v>
      </c>
      <c r="C97" s="18" t="s">
        <v>744</v>
      </c>
      <c r="D97" s="18" t="s">
        <v>745</v>
      </c>
      <c r="E97" s="18" t="s">
        <v>56</v>
      </c>
      <c r="F97" s="18" t="s">
        <v>14</v>
      </c>
      <c r="G97" s="18" t="s">
        <v>285</v>
      </c>
      <c r="H97" s="19"/>
      <c r="I97" s="19">
        <v>90</v>
      </c>
      <c r="J97" s="19">
        <v>36296.17</v>
      </c>
    </row>
    <row r="98" spans="1:10" x14ac:dyDescent="0.15">
      <c r="A98" s="16">
        <v>42817</v>
      </c>
      <c r="B98" s="17">
        <v>141</v>
      </c>
      <c r="C98" s="18" t="s">
        <v>746</v>
      </c>
      <c r="D98" s="18" t="s">
        <v>204</v>
      </c>
      <c r="E98" s="18" t="s">
        <v>356</v>
      </c>
      <c r="F98" s="18" t="s">
        <v>14</v>
      </c>
      <c r="G98" s="18" t="s">
        <v>849</v>
      </c>
      <c r="H98" s="19"/>
      <c r="I98" s="19">
        <v>4555.01</v>
      </c>
      <c r="J98" s="19">
        <v>31741.16</v>
      </c>
    </row>
    <row r="99" spans="1:10" x14ac:dyDescent="0.15">
      <c r="A99" s="16">
        <v>42817</v>
      </c>
      <c r="B99" s="17">
        <v>141</v>
      </c>
      <c r="C99" s="18" t="s">
        <v>747</v>
      </c>
      <c r="D99" s="18" t="s">
        <v>748</v>
      </c>
      <c r="E99" s="18" t="s">
        <v>224</v>
      </c>
      <c r="F99" s="18" t="s">
        <v>14</v>
      </c>
      <c r="G99" s="18" t="s">
        <v>844</v>
      </c>
      <c r="H99" s="19"/>
      <c r="I99" s="19">
        <v>390</v>
      </c>
      <c r="J99" s="19">
        <v>31351.16</v>
      </c>
    </row>
    <row r="100" spans="1:10" x14ac:dyDescent="0.15">
      <c r="A100" s="16">
        <v>42819</v>
      </c>
      <c r="B100" s="17">
        <v>142</v>
      </c>
      <c r="C100" s="18" t="s">
        <v>749</v>
      </c>
      <c r="D100" s="18" t="s">
        <v>750</v>
      </c>
      <c r="E100" s="18" t="s">
        <v>341</v>
      </c>
      <c r="F100" s="18" t="s">
        <v>14</v>
      </c>
      <c r="G100" s="18" t="s">
        <v>849</v>
      </c>
      <c r="H100" s="19">
        <v>2000</v>
      </c>
      <c r="I100" s="19">
        <v>-2000</v>
      </c>
      <c r="J100" s="19">
        <v>33351.160000000003</v>
      </c>
    </row>
    <row r="101" spans="1:10" x14ac:dyDescent="0.15">
      <c r="A101" s="16">
        <v>42821</v>
      </c>
      <c r="B101" s="17">
        <v>142</v>
      </c>
      <c r="C101" s="18" t="s">
        <v>751</v>
      </c>
      <c r="D101" s="18" t="s">
        <v>50</v>
      </c>
      <c r="E101" s="18" t="s">
        <v>624</v>
      </c>
      <c r="F101" s="18" t="s">
        <v>14</v>
      </c>
      <c r="G101" s="18" t="s">
        <v>861</v>
      </c>
      <c r="H101" s="19">
        <v>1000000</v>
      </c>
      <c r="I101" s="19"/>
      <c r="J101" s="19">
        <v>1033351.16</v>
      </c>
    </row>
    <row r="102" spans="1:10" x14ac:dyDescent="0.15">
      <c r="A102" s="16">
        <v>42822</v>
      </c>
      <c r="B102" s="17">
        <v>142</v>
      </c>
      <c r="C102" s="18" t="s">
        <v>752</v>
      </c>
      <c r="D102" s="18" t="s">
        <v>753</v>
      </c>
      <c r="E102" s="18" t="s">
        <v>754</v>
      </c>
      <c r="F102" s="18" t="s">
        <v>14</v>
      </c>
      <c r="G102" s="18" t="s">
        <v>855</v>
      </c>
      <c r="H102" s="19">
        <v>500</v>
      </c>
      <c r="I102" s="19"/>
      <c r="J102" s="19">
        <v>1033851.16</v>
      </c>
    </row>
    <row r="103" spans="1:10" x14ac:dyDescent="0.15">
      <c r="A103" s="16">
        <v>42822</v>
      </c>
      <c r="B103" s="17">
        <v>146</v>
      </c>
      <c r="C103" s="18" t="s">
        <v>755</v>
      </c>
      <c r="D103" s="18" t="s">
        <v>14</v>
      </c>
      <c r="E103" s="18" t="s">
        <v>189</v>
      </c>
      <c r="F103" s="18" t="s">
        <v>756</v>
      </c>
      <c r="G103" s="18" t="s">
        <v>862</v>
      </c>
      <c r="H103" s="19">
        <v>1000</v>
      </c>
      <c r="I103" s="19"/>
      <c r="J103" s="19">
        <v>1034851.16</v>
      </c>
    </row>
    <row r="104" spans="1:10" x14ac:dyDescent="0.15">
      <c r="A104" s="16">
        <v>42823</v>
      </c>
      <c r="B104" s="17">
        <v>141</v>
      </c>
      <c r="C104" s="18" t="s">
        <v>757</v>
      </c>
      <c r="D104" s="18" t="s">
        <v>758</v>
      </c>
      <c r="E104" s="18" t="s">
        <v>235</v>
      </c>
      <c r="F104" s="18" t="s">
        <v>14</v>
      </c>
      <c r="G104" s="18" t="s">
        <v>857</v>
      </c>
      <c r="H104" s="19"/>
      <c r="I104" s="19">
        <v>3504.88</v>
      </c>
      <c r="J104" s="19">
        <v>1031346.28</v>
      </c>
    </row>
    <row r="105" spans="1:10" x14ac:dyDescent="0.15">
      <c r="A105" s="16">
        <v>42823</v>
      </c>
      <c r="B105" s="17">
        <v>141</v>
      </c>
      <c r="C105" s="18" t="s">
        <v>759</v>
      </c>
      <c r="D105" s="18" t="s">
        <v>760</v>
      </c>
      <c r="E105" s="18" t="s">
        <v>48</v>
      </c>
      <c r="F105" s="18" t="s">
        <v>14</v>
      </c>
      <c r="G105" s="18" t="s">
        <v>285</v>
      </c>
      <c r="H105" s="19"/>
      <c r="I105" s="19">
        <v>350</v>
      </c>
      <c r="J105" s="19">
        <v>1030996.28</v>
      </c>
    </row>
    <row r="106" spans="1:10" x14ac:dyDescent="0.15">
      <c r="A106" s="16">
        <v>42823</v>
      </c>
      <c r="B106" s="17">
        <v>141</v>
      </c>
      <c r="C106" s="18" t="s">
        <v>761</v>
      </c>
      <c r="D106" s="18" t="s">
        <v>762</v>
      </c>
      <c r="E106" s="18" t="s">
        <v>622</v>
      </c>
      <c r="F106" s="18" t="s">
        <v>14</v>
      </c>
      <c r="G106" s="18" t="s">
        <v>875</v>
      </c>
      <c r="H106" s="19"/>
      <c r="I106" s="19">
        <v>1800</v>
      </c>
      <c r="J106" s="19">
        <v>1029196.28</v>
      </c>
    </row>
    <row r="107" spans="1:10" x14ac:dyDescent="0.15">
      <c r="A107" s="16">
        <v>42823</v>
      </c>
      <c r="B107" s="17">
        <v>141</v>
      </c>
      <c r="C107" s="18" t="s">
        <v>763</v>
      </c>
      <c r="D107" s="18" t="s">
        <v>764</v>
      </c>
      <c r="E107" s="18" t="s">
        <v>622</v>
      </c>
      <c r="F107" s="18" t="s">
        <v>14</v>
      </c>
      <c r="G107" s="18" t="s">
        <v>875</v>
      </c>
      <c r="H107" s="19"/>
      <c r="I107" s="19">
        <v>3540.4</v>
      </c>
      <c r="J107" s="19">
        <v>1025655.88</v>
      </c>
    </row>
    <row r="108" spans="1:10" x14ac:dyDescent="0.15">
      <c r="A108" s="16">
        <v>42823</v>
      </c>
      <c r="B108" s="17">
        <v>141</v>
      </c>
      <c r="C108" s="18" t="s">
        <v>765</v>
      </c>
      <c r="D108" s="18" t="s">
        <v>766</v>
      </c>
      <c r="E108" s="18" t="s">
        <v>356</v>
      </c>
      <c r="F108" s="18" t="s">
        <v>408</v>
      </c>
      <c r="G108" s="18" t="s">
        <v>849</v>
      </c>
      <c r="H108" s="19"/>
      <c r="I108" s="19">
        <v>1433.76</v>
      </c>
      <c r="J108" s="19">
        <v>1024222.12</v>
      </c>
    </row>
    <row r="109" spans="1:10" x14ac:dyDescent="0.15">
      <c r="A109" s="16">
        <v>42823</v>
      </c>
      <c r="B109" s="17">
        <v>141</v>
      </c>
      <c r="C109" s="18" t="s">
        <v>767</v>
      </c>
      <c r="D109" s="18" t="s">
        <v>768</v>
      </c>
      <c r="E109" s="18" t="s">
        <v>227</v>
      </c>
      <c r="F109" s="18" t="s">
        <v>14</v>
      </c>
      <c r="G109" s="18" t="s">
        <v>285</v>
      </c>
      <c r="H109" s="19"/>
      <c r="I109" s="19">
        <v>2067</v>
      </c>
      <c r="J109" s="19">
        <v>1022155.12</v>
      </c>
    </row>
    <row r="110" spans="1:10" x14ac:dyDescent="0.15">
      <c r="A110" s="16">
        <v>42823</v>
      </c>
      <c r="B110" s="17">
        <v>141</v>
      </c>
      <c r="C110" s="18" t="s">
        <v>769</v>
      </c>
      <c r="D110" s="18" t="s">
        <v>770</v>
      </c>
      <c r="E110" s="18" t="s">
        <v>622</v>
      </c>
      <c r="F110" s="18" t="s">
        <v>14</v>
      </c>
      <c r="G110" s="18" t="s">
        <v>875</v>
      </c>
      <c r="H110" s="19"/>
      <c r="I110" s="19">
        <v>8480</v>
      </c>
      <c r="J110" s="19">
        <v>1013675.12</v>
      </c>
    </row>
    <row r="111" spans="1:10" x14ac:dyDescent="0.15">
      <c r="A111" s="16">
        <v>42823</v>
      </c>
      <c r="B111" s="17">
        <v>141</v>
      </c>
      <c r="C111" s="18" t="s">
        <v>771</v>
      </c>
      <c r="D111" s="18" t="s">
        <v>772</v>
      </c>
      <c r="E111" s="18" t="s">
        <v>863</v>
      </c>
      <c r="F111" s="18" t="s">
        <v>14</v>
      </c>
      <c r="G111" s="18" t="s">
        <v>285</v>
      </c>
      <c r="H111" s="19"/>
      <c r="I111" s="19">
        <v>2989.2</v>
      </c>
      <c r="J111" s="19">
        <v>995655.92</v>
      </c>
    </row>
    <row r="112" spans="1:10" x14ac:dyDescent="0.15">
      <c r="A112" s="16"/>
      <c r="B112" s="17"/>
      <c r="C112" s="18"/>
      <c r="D112" s="18"/>
      <c r="E112" s="18" t="s">
        <v>864</v>
      </c>
      <c r="F112" s="18"/>
      <c r="G112" s="18" t="s">
        <v>550</v>
      </c>
      <c r="H112" s="19"/>
      <c r="I112" s="19">
        <v>15030</v>
      </c>
      <c r="J112" s="19"/>
    </row>
    <row r="113" spans="1:12" x14ac:dyDescent="0.15">
      <c r="A113" s="16">
        <v>42823</v>
      </c>
      <c r="B113" s="17">
        <v>141</v>
      </c>
      <c r="C113" s="18" t="s">
        <v>773</v>
      </c>
      <c r="D113" s="18" t="s">
        <v>774</v>
      </c>
      <c r="E113" s="18" t="s">
        <v>149</v>
      </c>
      <c r="F113" s="18" t="s">
        <v>111</v>
      </c>
      <c r="G113" s="18" t="s">
        <v>285</v>
      </c>
      <c r="H113" s="19"/>
      <c r="I113" s="19">
        <v>86552.92</v>
      </c>
      <c r="J113" s="19">
        <v>909103</v>
      </c>
    </row>
    <row r="114" spans="1:12" x14ac:dyDescent="0.15">
      <c r="A114" s="16"/>
      <c r="B114" s="29">
        <v>141</v>
      </c>
      <c r="C114" s="30" t="s">
        <v>1118</v>
      </c>
      <c r="D114" s="30" t="s">
        <v>1119</v>
      </c>
      <c r="E114" s="30" t="s">
        <v>356</v>
      </c>
      <c r="F114" s="30" t="s">
        <v>14</v>
      </c>
      <c r="G114" s="31" t="s">
        <v>849</v>
      </c>
      <c r="I114" s="31">
        <v>13580</v>
      </c>
      <c r="J114" s="31">
        <v>895523</v>
      </c>
    </row>
    <row r="115" spans="1:12" x14ac:dyDescent="0.15">
      <c r="A115" s="16">
        <v>42823</v>
      </c>
      <c r="B115" s="17">
        <v>141</v>
      </c>
      <c r="C115" s="18" t="s">
        <v>775</v>
      </c>
      <c r="D115" s="18" t="s">
        <v>776</v>
      </c>
      <c r="E115" s="18" t="s">
        <v>622</v>
      </c>
      <c r="F115" s="18" t="s">
        <v>14</v>
      </c>
      <c r="G115" s="18" t="s">
        <v>875</v>
      </c>
      <c r="H115" s="19"/>
      <c r="I115" s="19">
        <v>41340</v>
      </c>
      <c r="J115" s="19">
        <v>864583</v>
      </c>
    </row>
    <row r="116" spans="1:12" x14ac:dyDescent="0.15">
      <c r="A116" s="16"/>
      <c r="B116" s="17"/>
      <c r="C116" s="18"/>
      <c r="D116" s="18"/>
      <c r="E116" s="18" t="s">
        <v>595</v>
      </c>
      <c r="F116" s="18"/>
      <c r="G116" s="18" t="s">
        <v>865</v>
      </c>
      <c r="H116" s="19"/>
      <c r="I116" s="19">
        <v>3180</v>
      </c>
      <c r="J116" s="19"/>
    </row>
    <row r="117" spans="1:12" x14ac:dyDescent="0.15">
      <c r="A117" s="16">
        <v>42823</v>
      </c>
      <c r="B117" s="17">
        <v>141</v>
      </c>
      <c r="C117" s="18" t="s">
        <v>777</v>
      </c>
      <c r="D117" s="18" t="s">
        <v>778</v>
      </c>
      <c r="E117" s="18" t="s">
        <v>424</v>
      </c>
      <c r="F117" s="18" t="s">
        <v>14</v>
      </c>
      <c r="G117" s="18" t="s">
        <v>856</v>
      </c>
      <c r="H117" s="19"/>
      <c r="I117" s="19">
        <v>938.25</v>
      </c>
      <c r="J117" s="19">
        <v>863644.75</v>
      </c>
    </row>
    <row r="118" spans="1:12" x14ac:dyDescent="0.15">
      <c r="A118" s="16">
        <v>42823</v>
      </c>
      <c r="B118" s="17">
        <v>141</v>
      </c>
      <c r="C118" s="18" t="s">
        <v>779</v>
      </c>
      <c r="D118" s="18" t="s">
        <v>780</v>
      </c>
      <c r="E118" s="18" t="s">
        <v>106</v>
      </c>
      <c r="F118" s="18" t="s">
        <v>14</v>
      </c>
      <c r="G118" s="18" t="s">
        <v>856</v>
      </c>
      <c r="H118" s="19"/>
      <c r="I118" s="19">
        <v>594</v>
      </c>
      <c r="J118" s="19">
        <v>863050.75</v>
      </c>
    </row>
    <row r="119" spans="1:12" x14ac:dyDescent="0.15">
      <c r="A119" s="16">
        <v>42823</v>
      </c>
      <c r="B119" s="17">
        <v>141</v>
      </c>
      <c r="C119" s="18" t="s">
        <v>781</v>
      </c>
      <c r="D119" s="18" t="s">
        <v>782</v>
      </c>
      <c r="E119" s="18" t="s">
        <v>36</v>
      </c>
      <c r="F119" s="18" t="s">
        <v>14</v>
      </c>
      <c r="G119" s="18" t="s">
        <v>876</v>
      </c>
      <c r="H119" s="19"/>
      <c r="I119" s="19">
        <v>39856</v>
      </c>
      <c r="J119" s="19">
        <v>783338.75</v>
      </c>
    </row>
    <row r="120" spans="1:12" x14ac:dyDescent="0.15">
      <c r="A120" s="16"/>
      <c r="B120" s="17"/>
      <c r="C120" s="18"/>
      <c r="D120" s="18"/>
      <c r="E120" s="18" t="s">
        <v>877</v>
      </c>
      <c r="F120" s="18"/>
      <c r="G120" s="18" t="s">
        <v>878</v>
      </c>
      <c r="H120" s="19"/>
      <c r="I120" s="19">
        <v>39856</v>
      </c>
      <c r="J120" s="19"/>
    </row>
    <row r="121" spans="1:12" x14ac:dyDescent="0.15">
      <c r="A121" s="16">
        <v>42823</v>
      </c>
      <c r="B121" s="17">
        <v>141</v>
      </c>
      <c r="C121" s="18" t="s">
        <v>783</v>
      </c>
      <c r="D121" s="18" t="s">
        <v>784</v>
      </c>
      <c r="E121" s="18" t="s">
        <v>227</v>
      </c>
      <c r="F121" s="18" t="s">
        <v>14</v>
      </c>
      <c r="G121" s="18" t="s">
        <v>285</v>
      </c>
      <c r="H121" s="19"/>
      <c r="I121" s="19">
        <v>530</v>
      </c>
      <c r="J121" s="19">
        <v>782808.75</v>
      </c>
    </row>
    <row r="122" spans="1:12" x14ac:dyDescent="0.15">
      <c r="A122" s="16">
        <v>42823</v>
      </c>
      <c r="B122" s="17">
        <v>141</v>
      </c>
      <c r="C122" s="18" t="s">
        <v>785</v>
      </c>
      <c r="D122" s="18" t="s">
        <v>786</v>
      </c>
      <c r="E122" s="18" t="s">
        <v>622</v>
      </c>
      <c r="F122" s="18" t="s">
        <v>14</v>
      </c>
      <c r="G122" s="18" t="s">
        <v>875</v>
      </c>
      <c r="H122" s="19"/>
      <c r="I122" s="19">
        <v>212000</v>
      </c>
      <c r="J122" s="19">
        <v>570808.75</v>
      </c>
    </row>
    <row r="123" spans="1:12" x14ac:dyDescent="0.15">
      <c r="A123" s="16">
        <v>42825</v>
      </c>
      <c r="B123" s="17">
        <v>145</v>
      </c>
      <c r="C123" s="18" t="s">
        <v>787</v>
      </c>
      <c r="D123" s="18" t="s">
        <v>527</v>
      </c>
      <c r="E123" s="18" t="s">
        <v>788</v>
      </c>
      <c r="F123" s="18" t="s">
        <v>14</v>
      </c>
      <c r="G123" s="18" t="s">
        <v>305</v>
      </c>
      <c r="H123" s="19"/>
      <c r="I123" s="19">
        <v>76656.56</v>
      </c>
      <c r="J123" s="19">
        <v>490716.76</v>
      </c>
    </row>
    <row r="124" spans="1:12" x14ac:dyDescent="0.15">
      <c r="A124" s="16"/>
      <c r="B124" s="17"/>
      <c r="C124" s="18"/>
      <c r="D124" s="18"/>
      <c r="E124" s="18" t="s">
        <v>317</v>
      </c>
      <c r="F124" s="18"/>
      <c r="G124" s="18" t="s">
        <v>869</v>
      </c>
      <c r="H124" s="19"/>
      <c r="I124" s="19">
        <v>700</v>
      </c>
      <c r="J124" s="19"/>
    </row>
    <row r="125" spans="1:12" x14ac:dyDescent="0.15">
      <c r="A125" s="16"/>
      <c r="B125" s="17"/>
      <c r="C125" s="18"/>
      <c r="D125" s="18"/>
      <c r="E125" s="18" t="s">
        <v>319</v>
      </c>
      <c r="F125" s="18"/>
      <c r="G125" s="18" t="s">
        <v>319</v>
      </c>
      <c r="H125" s="19"/>
      <c r="I125" s="19">
        <v>191</v>
      </c>
      <c r="J125" s="19"/>
    </row>
    <row r="126" spans="1:12" x14ac:dyDescent="0.15">
      <c r="A126" s="16"/>
      <c r="B126" s="17"/>
      <c r="C126" s="18"/>
      <c r="D126" s="18"/>
      <c r="E126" s="18" t="s">
        <v>320</v>
      </c>
      <c r="F126" s="18"/>
      <c r="G126" s="18" t="s">
        <v>320</v>
      </c>
      <c r="H126" s="19"/>
      <c r="I126" s="19">
        <v>150</v>
      </c>
      <c r="J126" s="19"/>
    </row>
    <row r="127" spans="1:12" x14ac:dyDescent="0.15">
      <c r="A127" s="16"/>
      <c r="B127" s="17"/>
      <c r="C127" s="18"/>
      <c r="D127" s="18"/>
      <c r="E127" s="18" t="s">
        <v>288</v>
      </c>
      <c r="F127" s="18"/>
      <c r="G127" s="18" t="s">
        <v>288</v>
      </c>
      <c r="H127" s="19"/>
      <c r="I127" s="19">
        <v>602.03</v>
      </c>
      <c r="J127" s="19"/>
    </row>
    <row r="128" spans="1:12" x14ac:dyDescent="0.15">
      <c r="A128" s="16"/>
      <c r="B128" s="17"/>
      <c r="C128" s="18"/>
      <c r="D128" s="18"/>
      <c r="E128" s="18" t="s">
        <v>106</v>
      </c>
      <c r="F128" s="18"/>
      <c r="G128" s="18" t="s">
        <v>856</v>
      </c>
      <c r="H128" s="19"/>
      <c r="I128" s="19">
        <v>740</v>
      </c>
      <c r="J128" s="19"/>
      <c r="L128" s="14">
        <v>1000000</v>
      </c>
    </row>
    <row r="129" spans="1:10" x14ac:dyDescent="0.15">
      <c r="A129" s="16"/>
      <c r="B129" s="17"/>
      <c r="C129" s="18"/>
      <c r="D129" s="18"/>
      <c r="E129" s="18" t="s">
        <v>250</v>
      </c>
      <c r="F129" s="18"/>
      <c r="G129" s="18" t="s">
        <v>850</v>
      </c>
      <c r="H129" s="19"/>
      <c r="I129" s="19">
        <v>90</v>
      </c>
      <c r="J129" s="19"/>
    </row>
    <row r="130" spans="1:10" x14ac:dyDescent="0.15">
      <c r="A130" s="16"/>
      <c r="B130" s="17"/>
      <c r="C130" s="18"/>
      <c r="D130" s="18"/>
      <c r="E130" s="18" t="s">
        <v>649</v>
      </c>
      <c r="F130" s="18"/>
      <c r="G130" s="18" t="s">
        <v>560</v>
      </c>
      <c r="H130" s="19"/>
      <c r="I130" s="19">
        <v>15</v>
      </c>
      <c r="J130" s="19"/>
    </row>
    <row r="131" spans="1:10" x14ac:dyDescent="0.15">
      <c r="A131" s="16"/>
      <c r="B131" s="17"/>
      <c r="C131" s="18"/>
      <c r="D131" s="18"/>
      <c r="E131" s="18" t="s">
        <v>685</v>
      </c>
      <c r="F131" s="18"/>
      <c r="G131" s="18" t="s">
        <v>854</v>
      </c>
      <c r="H131" s="19"/>
      <c r="I131" s="19">
        <v>16</v>
      </c>
      <c r="J131" s="19"/>
    </row>
    <row r="132" spans="1:10" x14ac:dyDescent="0.15">
      <c r="A132" s="16"/>
      <c r="B132" s="17"/>
      <c r="C132" s="18"/>
      <c r="D132" s="18"/>
      <c r="E132" s="18" t="s">
        <v>285</v>
      </c>
      <c r="F132" s="18"/>
      <c r="G132" s="18" t="s">
        <v>285</v>
      </c>
      <c r="H132" s="19"/>
      <c r="I132" s="19">
        <v>896.9</v>
      </c>
      <c r="J132" s="19"/>
    </row>
    <row r="133" spans="1:10" x14ac:dyDescent="0.15">
      <c r="A133" s="16"/>
      <c r="B133" s="17"/>
      <c r="C133" s="18"/>
      <c r="D133" s="18"/>
      <c r="E133" s="18" t="s">
        <v>316</v>
      </c>
      <c r="F133" s="18"/>
      <c r="G133" s="18" t="s">
        <v>868</v>
      </c>
      <c r="H133" s="19"/>
      <c r="I133" s="19">
        <v>34.5</v>
      </c>
      <c r="J133" s="19"/>
    </row>
    <row r="134" spans="1:10" x14ac:dyDescent="0.15">
      <c r="A134" s="16">
        <v>42825</v>
      </c>
      <c r="B134" s="17">
        <v>145</v>
      </c>
      <c r="C134" s="18" t="s">
        <v>789</v>
      </c>
      <c r="D134" s="18" t="s">
        <v>790</v>
      </c>
      <c r="E134" s="18" t="s">
        <v>791</v>
      </c>
      <c r="F134" s="18" t="s">
        <v>14</v>
      </c>
      <c r="G134" s="18" t="s">
        <v>866</v>
      </c>
      <c r="H134" s="19"/>
      <c r="I134" s="19">
        <v>21013</v>
      </c>
      <c r="J134" s="19">
        <v>469703.76</v>
      </c>
    </row>
    <row r="135" spans="1:10" x14ac:dyDescent="0.15">
      <c r="A135" s="16">
        <v>42825</v>
      </c>
      <c r="B135" s="17">
        <v>145</v>
      </c>
      <c r="C135" s="18" t="s">
        <v>792</v>
      </c>
      <c r="D135" s="18" t="s">
        <v>793</v>
      </c>
      <c r="E135" s="18" t="s">
        <v>794</v>
      </c>
      <c r="F135" s="18" t="s">
        <v>14</v>
      </c>
      <c r="G135" s="18" t="s">
        <v>310</v>
      </c>
      <c r="H135" s="19"/>
      <c r="I135" s="19">
        <v>1527.5</v>
      </c>
      <c r="J135" s="19">
        <v>468176.26</v>
      </c>
    </row>
    <row r="136" spans="1:10" x14ac:dyDescent="0.15">
      <c r="A136" s="16">
        <v>42825</v>
      </c>
      <c r="B136" s="17">
        <v>145</v>
      </c>
      <c r="C136" s="18" t="s">
        <v>795</v>
      </c>
      <c r="D136" s="18" t="s">
        <v>796</v>
      </c>
      <c r="E136" s="18" t="s">
        <v>797</v>
      </c>
      <c r="F136" s="18" t="s">
        <v>14</v>
      </c>
      <c r="G136" s="18" t="s">
        <v>315</v>
      </c>
      <c r="H136" s="19"/>
      <c r="I136" s="19">
        <v>3987.65</v>
      </c>
      <c r="J136" s="19">
        <v>464188.61</v>
      </c>
    </row>
    <row r="137" spans="1:10" x14ac:dyDescent="0.15">
      <c r="A137" s="16">
        <v>42825</v>
      </c>
      <c r="B137" s="17">
        <v>145</v>
      </c>
      <c r="C137" s="18" t="s">
        <v>798</v>
      </c>
      <c r="D137" s="18" t="s">
        <v>799</v>
      </c>
      <c r="E137" s="18" t="s">
        <v>800</v>
      </c>
      <c r="F137" s="18" t="s">
        <v>14</v>
      </c>
      <c r="G137" s="18" t="s">
        <v>562</v>
      </c>
      <c r="H137" s="19"/>
      <c r="I137" s="19">
        <v>362.09</v>
      </c>
      <c r="J137" s="19">
        <v>463826.52</v>
      </c>
    </row>
    <row r="138" spans="1:10" x14ac:dyDescent="0.15">
      <c r="A138" s="16">
        <v>42825</v>
      </c>
      <c r="B138" s="17">
        <v>141</v>
      </c>
      <c r="C138" s="18" t="s">
        <v>801</v>
      </c>
      <c r="D138" s="18" t="s">
        <v>802</v>
      </c>
      <c r="E138" s="18" t="s">
        <v>363</v>
      </c>
      <c r="F138" s="18" t="s">
        <v>14</v>
      </c>
      <c r="G138" s="18" t="s">
        <v>848</v>
      </c>
      <c r="H138" s="19"/>
      <c r="I138" s="19">
        <v>2500</v>
      </c>
      <c r="J138" s="19">
        <v>461326.52</v>
      </c>
    </row>
    <row r="139" spans="1:10" x14ac:dyDescent="0.15">
      <c r="A139" s="16">
        <v>42825</v>
      </c>
      <c r="B139" s="17">
        <v>141</v>
      </c>
      <c r="C139" s="18" t="s">
        <v>803</v>
      </c>
      <c r="D139" s="18" t="s">
        <v>804</v>
      </c>
      <c r="E139" s="18" t="s">
        <v>334</v>
      </c>
      <c r="F139" s="18" t="s">
        <v>14</v>
      </c>
      <c r="G139" s="18" t="s">
        <v>867</v>
      </c>
      <c r="H139" s="19"/>
      <c r="I139" s="19">
        <v>350</v>
      </c>
      <c r="J139" s="19">
        <v>460976.52</v>
      </c>
    </row>
    <row r="140" spans="1:10" x14ac:dyDescent="0.15">
      <c r="A140" s="16">
        <v>42825</v>
      </c>
      <c r="B140" s="17">
        <v>141</v>
      </c>
      <c r="C140" s="18" t="s">
        <v>805</v>
      </c>
      <c r="D140" s="18" t="s">
        <v>806</v>
      </c>
      <c r="E140" s="18" t="s">
        <v>334</v>
      </c>
      <c r="F140" s="18" t="s">
        <v>14</v>
      </c>
      <c r="G140" s="18" t="s">
        <v>867</v>
      </c>
      <c r="H140" s="19"/>
      <c r="I140" s="19">
        <v>214.5</v>
      </c>
      <c r="J140" s="19">
        <v>460762.02</v>
      </c>
    </row>
    <row r="141" spans="1:10" x14ac:dyDescent="0.15">
      <c r="A141" s="16">
        <v>42825</v>
      </c>
      <c r="B141" s="17">
        <v>141</v>
      </c>
      <c r="C141" s="18" t="s">
        <v>807</v>
      </c>
      <c r="D141" s="18" t="s">
        <v>808</v>
      </c>
      <c r="E141" s="18" t="s">
        <v>227</v>
      </c>
      <c r="F141" s="18" t="s">
        <v>14</v>
      </c>
      <c r="G141" s="18" t="s">
        <v>285</v>
      </c>
      <c r="H141" s="19"/>
      <c r="I141" s="19">
        <v>689</v>
      </c>
      <c r="J141" s="19">
        <v>460073.02</v>
      </c>
    </row>
    <row r="142" spans="1:10" x14ac:dyDescent="0.15">
      <c r="A142" s="16">
        <v>42825</v>
      </c>
      <c r="B142" s="17">
        <v>141</v>
      </c>
      <c r="C142" s="18" t="s">
        <v>809</v>
      </c>
      <c r="D142" s="18" t="s">
        <v>810</v>
      </c>
      <c r="E142" s="18" t="s">
        <v>111</v>
      </c>
      <c r="F142" s="18" t="s">
        <v>14</v>
      </c>
      <c r="G142" s="18" t="s">
        <v>285</v>
      </c>
      <c r="H142" s="19"/>
      <c r="I142" s="19">
        <v>6376.96</v>
      </c>
      <c r="J142" s="19">
        <v>453696.06</v>
      </c>
    </row>
    <row r="143" spans="1:10" x14ac:dyDescent="0.15">
      <c r="A143" s="16">
        <v>42825</v>
      </c>
      <c r="B143" s="17">
        <v>141</v>
      </c>
      <c r="C143" s="18" t="s">
        <v>811</v>
      </c>
      <c r="D143" s="18" t="s">
        <v>812</v>
      </c>
      <c r="E143" s="18" t="s">
        <v>111</v>
      </c>
      <c r="F143" s="18" t="s">
        <v>14</v>
      </c>
      <c r="G143" s="18" t="s">
        <v>285</v>
      </c>
      <c r="H143" s="19"/>
      <c r="I143" s="19">
        <v>1200</v>
      </c>
      <c r="J143" s="19">
        <v>452496.06</v>
      </c>
    </row>
    <row r="144" spans="1:10" x14ac:dyDescent="0.15">
      <c r="A144" s="16">
        <v>42825</v>
      </c>
      <c r="B144" s="17">
        <v>141</v>
      </c>
      <c r="C144" s="18" t="s">
        <v>813</v>
      </c>
      <c r="D144" s="18" t="s">
        <v>814</v>
      </c>
      <c r="E144" s="18" t="s">
        <v>48</v>
      </c>
      <c r="F144" s="18" t="s">
        <v>14</v>
      </c>
      <c r="G144" s="18" t="s">
        <v>285</v>
      </c>
      <c r="H144" s="19"/>
      <c r="I144" s="19">
        <v>1272</v>
      </c>
      <c r="J144" s="19">
        <v>451224.06</v>
      </c>
    </row>
    <row r="145" spans="1:10" x14ac:dyDescent="0.15">
      <c r="A145" s="16">
        <v>42825</v>
      </c>
      <c r="B145" s="17">
        <v>141</v>
      </c>
      <c r="C145" s="18" t="s">
        <v>815</v>
      </c>
      <c r="D145" s="18" t="s">
        <v>816</v>
      </c>
      <c r="E145" s="18" t="s">
        <v>76</v>
      </c>
      <c r="F145" s="18" t="s">
        <v>14</v>
      </c>
      <c r="G145" s="18" t="s">
        <v>859</v>
      </c>
      <c r="H145" s="19"/>
      <c r="I145" s="19">
        <v>850</v>
      </c>
      <c r="J145" s="19">
        <v>450374.06</v>
      </c>
    </row>
    <row r="146" spans="1:10" x14ac:dyDescent="0.15">
      <c r="A146" s="16">
        <v>42825</v>
      </c>
      <c r="B146" s="17">
        <v>141</v>
      </c>
      <c r="C146" s="18" t="s">
        <v>817</v>
      </c>
      <c r="D146" s="18" t="s">
        <v>818</v>
      </c>
      <c r="E146" s="18" t="s">
        <v>56</v>
      </c>
      <c r="F146" s="18" t="s">
        <v>48</v>
      </c>
      <c r="G146" s="18" t="s">
        <v>285</v>
      </c>
      <c r="H146" s="19"/>
      <c r="I146" s="19">
        <v>660</v>
      </c>
      <c r="J146" s="19">
        <v>449714.06</v>
      </c>
    </row>
    <row r="147" spans="1:10" x14ac:dyDescent="0.15">
      <c r="A147" s="16">
        <v>42825</v>
      </c>
      <c r="B147" s="17">
        <v>141</v>
      </c>
      <c r="C147" s="18" t="s">
        <v>819</v>
      </c>
      <c r="D147" s="18" t="s">
        <v>820</v>
      </c>
      <c r="E147" s="18" t="s">
        <v>111</v>
      </c>
      <c r="F147" s="18" t="s">
        <v>14</v>
      </c>
      <c r="G147" s="18" t="s">
        <v>285</v>
      </c>
      <c r="H147" s="19"/>
      <c r="I147" s="19">
        <v>2000</v>
      </c>
      <c r="J147" s="19">
        <v>447714.06</v>
      </c>
    </row>
    <row r="148" spans="1:10" x14ac:dyDescent="0.15">
      <c r="A148" s="16">
        <v>42825</v>
      </c>
      <c r="B148" s="17">
        <v>141</v>
      </c>
      <c r="C148" s="18" t="s">
        <v>821</v>
      </c>
      <c r="D148" s="18" t="s">
        <v>822</v>
      </c>
      <c r="E148" s="18" t="s">
        <v>209</v>
      </c>
      <c r="G148" s="18" t="s">
        <v>874</v>
      </c>
      <c r="H148" s="19"/>
      <c r="I148" s="19">
        <v>222.6</v>
      </c>
      <c r="J148" s="19">
        <v>447154.17</v>
      </c>
    </row>
    <row r="149" spans="1:10" x14ac:dyDescent="0.15">
      <c r="A149" s="16"/>
      <c r="B149" s="17"/>
      <c r="C149" s="18"/>
      <c r="D149" s="18"/>
      <c r="E149" s="18" t="s">
        <v>111</v>
      </c>
      <c r="F149" s="18"/>
      <c r="G149" s="18" t="s">
        <v>285</v>
      </c>
      <c r="H149" s="19"/>
      <c r="I149" s="19">
        <v>337.29</v>
      </c>
      <c r="J149" s="19"/>
    </row>
    <row r="150" spans="1:10" x14ac:dyDescent="0.15">
      <c r="A150" s="16">
        <v>42825</v>
      </c>
      <c r="B150" s="17">
        <v>141</v>
      </c>
      <c r="C150" s="18" t="s">
        <v>823</v>
      </c>
      <c r="D150" s="18" t="s">
        <v>824</v>
      </c>
      <c r="E150" s="18" t="s">
        <v>111</v>
      </c>
      <c r="F150" s="18" t="s">
        <v>14</v>
      </c>
      <c r="G150" s="18" t="s">
        <v>285</v>
      </c>
      <c r="H150" s="19"/>
      <c r="I150" s="19">
        <v>810</v>
      </c>
      <c r="J150" s="19">
        <v>446344.17</v>
      </c>
    </row>
    <row r="151" spans="1:10" x14ac:dyDescent="0.15">
      <c r="A151" s="16">
        <v>42825</v>
      </c>
      <c r="B151" s="17">
        <v>141</v>
      </c>
      <c r="C151" s="18" t="s">
        <v>825</v>
      </c>
      <c r="D151" s="18" t="s">
        <v>826</v>
      </c>
      <c r="E151" s="18" t="s">
        <v>209</v>
      </c>
      <c r="F151" s="18" t="s">
        <v>14</v>
      </c>
      <c r="G151" s="18" t="s">
        <v>874</v>
      </c>
      <c r="H151" s="19"/>
      <c r="I151" s="19">
        <v>80.7</v>
      </c>
      <c r="J151" s="19">
        <v>446263.47</v>
      </c>
    </row>
    <row r="152" spans="1:10" x14ac:dyDescent="0.15">
      <c r="A152" s="16">
        <v>42825</v>
      </c>
      <c r="B152" s="17">
        <v>141</v>
      </c>
      <c r="C152" s="18" t="s">
        <v>827</v>
      </c>
      <c r="D152" s="18" t="s">
        <v>828</v>
      </c>
      <c r="E152" s="18" t="s">
        <v>56</v>
      </c>
      <c r="F152" s="18" t="s">
        <v>14</v>
      </c>
      <c r="G152" s="18" t="s">
        <v>285</v>
      </c>
      <c r="H152" s="19"/>
      <c r="I152" s="19">
        <v>360</v>
      </c>
      <c r="J152" s="19">
        <v>445903.47</v>
      </c>
    </row>
    <row r="153" spans="1:10" x14ac:dyDescent="0.15">
      <c r="A153" s="16">
        <v>42825</v>
      </c>
      <c r="B153" s="17">
        <v>141</v>
      </c>
      <c r="C153" s="18" t="s">
        <v>829</v>
      </c>
      <c r="D153" s="18" t="s">
        <v>830</v>
      </c>
      <c r="E153" s="18" t="s">
        <v>831</v>
      </c>
      <c r="F153" s="18" t="s">
        <v>14</v>
      </c>
      <c r="G153" s="18" t="s">
        <v>298</v>
      </c>
      <c r="H153" s="19"/>
      <c r="I153" s="19">
        <v>1500</v>
      </c>
      <c r="J153" s="19">
        <v>444403.47</v>
      </c>
    </row>
    <row r="154" spans="1:10" x14ac:dyDescent="0.15">
      <c r="A154" s="16">
        <v>42825</v>
      </c>
      <c r="B154" s="17">
        <v>141</v>
      </c>
      <c r="C154" s="18" t="s">
        <v>832</v>
      </c>
      <c r="D154" s="18" t="s">
        <v>833</v>
      </c>
      <c r="E154" s="18" t="s">
        <v>490</v>
      </c>
      <c r="F154" s="18" t="s">
        <v>14</v>
      </c>
      <c r="G154" s="18" t="s">
        <v>285</v>
      </c>
      <c r="H154" s="19"/>
      <c r="I154" s="19">
        <v>5300</v>
      </c>
      <c r="J154" s="19">
        <v>439103.47</v>
      </c>
    </row>
    <row r="155" spans="1:10" x14ac:dyDescent="0.15">
      <c r="A155" s="16">
        <v>42825</v>
      </c>
      <c r="B155" s="17">
        <v>142</v>
      </c>
      <c r="C155" s="18" t="s">
        <v>834</v>
      </c>
      <c r="D155" s="18" t="s">
        <v>50</v>
      </c>
      <c r="E155" s="18" t="s">
        <v>624</v>
      </c>
      <c r="F155" s="18" t="s">
        <v>14</v>
      </c>
      <c r="G155" s="18" t="s">
        <v>861</v>
      </c>
      <c r="H155" s="19">
        <v>1000000</v>
      </c>
      <c r="I155" s="19"/>
      <c r="J155" s="19">
        <v>1439103.47</v>
      </c>
    </row>
    <row r="156" spans="1:10" x14ac:dyDescent="0.15">
      <c r="A156" s="16">
        <v>42825</v>
      </c>
      <c r="B156" s="17">
        <v>146</v>
      </c>
      <c r="C156" s="18" t="s">
        <v>835</v>
      </c>
      <c r="D156" s="18" t="s">
        <v>14</v>
      </c>
      <c r="E156" s="18" t="s">
        <v>836</v>
      </c>
      <c r="F156" s="18" t="s">
        <v>14</v>
      </c>
      <c r="G156" s="18" t="s">
        <v>562</v>
      </c>
      <c r="H156" s="19"/>
      <c r="I156" s="19">
        <v>1</v>
      </c>
      <c r="J156" s="19">
        <v>1439102.47</v>
      </c>
    </row>
    <row r="157" spans="1:10" x14ac:dyDescent="0.15">
      <c r="A157" s="16">
        <v>42825</v>
      </c>
      <c r="B157" s="17">
        <v>146</v>
      </c>
      <c r="C157" s="18" t="s">
        <v>837</v>
      </c>
      <c r="D157" s="18" t="s">
        <v>14</v>
      </c>
      <c r="E157" s="18" t="s">
        <v>838</v>
      </c>
      <c r="F157" s="18" t="s">
        <v>14</v>
      </c>
      <c r="G157" s="18" t="s">
        <v>868</v>
      </c>
      <c r="H157" s="19"/>
      <c r="I157" s="19">
        <v>18.399999999999999</v>
      </c>
      <c r="J157" s="19">
        <v>1439084.07</v>
      </c>
    </row>
    <row r="158" spans="1:10" x14ac:dyDescent="0.15">
      <c r="A158" s="16">
        <v>42825</v>
      </c>
      <c r="B158" s="17">
        <v>146</v>
      </c>
      <c r="C158" s="18" t="s">
        <v>839</v>
      </c>
      <c r="D158" s="18" t="s">
        <v>14</v>
      </c>
      <c r="E158" s="18" t="s">
        <v>840</v>
      </c>
      <c r="F158" s="18" t="s">
        <v>14</v>
      </c>
      <c r="G158" s="18" t="s">
        <v>868</v>
      </c>
      <c r="H158" s="19"/>
      <c r="I158" s="19">
        <v>3.39</v>
      </c>
      <c r="J158" s="19">
        <v>1439080.68</v>
      </c>
    </row>
    <row r="159" spans="1:10" x14ac:dyDescent="0.15">
      <c r="A159" s="20">
        <v>42825</v>
      </c>
      <c r="B159" s="22">
        <v>141</v>
      </c>
      <c r="C159" s="23" t="s">
        <v>841</v>
      </c>
      <c r="D159" s="23" t="s">
        <v>14</v>
      </c>
      <c r="E159" s="23" t="s">
        <v>14</v>
      </c>
      <c r="F159" s="23" t="s">
        <v>14</v>
      </c>
      <c r="G159" s="23"/>
      <c r="H159" s="25"/>
      <c r="I159" s="25"/>
      <c r="J159" s="25">
        <v>1439080.68</v>
      </c>
    </row>
    <row r="160" spans="1:10" ht="12" thickBot="1" x14ac:dyDescent="0.2">
      <c r="A160" s="21"/>
      <c r="H160" s="24">
        <v>4112845.02</v>
      </c>
      <c r="I160" s="24">
        <v>2821987.2499999995</v>
      </c>
    </row>
    <row r="161" spans="2:10" ht="12" thickTop="1" x14ac:dyDescent="0.15">
      <c r="B161" s="17">
        <f>SUM(B5:B159)</f>
        <v>18243</v>
      </c>
      <c r="H161" s="19"/>
      <c r="I161" s="19"/>
      <c r="J161" s="19"/>
    </row>
    <row r="163" spans="2:10" x14ac:dyDescent="0.15">
      <c r="H163" s="13">
        <f>SUBTOTAL(9,H6:H158)</f>
        <v>4112845.02</v>
      </c>
      <c r="I163" s="13">
        <f>SUBTOTAL(9,I6:I158)</f>
        <v>2796222.2299999991</v>
      </c>
    </row>
    <row r="166" spans="2:10" x14ac:dyDescent="0.15">
      <c r="I166" s="28"/>
    </row>
  </sheetData>
  <autoFilter ref="B4:J161" xr:uid="{00000000-0009-0000-0000-000002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9"/>
  <sheetViews>
    <sheetView workbookViewId="0">
      <selection activeCell="I129" sqref="I129"/>
    </sheetView>
  </sheetViews>
  <sheetFormatPr defaultRowHeight="11.25" x14ac:dyDescent="0.15"/>
  <cols>
    <col min="1" max="1" width="10.125" style="14" customWidth="1"/>
    <col min="2" max="2" width="5.25" style="14" customWidth="1"/>
    <col min="3" max="3" width="9.75" style="14" customWidth="1"/>
    <col min="4" max="4" width="10.625" style="14" customWidth="1"/>
    <col min="5" max="5" width="39.75" style="14" customWidth="1"/>
    <col min="6" max="6" width="32.25" style="14" customWidth="1"/>
    <col min="7" max="7" width="10.625" style="14" customWidth="1"/>
    <col min="8" max="8" width="12.625" style="14" customWidth="1"/>
    <col min="9" max="9" width="12.625" style="13" customWidth="1"/>
    <col min="10" max="10" width="12.625" style="14" customWidth="1"/>
    <col min="11" max="16384" width="9" style="14"/>
  </cols>
  <sheetData>
    <row r="1" spans="1:10" ht="23.1" customHeight="1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4"/>
      <c r="J1" s="131"/>
    </row>
    <row r="2" spans="1:10" ht="20.100000000000001" customHeight="1" x14ac:dyDescent="0.15">
      <c r="A2" s="132" t="s">
        <v>879</v>
      </c>
      <c r="B2" s="132"/>
      <c r="C2" s="132"/>
      <c r="D2" s="132"/>
      <c r="E2" s="132"/>
      <c r="F2" s="132"/>
      <c r="G2" s="132"/>
      <c r="H2" s="132"/>
      <c r="I2" s="135"/>
      <c r="J2" s="132"/>
    </row>
    <row r="3" spans="1:10" ht="20.100000000000001" customHeight="1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6"/>
      <c r="J3" s="133"/>
    </row>
    <row r="4" spans="1:10" ht="23.1" customHeight="1" thickBot="1" x14ac:dyDescent="0.2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/>
      <c r="H4" s="15" t="s">
        <v>9</v>
      </c>
      <c r="I4" s="27" t="s">
        <v>10</v>
      </c>
      <c r="J4" s="15" t="s">
        <v>11</v>
      </c>
    </row>
    <row r="5" spans="1:10" ht="12" thickTop="1" x14ac:dyDescent="0.15">
      <c r="A5" s="16"/>
      <c r="B5" s="17"/>
      <c r="C5" s="18"/>
      <c r="D5" s="18"/>
      <c r="E5" s="18" t="s">
        <v>12</v>
      </c>
      <c r="F5" s="18"/>
      <c r="G5" s="18"/>
      <c r="H5" s="19"/>
      <c r="I5" s="19"/>
      <c r="J5" s="19">
        <v>1425500.68</v>
      </c>
    </row>
    <row r="6" spans="1:10" x14ac:dyDescent="0.15">
      <c r="A6" s="16">
        <v>42828</v>
      </c>
      <c r="B6" s="17">
        <v>151</v>
      </c>
      <c r="C6" s="18" t="s">
        <v>880</v>
      </c>
      <c r="D6" s="18" t="s">
        <v>881</v>
      </c>
      <c r="E6" s="18" t="s">
        <v>21</v>
      </c>
      <c r="F6" s="18" t="s">
        <v>22</v>
      </c>
      <c r="G6" s="18" t="s">
        <v>286</v>
      </c>
      <c r="H6" s="19"/>
      <c r="I6" s="19">
        <v>10667.84</v>
      </c>
      <c r="J6" s="19">
        <v>1414832.84</v>
      </c>
    </row>
    <row r="7" spans="1:10" x14ac:dyDescent="0.15">
      <c r="A7" s="16">
        <v>42828</v>
      </c>
      <c r="B7" s="17">
        <v>151</v>
      </c>
      <c r="C7" s="18" t="s">
        <v>882</v>
      </c>
      <c r="D7" s="18" t="s">
        <v>883</v>
      </c>
      <c r="E7" s="18" t="s">
        <v>25</v>
      </c>
      <c r="F7" s="18" t="s">
        <v>14</v>
      </c>
      <c r="G7" s="18" t="s">
        <v>288</v>
      </c>
      <c r="H7" s="19"/>
      <c r="I7" s="19">
        <v>170</v>
      </c>
      <c r="J7" s="19">
        <v>1414662.84</v>
      </c>
    </row>
    <row r="8" spans="1:10" x14ac:dyDescent="0.15">
      <c r="A8" s="16">
        <v>42828</v>
      </c>
      <c r="B8" s="17">
        <v>151</v>
      </c>
      <c r="C8" s="18" t="s">
        <v>884</v>
      </c>
      <c r="D8" s="18" t="s">
        <v>885</v>
      </c>
      <c r="E8" s="18" t="s">
        <v>28</v>
      </c>
      <c r="F8" s="18" t="s">
        <v>14</v>
      </c>
      <c r="G8" s="18" t="s">
        <v>540</v>
      </c>
      <c r="H8" s="19"/>
      <c r="I8" s="19">
        <v>122</v>
      </c>
      <c r="J8" s="19">
        <v>1414540.84</v>
      </c>
    </row>
    <row r="9" spans="1:10" x14ac:dyDescent="0.15">
      <c r="A9" s="16">
        <v>42828</v>
      </c>
      <c r="B9" s="17">
        <v>156</v>
      </c>
      <c r="C9" s="18" t="s">
        <v>886</v>
      </c>
      <c r="D9" s="18" t="s">
        <v>14</v>
      </c>
      <c r="E9" s="18" t="s">
        <v>887</v>
      </c>
      <c r="F9" s="18" t="s">
        <v>888</v>
      </c>
      <c r="G9" s="18" t="s">
        <v>321</v>
      </c>
      <c r="H9" s="19"/>
      <c r="I9" s="19">
        <v>53</v>
      </c>
      <c r="J9" s="19">
        <v>1414487.84</v>
      </c>
    </row>
    <row r="10" spans="1:10" x14ac:dyDescent="0.15">
      <c r="A10" s="16">
        <v>42829</v>
      </c>
      <c r="B10" s="17">
        <v>151</v>
      </c>
      <c r="C10" s="18" t="s">
        <v>889</v>
      </c>
      <c r="D10" s="18" t="s">
        <v>890</v>
      </c>
      <c r="E10" s="18" t="s">
        <v>891</v>
      </c>
      <c r="F10" s="18" t="s">
        <v>14</v>
      </c>
      <c r="G10" s="18" t="s">
        <v>1102</v>
      </c>
      <c r="H10" s="19"/>
      <c r="I10" s="19">
        <v>4000</v>
      </c>
      <c r="J10" s="19">
        <v>1410487.84</v>
      </c>
    </row>
    <row r="11" spans="1:10" x14ac:dyDescent="0.15">
      <c r="A11" s="16">
        <v>42829</v>
      </c>
      <c r="B11" s="17">
        <v>151</v>
      </c>
      <c r="C11" s="18" t="s">
        <v>892</v>
      </c>
      <c r="D11" s="18" t="s">
        <v>893</v>
      </c>
      <c r="E11" s="18" t="s">
        <v>831</v>
      </c>
      <c r="F11" s="18" t="s">
        <v>14</v>
      </c>
      <c r="G11" s="18" t="s">
        <v>285</v>
      </c>
      <c r="H11" s="19"/>
      <c r="I11" s="19">
        <v>15833.62</v>
      </c>
      <c r="J11" s="19">
        <v>1394654.22</v>
      </c>
    </row>
    <row r="12" spans="1:10" x14ac:dyDescent="0.15">
      <c r="A12" s="16">
        <v>42829</v>
      </c>
      <c r="B12" s="17">
        <v>151</v>
      </c>
      <c r="C12" s="18" t="s">
        <v>894</v>
      </c>
      <c r="D12" s="18" t="s">
        <v>895</v>
      </c>
      <c r="E12" s="18" t="s">
        <v>209</v>
      </c>
      <c r="G12" s="18" t="s">
        <v>1103</v>
      </c>
      <c r="H12" s="19"/>
      <c r="I12" s="19">
        <v>2279</v>
      </c>
      <c r="J12" s="19">
        <v>1363543.22</v>
      </c>
    </row>
    <row r="13" spans="1:10" x14ac:dyDescent="0.15">
      <c r="A13" s="16"/>
      <c r="B13" s="17"/>
      <c r="C13" s="18"/>
      <c r="D13" s="18"/>
      <c r="E13" s="18" t="s">
        <v>490</v>
      </c>
      <c r="F13" s="18"/>
      <c r="G13" s="18" t="s">
        <v>285</v>
      </c>
      <c r="H13" s="19"/>
      <c r="I13" s="19">
        <v>28832</v>
      </c>
      <c r="J13" s="19"/>
    </row>
    <row r="14" spans="1:10" x14ac:dyDescent="0.15">
      <c r="A14" s="16">
        <v>42829</v>
      </c>
      <c r="B14" s="17">
        <v>151</v>
      </c>
      <c r="C14" s="18" t="s">
        <v>896</v>
      </c>
      <c r="D14" s="18" t="s">
        <v>897</v>
      </c>
      <c r="E14" s="18" t="s">
        <v>111</v>
      </c>
      <c r="F14" s="18" t="s">
        <v>14</v>
      </c>
      <c r="G14" s="18" t="s">
        <v>285</v>
      </c>
      <c r="H14" s="19"/>
      <c r="I14" s="19">
        <v>20000</v>
      </c>
      <c r="J14" s="19">
        <v>1343543.22</v>
      </c>
    </row>
    <row r="15" spans="1:10" x14ac:dyDescent="0.15">
      <c r="A15" s="16">
        <v>42829</v>
      </c>
      <c r="B15" s="17">
        <v>151</v>
      </c>
      <c r="C15" s="18" t="s">
        <v>898</v>
      </c>
      <c r="D15" s="18" t="s">
        <v>899</v>
      </c>
      <c r="E15" s="18" t="s">
        <v>622</v>
      </c>
      <c r="F15" s="18" t="s">
        <v>14</v>
      </c>
      <c r="G15" s="18" t="s">
        <v>875</v>
      </c>
      <c r="H15" s="19"/>
      <c r="I15" s="19">
        <v>13780</v>
      </c>
      <c r="J15" s="19">
        <v>1329763.22</v>
      </c>
    </row>
    <row r="16" spans="1:10" x14ac:dyDescent="0.15">
      <c r="A16" s="16">
        <v>42829</v>
      </c>
      <c r="B16" s="17">
        <v>151</v>
      </c>
      <c r="C16" s="18" t="s">
        <v>900</v>
      </c>
      <c r="D16" s="18" t="s">
        <v>901</v>
      </c>
      <c r="E16" s="18" t="s">
        <v>227</v>
      </c>
      <c r="F16" s="18" t="s">
        <v>14</v>
      </c>
      <c r="G16" s="18" t="s">
        <v>285</v>
      </c>
      <c r="H16" s="19"/>
      <c r="I16" s="19">
        <v>530</v>
      </c>
      <c r="J16" s="19">
        <v>1329233.22</v>
      </c>
    </row>
    <row r="17" spans="1:10" x14ac:dyDescent="0.15">
      <c r="A17" s="16">
        <v>42829</v>
      </c>
      <c r="B17" s="17">
        <v>151</v>
      </c>
      <c r="C17" s="18" t="s">
        <v>902</v>
      </c>
      <c r="D17" s="18" t="s">
        <v>903</v>
      </c>
      <c r="E17" s="18" t="s">
        <v>227</v>
      </c>
      <c r="F17" s="18" t="s">
        <v>14</v>
      </c>
      <c r="G17" s="18" t="s">
        <v>285</v>
      </c>
      <c r="H17" s="19"/>
      <c r="I17" s="19">
        <v>20564</v>
      </c>
      <c r="J17" s="19">
        <v>1308669.22</v>
      </c>
    </row>
    <row r="18" spans="1:10" x14ac:dyDescent="0.15">
      <c r="A18" s="16">
        <v>42829</v>
      </c>
      <c r="B18" s="17">
        <v>151</v>
      </c>
      <c r="C18" s="18" t="s">
        <v>904</v>
      </c>
      <c r="D18" s="18" t="s">
        <v>905</v>
      </c>
      <c r="E18" s="18" t="s">
        <v>831</v>
      </c>
      <c r="F18" s="18" t="s">
        <v>14</v>
      </c>
      <c r="G18" s="18" t="s">
        <v>298</v>
      </c>
      <c r="H18" s="19"/>
      <c r="I18" s="19">
        <v>190.8</v>
      </c>
      <c r="J18" s="19">
        <v>1308478.42</v>
      </c>
    </row>
    <row r="19" spans="1:10" x14ac:dyDescent="0.15">
      <c r="A19" s="16">
        <v>42830</v>
      </c>
      <c r="B19" s="17">
        <v>151</v>
      </c>
      <c r="C19" s="18" t="s">
        <v>906</v>
      </c>
      <c r="D19" s="18" t="s">
        <v>907</v>
      </c>
      <c r="E19" s="18" t="s">
        <v>831</v>
      </c>
      <c r="G19" s="18" t="s">
        <v>285</v>
      </c>
      <c r="H19" s="19"/>
      <c r="I19" s="19">
        <v>23850</v>
      </c>
      <c r="J19" s="19">
        <v>1279628.42</v>
      </c>
    </row>
    <row r="20" spans="1:10" x14ac:dyDescent="0.15">
      <c r="A20" s="16"/>
      <c r="B20" s="17"/>
      <c r="C20" s="18"/>
      <c r="D20" s="18"/>
      <c r="E20" s="18" t="s">
        <v>908</v>
      </c>
      <c r="F20" s="18"/>
      <c r="G20" s="18" t="s">
        <v>1116</v>
      </c>
      <c r="H20" s="19"/>
      <c r="I20" s="19">
        <v>5000</v>
      </c>
      <c r="J20" s="19"/>
    </row>
    <row r="21" spans="1:10" x14ac:dyDescent="0.15">
      <c r="A21" s="16">
        <v>42830</v>
      </c>
      <c r="B21" s="17">
        <v>151</v>
      </c>
      <c r="C21" s="18" t="s">
        <v>909</v>
      </c>
      <c r="D21" s="18" t="s">
        <v>910</v>
      </c>
      <c r="E21" s="18" t="s">
        <v>831</v>
      </c>
      <c r="F21" s="18" t="s">
        <v>14</v>
      </c>
      <c r="G21" s="18" t="s">
        <v>285</v>
      </c>
      <c r="H21" s="19"/>
      <c r="I21" s="19">
        <v>393118.59</v>
      </c>
      <c r="J21" s="19">
        <v>886509.83</v>
      </c>
    </row>
    <row r="22" spans="1:10" x14ac:dyDescent="0.15">
      <c r="A22" s="16">
        <v>42830</v>
      </c>
      <c r="B22" s="17">
        <v>151</v>
      </c>
      <c r="C22" s="18" t="s">
        <v>911</v>
      </c>
      <c r="D22" s="18" t="s">
        <v>912</v>
      </c>
      <c r="E22" s="18" t="s">
        <v>405</v>
      </c>
      <c r="F22" s="18" t="s">
        <v>14</v>
      </c>
      <c r="G22" s="18" t="s">
        <v>548</v>
      </c>
      <c r="H22" s="19"/>
      <c r="I22" s="19">
        <v>400000</v>
      </c>
      <c r="J22" s="19">
        <v>486509.83</v>
      </c>
    </row>
    <row r="23" spans="1:10" x14ac:dyDescent="0.15">
      <c r="A23" s="16">
        <v>42830</v>
      </c>
      <c r="B23" s="17">
        <v>156</v>
      </c>
      <c r="C23" s="18" t="s">
        <v>913</v>
      </c>
      <c r="D23" s="18" t="s">
        <v>14</v>
      </c>
      <c r="E23" s="18" t="s">
        <v>914</v>
      </c>
      <c r="F23" s="18" t="s">
        <v>14</v>
      </c>
      <c r="G23" s="18" t="s">
        <v>321</v>
      </c>
      <c r="H23" s="19"/>
      <c r="I23" s="19">
        <v>45</v>
      </c>
      <c r="J23" s="19">
        <v>486464.83</v>
      </c>
    </row>
    <row r="24" spans="1:10" x14ac:dyDescent="0.15">
      <c r="A24" s="16">
        <v>42832</v>
      </c>
      <c r="B24" s="17">
        <v>151</v>
      </c>
      <c r="C24" s="18" t="s">
        <v>915</v>
      </c>
      <c r="D24" s="18" t="s">
        <v>916</v>
      </c>
      <c r="E24" s="18" t="s">
        <v>622</v>
      </c>
      <c r="F24" s="18" t="s">
        <v>14</v>
      </c>
      <c r="G24" s="18" t="s">
        <v>875</v>
      </c>
      <c r="H24" s="19"/>
      <c r="I24" s="19">
        <v>212000</v>
      </c>
      <c r="J24" s="19">
        <v>274464.83</v>
      </c>
    </row>
    <row r="25" spans="1:10" x14ac:dyDescent="0.15">
      <c r="A25" s="16">
        <v>42832</v>
      </c>
      <c r="B25" s="17">
        <v>151</v>
      </c>
      <c r="C25" s="18" t="s">
        <v>917</v>
      </c>
      <c r="D25" s="18" t="s">
        <v>204</v>
      </c>
      <c r="E25" s="18" t="s">
        <v>918</v>
      </c>
      <c r="F25" s="18" t="s">
        <v>14</v>
      </c>
      <c r="G25" s="18" t="s">
        <v>1104</v>
      </c>
      <c r="H25" s="19"/>
      <c r="I25" s="19">
        <v>109872.65</v>
      </c>
      <c r="J25" s="19">
        <v>164592.18</v>
      </c>
    </row>
    <row r="26" spans="1:10" x14ac:dyDescent="0.15">
      <c r="A26" s="16">
        <v>42832</v>
      </c>
      <c r="B26" s="17">
        <v>151</v>
      </c>
      <c r="C26" s="18" t="s">
        <v>919</v>
      </c>
      <c r="D26" s="18" t="s">
        <v>204</v>
      </c>
      <c r="E26" s="18" t="s">
        <v>920</v>
      </c>
      <c r="F26" s="18" t="s">
        <v>14</v>
      </c>
      <c r="G26" s="18" t="s">
        <v>1105</v>
      </c>
      <c r="H26" s="19"/>
      <c r="I26" s="19">
        <v>6500.25</v>
      </c>
      <c r="J26" s="19">
        <v>158091.93</v>
      </c>
    </row>
    <row r="27" spans="1:10" x14ac:dyDescent="0.15">
      <c r="A27" s="16">
        <v>42832</v>
      </c>
      <c r="B27" s="17">
        <v>151</v>
      </c>
      <c r="C27" s="18" t="s">
        <v>921</v>
      </c>
      <c r="D27" s="18" t="s">
        <v>204</v>
      </c>
      <c r="E27" s="18" t="s">
        <v>448</v>
      </c>
      <c r="F27" s="18" t="s">
        <v>14</v>
      </c>
      <c r="G27" s="18" t="s">
        <v>552</v>
      </c>
      <c r="H27" s="19"/>
      <c r="I27" s="19">
        <v>13020.82</v>
      </c>
      <c r="J27" s="19">
        <v>145071.10999999999</v>
      </c>
    </row>
    <row r="28" spans="1:10" x14ac:dyDescent="0.15">
      <c r="A28" s="16">
        <v>42832</v>
      </c>
      <c r="B28" s="17">
        <v>151</v>
      </c>
      <c r="C28" s="18" t="s">
        <v>922</v>
      </c>
      <c r="D28" s="18" t="s">
        <v>923</v>
      </c>
      <c r="E28" s="18" t="s">
        <v>451</v>
      </c>
      <c r="F28" s="18" t="s">
        <v>14</v>
      </c>
      <c r="G28" s="18" t="s">
        <v>875</v>
      </c>
      <c r="H28" s="19"/>
      <c r="I28" s="19">
        <v>24168</v>
      </c>
      <c r="J28" s="19">
        <v>120903.11</v>
      </c>
    </row>
    <row r="29" spans="1:10" x14ac:dyDescent="0.15">
      <c r="A29" s="16">
        <v>42832</v>
      </c>
      <c r="B29" s="17">
        <v>152</v>
      </c>
      <c r="C29" s="18" t="s">
        <v>924</v>
      </c>
      <c r="D29" s="18" t="s">
        <v>925</v>
      </c>
      <c r="E29" s="18" t="s">
        <v>624</v>
      </c>
      <c r="F29" s="18" t="s">
        <v>14</v>
      </c>
      <c r="G29" s="18" t="s">
        <v>300</v>
      </c>
      <c r="H29" s="19">
        <v>500000</v>
      </c>
      <c r="I29" s="19"/>
      <c r="J29" s="19">
        <v>620903.11</v>
      </c>
    </row>
    <row r="30" spans="1:10" x14ac:dyDescent="0.15">
      <c r="A30" s="16">
        <v>42835</v>
      </c>
      <c r="B30" s="17">
        <v>151</v>
      </c>
      <c r="C30" s="18" t="s">
        <v>926</v>
      </c>
      <c r="D30" s="18" t="s">
        <v>905</v>
      </c>
      <c r="E30" s="18" t="s">
        <v>891</v>
      </c>
      <c r="F30" s="18" t="s">
        <v>14</v>
      </c>
      <c r="G30" s="18" t="s">
        <v>1102</v>
      </c>
      <c r="H30" s="19"/>
      <c r="I30" s="19">
        <v>1720</v>
      </c>
      <c r="J30" s="19">
        <v>619183.11</v>
      </c>
    </row>
    <row r="31" spans="1:10" x14ac:dyDescent="0.15">
      <c r="A31" s="16">
        <v>42835</v>
      </c>
      <c r="B31" s="17">
        <v>151</v>
      </c>
      <c r="C31" s="18" t="s">
        <v>927</v>
      </c>
      <c r="D31" s="18" t="s">
        <v>928</v>
      </c>
      <c r="E31" s="18" t="s">
        <v>48</v>
      </c>
      <c r="F31" s="18" t="s">
        <v>14</v>
      </c>
      <c r="G31" s="18" t="s">
        <v>285</v>
      </c>
      <c r="H31" s="19"/>
      <c r="I31" s="19">
        <v>1106.6500000000001</v>
      </c>
      <c r="J31" s="19">
        <v>618076.46</v>
      </c>
    </row>
    <row r="32" spans="1:10" x14ac:dyDescent="0.15">
      <c r="A32" s="16">
        <v>42835</v>
      </c>
      <c r="B32" s="17">
        <v>151</v>
      </c>
      <c r="C32" s="18" t="s">
        <v>929</v>
      </c>
      <c r="D32" s="18" t="s">
        <v>930</v>
      </c>
      <c r="E32" s="18" t="s">
        <v>622</v>
      </c>
      <c r="F32" s="18" t="s">
        <v>14</v>
      </c>
      <c r="G32" s="18" t="s">
        <v>875</v>
      </c>
      <c r="H32" s="19"/>
      <c r="I32" s="19">
        <v>1961</v>
      </c>
      <c r="J32" s="19">
        <v>616115.46</v>
      </c>
    </row>
    <row r="33" spans="1:10" x14ac:dyDescent="0.15">
      <c r="A33" s="16">
        <v>42835</v>
      </c>
      <c r="B33" s="17">
        <v>151</v>
      </c>
      <c r="C33" s="18" t="s">
        <v>931</v>
      </c>
      <c r="D33" s="18" t="s">
        <v>932</v>
      </c>
      <c r="E33" s="18" t="s">
        <v>933</v>
      </c>
      <c r="F33" s="18" t="s">
        <v>14</v>
      </c>
      <c r="G33" s="18" t="s">
        <v>854</v>
      </c>
      <c r="H33" s="19"/>
      <c r="I33" s="19">
        <v>218.4</v>
      </c>
      <c r="J33" s="19">
        <v>615897.06000000006</v>
      </c>
    </row>
    <row r="34" spans="1:10" x14ac:dyDescent="0.15">
      <c r="A34" s="16">
        <v>42835</v>
      </c>
      <c r="B34" s="17">
        <v>151</v>
      </c>
      <c r="C34" s="18" t="s">
        <v>934</v>
      </c>
      <c r="D34" s="18" t="s">
        <v>935</v>
      </c>
      <c r="E34" s="18" t="s">
        <v>891</v>
      </c>
      <c r="G34" s="18" t="s">
        <v>1102</v>
      </c>
      <c r="H34" s="19"/>
      <c r="I34" s="19">
        <v>2020</v>
      </c>
      <c r="J34" s="19">
        <v>612300.06000000006</v>
      </c>
    </row>
    <row r="35" spans="1:10" x14ac:dyDescent="0.15">
      <c r="A35" s="16"/>
      <c r="B35" s="17"/>
      <c r="C35" s="18"/>
      <c r="D35" s="18"/>
      <c r="E35" s="18" t="s">
        <v>920</v>
      </c>
      <c r="F35" s="18"/>
      <c r="G35" s="18" t="s">
        <v>1105</v>
      </c>
      <c r="H35" s="19"/>
      <c r="I35" s="19">
        <v>1577</v>
      </c>
      <c r="J35" s="19"/>
    </row>
    <row r="36" spans="1:10" x14ac:dyDescent="0.15">
      <c r="A36" s="16">
        <v>42835</v>
      </c>
      <c r="B36" s="17">
        <v>151</v>
      </c>
      <c r="C36" s="18" t="s">
        <v>936</v>
      </c>
      <c r="D36" s="18" t="s">
        <v>937</v>
      </c>
      <c r="E36" s="18" t="s">
        <v>235</v>
      </c>
      <c r="F36" s="18" t="s">
        <v>14</v>
      </c>
      <c r="G36" s="18" t="s">
        <v>311</v>
      </c>
      <c r="H36" s="19"/>
      <c r="I36" s="19">
        <v>159</v>
      </c>
      <c r="J36" s="19">
        <v>612141.06000000006</v>
      </c>
    </row>
    <row r="37" spans="1:10" x14ac:dyDescent="0.15">
      <c r="A37" s="16">
        <v>42835</v>
      </c>
      <c r="B37" s="17">
        <v>151</v>
      </c>
      <c r="C37" s="18" t="s">
        <v>938</v>
      </c>
      <c r="D37" s="18" t="s">
        <v>939</v>
      </c>
      <c r="E37" s="18" t="s">
        <v>48</v>
      </c>
      <c r="F37" s="18" t="s">
        <v>14</v>
      </c>
      <c r="G37" s="18" t="s">
        <v>285</v>
      </c>
      <c r="H37" s="19"/>
      <c r="I37" s="19">
        <v>2118</v>
      </c>
      <c r="J37" s="19">
        <v>610023.06000000006</v>
      </c>
    </row>
    <row r="38" spans="1:10" x14ac:dyDescent="0.15">
      <c r="A38" s="16">
        <v>42835</v>
      </c>
      <c r="B38" s="17">
        <v>151</v>
      </c>
      <c r="C38" s="18" t="s">
        <v>940</v>
      </c>
      <c r="D38" s="18" t="s">
        <v>941</v>
      </c>
      <c r="E38" s="18" t="s">
        <v>942</v>
      </c>
      <c r="F38" s="18" t="s">
        <v>14</v>
      </c>
      <c r="G38" s="18" t="s">
        <v>285</v>
      </c>
      <c r="H38" s="19"/>
      <c r="I38" s="19">
        <v>5300</v>
      </c>
      <c r="J38" s="19">
        <v>604723.06000000006</v>
      </c>
    </row>
    <row r="39" spans="1:10" x14ac:dyDescent="0.15">
      <c r="A39" s="16">
        <v>42835</v>
      </c>
      <c r="B39" s="17">
        <v>151</v>
      </c>
      <c r="C39" s="18" t="s">
        <v>943</v>
      </c>
      <c r="D39" s="18" t="s">
        <v>944</v>
      </c>
      <c r="E39" s="18" t="s">
        <v>36</v>
      </c>
      <c r="F39" s="18" t="s">
        <v>14</v>
      </c>
      <c r="G39" s="18" t="s">
        <v>313</v>
      </c>
      <c r="H39" s="19"/>
      <c r="I39" s="19">
        <v>7000</v>
      </c>
      <c r="J39" s="19">
        <v>597723.06000000006</v>
      </c>
    </row>
    <row r="40" spans="1:10" x14ac:dyDescent="0.15">
      <c r="A40" s="16">
        <v>42836</v>
      </c>
      <c r="B40" s="17">
        <v>151</v>
      </c>
      <c r="C40" s="18" t="s">
        <v>945</v>
      </c>
      <c r="D40" s="18" t="s">
        <v>946</v>
      </c>
      <c r="E40" s="18" t="s">
        <v>111</v>
      </c>
      <c r="F40" s="18" t="s">
        <v>14</v>
      </c>
      <c r="G40" s="18" t="s">
        <v>285</v>
      </c>
      <c r="H40" s="19"/>
      <c r="I40" s="19">
        <v>1675.86</v>
      </c>
      <c r="J40" s="19">
        <v>596047.19999999995</v>
      </c>
    </row>
    <row r="41" spans="1:10" x14ac:dyDescent="0.15">
      <c r="A41" s="16">
        <v>42836</v>
      </c>
      <c r="B41" s="17">
        <v>151</v>
      </c>
      <c r="C41" s="18" t="s">
        <v>947</v>
      </c>
      <c r="D41" s="18" t="s">
        <v>948</v>
      </c>
      <c r="E41" s="18" t="s">
        <v>56</v>
      </c>
      <c r="F41" s="18" t="s">
        <v>14</v>
      </c>
      <c r="G41" s="18" t="s">
        <v>285</v>
      </c>
      <c r="H41" s="19"/>
      <c r="I41" s="19">
        <v>450</v>
      </c>
      <c r="J41" s="19">
        <v>595597.19999999995</v>
      </c>
    </row>
    <row r="42" spans="1:10" x14ac:dyDescent="0.15">
      <c r="A42" s="16">
        <v>42836</v>
      </c>
      <c r="B42" s="17">
        <v>151</v>
      </c>
      <c r="C42" s="18" t="s">
        <v>949</v>
      </c>
      <c r="D42" s="18" t="s">
        <v>950</v>
      </c>
      <c r="E42" s="18" t="s">
        <v>605</v>
      </c>
      <c r="F42" s="18" t="s">
        <v>14</v>
      </c>
      <c r="G42" s="18" t="s">
        <v>285</v>
      </c>
      <c r="H42" s="19"/>
      <c r="I42" s="19">
        <v>3498.49</v>
      </c>
      <c r="J42" s="19">
        <v>592098.71</v>
      </c>
    </row>
    <row r="43" spans="1:10" x14ac:dyDescent="0.15">
      <c r="A43" s="16">
        <v>42836</v>
      </c>
      <c r="B43" s="17">
        <v>151</v>
      </c>
      <c r="C43" s="18" t="s">
        <v>951</v>
      </c>
      <c r="D43" s="18" t="s">
        <v>952</v>
      </c>
      <c r="E43" s="18" t="s">
        <v>451</v>
      </c>
      <c r="F43" s="18" t="s">
        <v>14</v>
      </c>
      <c r="G43" s="18" t="s">
        <v>1106</v>
      </c>
      <c r="H43" s="19"/>
      <c r="I43" s="19">
        <v>3710</v>
      </c>
      <c r="J43" s="19">
        <v>588388.71</v>
      </c>
    </row>
    <row r="44" spans="1:10" x14ac:dyDescent="0.15">
      <c r="A44" s="16">
        <v>42836</v>
      </c>
      <c r="B44" s="17">
        <v>151</v>
      </c>
      <c r="C44" s="18" t="s">
        <v>953</v>
      </c>
      <c r="D44" s="18" t="s">
        <v>954</v>
      </c>
      <c r="E44" s="18" t="s">
        <v>36</v>
      </c>
      <c r="F44" s="18" t="s">
        <v>14</v>
      </c>
      <c r="G44" s="18" t="s">
        <v>313</v>
      </c>
      <c r="H44" s="19"/>
      <c r="I44" s="19">
        <v>5501.4</v>
      </c>
      <c r="J44" s="19">
        <v>582887.31000000006</v>
      </c>
    </row>
    <row r="45" spans="1:10" x14ac:dyDescent="0.15">
      <c r="A45" s="16">
        <v>42836</v>
      </c>
      <c r="B45" s="17">
        <v>151</v>
      </c>
      <c r="C45" s="18" t="s">
        <v>955</v>
      </c>
      <c r="D45" s="18" t="s">
        <v>956</v>
      </c>
      <c r="E45" s="18" t="s">
        <v>957</v>
      </c>
      <c r="F45" s="18" t="s">
        <v>14</v>
      </c>
      <c r="G45" s="18" t="s">
        <v>1107</v>
      </c>
      <c r="H45" s="19"/>
      <c r="I45" s="19">
        <v>657.2</v>
      </c>
      <c r="J45" s="19">
        <v>582230.11</v>
      </c>
    </row>
    <row r="46" spans="1:10" x14ac:dyDescent="0.15">
      <c r="A46" s="16">
        <v>42836</v>
      </c>
      <c r="B46" s="17">
        <v>151</v>
      </c>
      <c r="C46" s="18" t="s">
        <v>958</v>
      </c>
      <c r="D46" s="18" t="s">
        <v>959</v>
      </c>
      <c r="E46" s="18" t="s">
        <v>106</v>
      </c>
      <c r="F46" s="18" t="s">
        <v>14</v>
      </c>
      <c r="G46" s="18" t="s">
        <v>296</v>
      </c>
      <c r="H46" s="19"/>
      <c r="I46" s="19">
        <v>1270.94</v>
      </c>
      <c r="J46" s="19">
        <v>580959.17000000004</v>
      </c>
    </row>
    <row r="47" spans="1:10" x14ac:dyDescent="0.15">
      <c r="A47" s="16">
        <v>42836</v>
      </c>
      <c r="B47" s="17">
        <v>151</v>
      </c>
      <c r="C47" s="18" t="s">
        <v>960</v>
      </c>
      <c r="D47" s="18" t="s">
        <v>961</v>
      </c>
      <c r="E47" s="18" t="s">
        <v>123</v>
      </c>
      <c r="F47" s="18" t="s">
        <v>14</v>
      </c>
      <c r="G47" s="18" t="s">
        <v>298</v>
      </c>
      <c r="H47" s="19"/>
      <c r="I47" s="19">
        <v>3165.16</v>
      </c>
      <c r="J47" s="19">
        <v>577794.01</v>
      </c>
    </row>
    <row r="48" spans="1:10" x14ac:dyDescent="0.15">
      <c r="A48" s="16">
        <v>42836</v>
      </c>
      <c r="B48" s="17">
        <v>151</v>
      </c>
      <c r="C48" s="18" t="s">
        <v>962</v>
      </c>
      <c r="D48" s="18" t="s">
        <v>963</v>
      </c>
      <c r="E48" s="18" t="s">
        <v>56</v>
      </c>
      <c r="F48" s="18" t="s">
        <v>14</v>
      </c>
      <c r="G48" s="18" t="s">
        <v>285</v>
      </c>
      <c r="H48" s="19"/>
      <c r="I48" s="19">
        <v>270</v>
      </c>
      <c r="J48" s="19">
        <v>577524.01</v>
      </c>
    </row>
    <row r="49" spans="1:10" x14ac:dyDescent="0.15">
      <c r="A49" s="16">
        <v>42836</v>
      </c>
      <c r="B49" s="17">
        <v>151</v>
      </c>
      <c r="C49" s="18" t="s">
        <v>964</v>
      </c>
      <c r="D49" s="18" t="s">
        <v>965</v>
      </c>
      <c r="E49" s="18" t="s">
        <v>250</v>
      </c>
      <c r="F49" s="18" t="s">
        <v>14</v>
      </c>
      <c r="G49" s="18" t="s">
        <v>850</v>
      </c>
      <c r="H49" s="19"/>
      <c r="I49" s="19">
        <v>142.04</v>
      </c>
      <c r="J49" s="19">
        <v>577381.97</v>
      </c>
    </row>
    <row r="50" spans="1:10" x14ac:dyDescent="0.15">
      <c r="A50" s="16">
        <v>42836</v>
      </c>
      <c r="B50" s="17">
        <v>151</v>
      </c>
      <c r="C50" s="18" t="s">
        <v>966</v>
      </c>
      <c r="D50" s="18" t="s">
        <v>967</v>
      </c>
      <c r="E50" s="18" t="s">
        <v>245</v>
      </c>
      <c r="F50" s="18" t="s">
        <v>14</v>
      </c>
      <c r="G50" s="18" t="s">
        <v>1109</v>
      </c>
      <c r="H50" s="19"/>
      <c r="I50" s="19">
        <v>1173</v>
      </c>
      <c r="J50" s="19">
        <v>576208.97</v>
      </c>
    </row>
    <row r="51" spans="1:10" x14ac:dyDescent="0.15">
      <c r="A51" s="16">
        <v>42836</v>
      </c>
      <c r="B51" s="17">
        <v>151</v>
      </c>
      <c r="C51" s="18" t="s">
        <v>968</v>
      </c>
      <c r="D51" s="18" t="s">
        <v>969</v>
      </c>
      <c r="E51" s="18" t="s">
        <v>462</v>
      </c>
      <c r="F51" s="18" t="s">
        <v>14</v>
      </c>
      <c r="G51" s="18" t="s">
        <v>1108</v>
      </c>
      <c r="H51" s="19"/>
      <c r="I51" s="19">
        <v>760.15</v>
      </c>
      <c r="J51" s="19">
        <v>575448.81999999995</v>
      </c>
    </row>
    <row r="52" spans="1:10" x14ac:dyDescent="0.15">
      <c r="A52" s="16">
        <v>42836</v>
      </c>
      <c r="B52" s="17">
        <v>151</v>
      </c>
      <c r="C52" s="18" t="s">
        <v>970</v>
      </c>
      <c r="D52" s="18" t="s">
        <v>971</v>
      </c>
      <c r="E52" s="18" t="s">
        <v>465</v>
      </c>
      <c r="F52" s="18" t="s">
        <v>14</v>
      </c>
      <c r="G52" s="18" t="s">
        <v>1108</v>
      </c>
      <c r="H52" s="19"/>
      <c r="I52" s="19">
        <v>1394.35</v>
      </c>
      <c r="J52" s="19">
        <v>574054.47</v>
      </c>
    </row>
    <row r="53" spans="1:10" x14ac:dyDescent="0.15">
      <c r="A53" s="16">
        <v>42836</v>
      </c>
      <c r="B53" s="17">
        <v>151</v>
      </c>
      <c r="C53" s="18" t="s">
        <v>972</v>
      </c>
      <c r="D53" s="18" t="s">
        <v>973</v>
      </c>
      <c r="E53" s="18" t="s">
        <v>465</v>
      </c>
      <c r="F53" s="18" t="s">
        <v>14</v>
      </c>
      <c r="G53" s="18" t="s">
        <v>1108</v>
      </c>
      <c r="H53" s="19"/>
      <c r="I53" s="19">
        <v>23.05</v>
      </c>
      <c r="J53" s="19">
        <v>574031.42000000004</v>
      </c>
    </row>
    <row r="54" spans="1:10" x14ac:dyDescent="0.15">
      <c r="A54" s="16">
        <v>42836</v>
      </c>
      <c r="B54" s="17">
        <v>151</v>
      </c>
      <c r="C54" s="18" t="s">
        <v>974</v>
      </c>
      <c r="D54" s="18" t="s">
        <v>975</v>
      </c>
      <c r="E54" s="18" t="s">
        <v>465</v>
      </c>
      <c r="F54" s="18" t="s">
        <v>14</v>
      </c>
      <c r="G54" s="18" t="s">
        <v>1108</v>
      </c>
      <c r="H54" s="19"/>
      <c r="I54" s="19">
        <v>28.95</v>
      </c>
      <c r="J54" s="19">
        <v>574002.47</v>
      </c>
    </row>
    <row r="55" spans="1:10" x14ac:dyDescent="0.15">
      <c r="A55" s="16">
        <v>42836</v>
      </c>
      <c r="B55" s="17">
        <v>151</v>
      </c>
      <c r="C55" s="18" t="s">
        <v>976</v>
      </c>
      <c r="D55" s="18" t="s">
        <v>977</v>
      </c>
      <c r="E55" s="18" t="s">
        <v>978</v>
      </c>
      <c r="F55" s="18" t="s">
        <v>14</v>
      </c>
      <c r="G55" s="18" t="s">
        <v>1110</v>
      </c>
      <c r="H55" s="19"/>
      <c r="I55" s="19">
        <v>1250</v>
      </c>
      <c r="J55" s="19">
        <v>572752.47</v>
      </c>
    </row>
    <row r="56" spans="1:10" x14ac:dyDescent="0.15">
      <c r="A56" s="16">
        <v>42836</v>
      </c>
      <c r="B56" s="17">
        <v>151</v>
      </c>
      <c r="C56" s="18" t="s">
        <v>979</v>
      </c>
      <c r="D56" s="18" t="s">
        <v>980</v>
      </c>
      <c r="E56" s="18" t="s">
        <v>56</v>
      </c>
      <c r="F56" s="18" t="s">
        <v>14</v>
      </c>
      <c r="G56" s="18" t="s">
        <v>285</v>
      </c>
      <c r="H56" s="19"/>
      <c r="I56" s="19">
        <v>270</v>
      </c>
      <c r="J56" s="19">
        <v>572482.47</v>
      </c>
    </row>
    <row r="57" spans="1:10" x14ac:dyDescent="0.15">
      <c r="A57" s="16">
        <v>42836</v>
      </c>
      <c r="B57" s="17">
        <v>151</v>
      </c>
      <c r="C57" s="18" t="s">
        <v>981</v>
      </c>
      <c r="D57" s="18" t="s">
        <v>982</v>
      </c>
      <c r="E57" s="18" t="s">
        <v>368</v>
      </c>
      <c r="F57" s="18" t="s">
        <v>14</v>
      </c>
      <c r="G57" s="18" t="s">
        <v>546</v>
      </c>
      <c r="H57" s="19"/>
      <c r="I57" s="13">
        <v>159</v>
      </c>
      <c r="J57" s="19">
        <v>572323.47</v>
      </c>
    </row>
    <row r="58" spans="1:10" x14ac:dyDescent="0.15">
      <c r="A58" s="16">
        <v>42836</v>
      </c>
      <c r="B58" s="17">
        <v>151</v>
      </c>
      <c r="C58" s="18" t="s">
        <v>983</v>
      </c>
      <c r="D58" s="18" t="s">
        <v>984</v>
      </c>
      <c r="E58" s="18" t="s">
        <v>106</v>
      </c>
      <c r="F58" s="18" t="s">
        <v>14</v>
      </c>
      <c r="G58" s="18" t="s">
        <v>296</v>
      </c>
      <c r="H58" s="19"/>
      <c r="I58" s="19">
        <v>415.6</v>
      </c>
      <c r="J58" s="19">
        <v>571907.87</v>
      </c>
    </row>
    <row r="59" spans="1:10" x14ac:dyDescent="0.15">
      <c r="A59" s="16">
        <v>42836</v>
      </c>
      <c r="B59" s="17">
        <v>151</v>
      </c>
      <c r="C59" s="18" t="s">
        <v>985</v>
      </c>
      <c r="D59" s="18" t="s">
        <v>986</v>
      </c>
      <c r="E59" s="18" t="s">
        <v>987</v>
      </c>
      <c r="F59" s="18" t="s">
        <v>14</v>
      </c>
      <c r="G59" s="18" t="s">
        <v>1102</v>
      </c>
      <c r="H59" s="19"/>
      <c r="I59" s="19">
        <v>14452</v>
      </c>
      <c r="J59" s="19">
        <v>557455.87</v>
      </c>
    </row>
    <row r="60" spans="1:10" x14ac:dyDescent="0.15">
      <c r="A60" s="16">
        <v>42836</v>
      </c>
      <c r="B60" s="17">
        <v>151</v>
      </c>
      <c r="C60" s="18" t="s">
        <v>988</v>
      </c>
      <c r="D60" s="18" t="s">
        <v>989</v>
      </c>
      <c r="E60" s="18" t="s">
        <v>891</v>
      </c>
      <c r="G60" s="18" t="s">
        <v>1102</v>
      </c>
      <c r="H60" s="19"/>
      <c r="I60" s="19">
        <v>15734.76</v>
      </c>
      <c r="J60" s="19">
        <v>534463.35</v>
      </c>
    </row>
    <row r="61" spans="1:10" x14ac:dyDescent="0.15">
      <c r="A61" s="16"/>
      <c r="B61" s="17"/>
      <c r="C61" s="18"/>
      <c r="D61" s="18"/>
      <c r="E61" s="18" t="s">
        <v>920</v>
      </c>
      <c r="F61" s="18"/>
      <c r="G61" s="18" t="s">
        <v>1105</v>
      </c>
      <c r="H61" s="19"/>
      <c r="I61" s="19">
        <v>7257.76</v>
      </c>
      <c r="J61" s="19"/>
    </row>
    <row r="62" spans="1:10" x14ac:dyDescent="0.15">
      <c r="A62" s="16">
        <v>42836</v>
      </c>
      <c r="B62" s="17">
        <v>151</v>
      </c>
      <c r="C62" s="18" t="s">
        <v>990</v>
      </c>
      <c r="D62" s="18" t="s">
        <v>991</v>
      </c>
      <c r="E62" s="18" t="s">
        <v>448</v>
      </c>
      <c r="F62" s="18" t="s">
        <v>14</v>
      </c>
      <c r="G62" s="18" t="s">
        <v>1111</v>
      </c>
      <c r="H62" s="19"/>
      <c r="I62" s="19">
        <v>10600</v>
      </c>
      <c r="J62" s="19">
        <v>523863.35</v>
      </c>
    </row>
    <row r="63" spans="1:10" x14ac:dyDescent="0.15">
      <c r="A63" s="16">
        <v>42836</v>
      </c>
      <c r="B63" s="17">
        <v>151</v>
      </c>
      <c r="C63" s="18" t="s">
        <v>992</v>
      </c>
      <c r="D63" s="18" t="s">
        <v>993</v>
      </c>
      <c r="E63" s="18" t="s">
        <v>994</v>
      </c>
      <c r="F63" s="18" t="s">
        <v>14</v>
      </c>
      <c r="G63" s="18" t="s">
        <v>1112</v>
      </c>
      <c r="H63" s="19"/>
      <c r="I63" s="19">
        <v>24380</v>
      </c>
      <c r="J63" s="19">
        <v>499483.35</v>
      </c>
    </row>
    <row r="64" spans="1:10" x14ac:dyDescent="0.15">
      <c r="A64" s="16">
        <v>42836</v>
      </c>
      <c r="B64" s="17">
        <v>151</v>
      </c>
      <c r="C64" s="18" t="s">
        <v>995</v>
      </c>
      <c r="D64" s="18" t="s">
        <v>996</v>
      </c>
      <c r="E64" s="18" t="s">
        <v>405</v>
      </c>
      <c r="F64" s="18" t="s">
        <v>14</v>
      </c>
      <c r="G64" s="18" t="s">
        <v>548</v>
      </c>
      <c r="H64" s="19"/>
      <c r="I64" s="19">
        <v>400000</v>
      </c>
      <c r="J64" s="19">
        <v>99483.35</v>
      </c>
    </row>
    <row r="65" spans="1:10" x14ac:dyDescent="0.15">
      <c r="A65" s="16">
        <v>42837</v>
      </c>
      <c r="B65" s="17">
        <v>151</v>
      </c>
      <c r="C65" s="18" t="s">
        <v>997</v>
      </c>
      <c r="D65" s="18" t="s">
        <v>204</v>
      </c>
      <c r="E65" s="18" t="s">
        <v>490</v>
      </c>
      <c r="F65" s="18" t="s">
        <v>14</v>
      </c>
      <c r="G65" s="18" t="s">
        <v>285</v>
      </c>
      <c r="H65" s="19"/>
      <c r="I65" s="19">
        <v>4819.5</v>
      </c>
      <c r="J65" s="19">
        <v>94663.85</v>
      </c>
    </row>
    <row r="66" spans="1:10" x14ac:dyDescent="0.15">
      <c r="A66" s="16">
        <v>42837</v>
      </c>
      <c r="B66" s="17">
        <v>151</v>
      </c>
      <c r="C66" s="18" t="s">
        <v>998</v>
      </c>
      <c r="D66" s="18" t="s">
        <v>999</v>
      </c>
      <c r="E66" s="18" t="s">
        <v>209</v>
      </c>
      <c r="G66" s="18" t="s">
        <v>1103</v>
      </c>
      <c r="H66" s="19"/>
      <c r="I66" s="19">
        <v>4452</v>
      </c>
      <c r="J66" s="19">
        <v>89597.05</v>
      </c>
    </row>
    <row r="67" spans="1:10" x14ac:dyDescent="0.15">
      <c r="A67" s="16"/>
      <c r="B67" s="17"/>
      <c r="C67" s="18"/>
      <c r="D67" s="18"/>
      <c r="E67" s="18" t="s">
        <v>684</v>
      </c>
      <c r="F67" s="18"/>
      <c r="G67" s="18" t="s">
        <v>1113</v>
      </c>
      <c r="H67" s="19"/>
      <c r="I67" s="19">
        <v>614.79999999999995</v>
      </c>
      <c r="J67" s="19"/>
    </row>
    <row r="68" spans="1:10" x14ac:dyDescent="0.15">
      <c r="A68" s="16">
        <v>42837</v>
      </c>
      <c r="B68" s="17">
        <v>151</v>
      </c>
      <c r="C68" s="18" t="s">
        <v>1000</v>
      </c>
      <c r="D68" s="18" t="s">
        <v>1001</v>
      </c>
      <c r="E68" s="18" t="s">
        <v>408</v>
      </c>
      <c r="F68" s="18" t="s">
        <v>14</v>
      </c>
      <c r="G68" s="18" t="s">
        <v>1102</v>
      </c>
      <c r="H68" s="19"/>
      <c r="I68" s="19">
        <v>3841.02</v>
      </c>
      <c r="J68" s="19">
        <v>85756.03</v>
      </c>
    </row>
    <row r="69" spans="1:10" x14ac:dyDescent="0.15">
      <c r="A69" s="16">
        <v>42837</v>
      </c>
      <c r="B69" s="17">
        <v>151</v>
      </c>
      <c r="C69" s="18" t="s">
        <v>1002</v>
      </c>
      <c r="D69" s="18" t="s">
        <v>1003</v>
      </c>
      <c r="E69" s="18" t="s">
        <v>831</v>
      </c>
      <c r="F69" s="18" t="s">
        <v>14</v>
      </c>
      <c r="G69" s="18" t="s">
        <v>285</v>
      </c>
      <c r="H69" s="19"/>
      <c r="I69" s="19">
        <v>32899.22</v>
      </c>
      <c r="J69" s="19">
        <v>52856.81</v>
      </c>
    </row>
    <row r="70" spans="1:10" x14ac:dyDescent="0.15">
      <c r="A70" s="16">
        <v>42837</v>
      </c>
      <c r="B70" s="17">
        <v>151</v>
      </c>
      <c r="C70" s="18" t="s">
        <v>1004</v>
      </c>
      <c r="D70" s="18" t="s">
        <v>1005</v>
      </c>
      <c r="E70" s="18" t="s">
        <v>831</v>
      </c>
      <c r="G70" s="18" t="s">
        <v>285</v>
      </c>
      <c r="H70" s="19"/>
      <c r="I70" s="19">
        <v>19080</v>
      </c>
      <c r="J70" s="19">
        <v>30776.81</v>
      </c>
    </row>
    <row r="71" spans="1:10" x14ac:dyDescent="0.15">
      <c r="A71" s="16"/>
      <c r="B71" s="17"/>
      <c r="C71" s="18"/>
      <c r="D71" s="18"/>
      <c r="E71" s="18" t="s">
        <v>908</v>
      </c>
      <c r="F71" s="18"/>
      <c r="G71" s="18" t="s">
        <v>1116</v>
      </c>
      <c r="H71" s="19"/>
      <c r="I71" s="19">
        <v>3000</v>
      </c>
      <c r="J71" s="19"/>
    </row>
    <row r="72" spans="1:10" x14ac:dyDescent="0.15">
      <c r="A72" s="16">
        <v>42837</v>
      </c>
      <c r="B72" s="17">
        <v>151</v>
      </c>
      <c r="C72" s="18" t="s">
        <v>1006</v>
      </c>
      <c r="D72" s="18" t="s">
        <v>1007</v>
      </c>
      <c r="E72" s="18" t="s">
        <v>408</v>
      </c>
      <c r="F72" s="18" t="s">
        <v>14</v>
      </c>
      <c r="G72" s="18" t="s">
        <v>1102</v>
      </c>
      <c r="H72" s="19"/>
      <c r="I72" s="19">
        <v>2012.77</v>
      </c>
      <c r="J72" s="19">
        <v>28764.04</v>
      </c>
    </row>
    <row r="73" spans="1:10" x14ac:dyDescent="0.15">
      <c r="A73" s="16">
        <v>42838</v>
      </c>
      <c r="B73" s="17">
        <v>152</v>
      </c>
      <c r="C73" s="18" t="s">
        <v>1008</v>
      </c>
      <c r="D73" s="18" t="s">
        <v>1009</v>
      </c>
      <c r="E73" s="18" t="s">
        <v>1010</v>
      </c>
      <c r="F73" s="18" t="s">
        <v>14</v>
      </c>
      <c r="G73" s="18" t="s">
        <v>285</v>
      </c>
      <c r="H73" s="19"/>
      <c r="I73" s="19">
        <v>-750</v>
      </c>
      <c r="J73" s="19">
        <v>29514.04</v>
      </c>
    </row>
    <row r="74" spans="1:10" x14ac:dyDescent="0.15">
      <c r="A74" s="16">
        <v>42839</v>
      </c>
      <c r="B74" s="17">
        <v>151</v>
      </c>
      <c r="C74" s="18" t="s">
        <v>1011</v>
      </c>
      <c r="D74" s="18" t="s">
        <v>1012</v>
      </c>
      <c r="E74" s="18" t="s">
        <v>684</v>
      </c>
      <c r="F74" s="18" t="s">
        <v>14</v>
      </c>
      <c r="G74" s="18" t="s">
        <v>1113</v>
      </c>
      <c r="H74" s="19"/>
      <c r="I74" s="19">
        <v>1335.6</v>
      </c>
      <c r="J74" s="19">
        <v>28178.44</v>
      </c>
    </row>
    <row r="75" spans="1:10" x14ac:dyDescent="0.15">
      <c r="A75" s="16">
        <v>42839</v>
      </c>
      <c r="B75" s="17">
        <v>151</v>
      </c>
      <c r="C75" s="18" t="s">
        <v>1013</v>
      </c>
      <c r="D75" s="18" t="s">
        <v>1014</v>
      </c>
      <c r="E75" s="18" t="s">
        <v>71</v>
      </c>
      <c r="F75" s="18" t="s">
        <v>14</v>
      </c>
      <c r="G75" s="18" t="s">
        <v>1114</v>
      </c>
      <c r="H75" s="19"/>
      <c r="I75" s="19">
        <v>134.4</v>
      </c>
      <c r="J75" s="19">
        <v>28044.04</v>
      </c>
    </row>
    <row r="76" spans="1:10" x14ac:dyDescent="0.15">
      <c r="A76" s="16">
        <v>42839</v>
      </c>
      <c r="B76" s="17">
        <v>151</v>
      </c>
      <c r="C76" s="18" t="s">
        <v>1015</v>
      </c>
      <c r="D76" s="18" t="s">
        <v>1016</v>
      </c>
      <c r="E76" s="18" t="s">
        <v>48</v>
      </c>
      <c r="F76" s="18" t="s">
        <v>14</v>
      </c>
      <c r="G76" s="18" t="s">
        <v>285</v>
      </c>
      <c r="H76" s="19"/>
      <c r="I76" s="19">
        <v>1470.75</v>
      </c>
      <c r="J76" s="19">
        <v>26573.29</v>
      </c>
    </row>
    <row r="77" spans="1:10" x14ac:dyDescent="0.15">
      <c r="A77" s="16">
        <v>42839</v>
      </c>
      <c r="B77" s="17">
        <v>151</v>
      </c>
      <c r="C77" s="18" t="s">
        <v>1017</v>
      </c>
      <c r="D77" s="18" t="s">
        <v>1018</v>
      </c>
      <c r="E77" s="18" t="s">
        <v>83</v>
      </c>
      <c r="F77" s="18" t="s">
        <v>14</v>
      </c>
      <c r="G77" s="18" t="s">
        <v>858</v>
      </c>
      <c r="H77" s="19"/>
      <c r="I77" s="19">
        <v>678.4</v>
      </c>
      <c r="J77" s="19">
        <v>25894.89</v>
      </c>
    </row>
    <row r="78" spans="1:10" x14ac:dyDescent="0.15">
      <c r="A78" s="16">
        <v>42839</v>
      </c>
      <c r="B78" s="17">
        <v>151</v>
      </c>
      <c r="C78" s="18" t="s">
        <v>1019</v>
      </c>
      <c r="D78" s="18" t="s">
        <v>1020</v>
      </c>
      <c r="E78" s="18" t="s">
        <v>920</v>
      </c>
      <c r="F78" s="18" t="s">
        <v>14</v>
      </c>
      <c r="G78" s="18" t="s">
        <v>1105</v>
      </c>
      <c r="H78" s="19"/>
      <c r="I78" s="19">
        <v>283.2</v>
      </c>
      <c r="J78" s="19">
        <v>25611.69</v>
      </c>
    </row>
    <row r="79" spans="1:10" x14ac:dyDescent="0.15">
      <c r="A79" s="16">
        <v>42839</v>
      </c>
      <c r="B79" s="17">
        <v>151</v>
      </c>
      <c r="C79" s="18" t="s">
        <v>1021</v>
      </c>
      <c r="D79" s="18" t="s">
        <v>1022</v>
      </c>
      <c r="E79" s="18" t="s">
        <v>685</v>
      </c>
      <c r="F79" s="18" t="s">
        <v>14</v>
      </c>
      <c r="G79" s="18" t="s">
        <v>854</v>
      </c>
      <c r="H79" s="19"/>
      <c r="I79" s="19">
        <v>7500</v>
      </c>
      <c r="J79" s="19">
        <v>18111.689999999999</v>
      </c>
    </row>
    <row r="80" spans="1:10" x14ac:dyDescent="0.15">
      <c r="A80" s="16">
        <v>42839</v>
      </c>
      <c r="B80" s="17">
        <v>151</v>
      </c>
      <c r="C80" s="18" t="s">
        <v>1023</v>
      </c>
      <c r="D80" s="18" t="s">
        <v>1024</v>
      </c>
      <c r="E80" s="18" t="s">
        <v>987</v>
      </c>
      <c r="F80" s="18" t="s">
        <v>14</v>
      </c>
      <c r="G80" s="18" t="s">
        <v>1102</v>
      </c>
      <c r="H80" s="19"/>
      <c r="I80" s="19">
        <v>180</v>
      </c>
      <c r="J80" s="19">
        <v>17931.689999999999</v>
      </c>
    </row>
    <row r="81" spans="1:10" x14ac:dyDescent="0.15">
      <c r="A81" s="16">
        <v>42839</v>
      </c>
      <c r="B81" s="17">
        <v>151</v>
      </c>
      <c r="C81" s="18" t="s">
        <v>1025</v>
      </c>
      <c r="D81" s="18" t="s">
        <v>1026</v>
      </c>
      <c r="E81" s="18" t="s">
        <v>697</v>
      </c>
      <c r="F81" s="18" t="s">
        <v>14</v>
      </c>
      <c r="G81" s="18" t="s">
        <v>1114</v>
      </c>
      <c r="H81" s="19"/>
      <c r="I81" s="19">
        <v>17.5</v>
      </c>
      <c r="J81" s="19">
        <v>17914.189999999999</v>
      </c>
    </row>
    <row r="82" spans="1:10" x14ac:dyDescent="0.15">
      <c r="A82" s="16">
        <v>42839</v>
      </c>
      <c r="B82" s="17">
        <v>151</v>
      </c>
      <c r="C82" s="18" t="s">
        <v>1027</v>
      </c>
      <c r="D82" s="18" t="s">
        <v>1028</v>
      </c>
      <c r="E82" s="18" t="s">
        <v>111</v>
      </c>
      <c r="F82" s="18" t="s">
        <v>14</v>
      </c>
      <c r="G82" s="18" t="s">
        <v>285</v>
      </c>
      <c r="H82" s="19"/>
      <c r="I82" s="19">
        <v>1680</v>
      </c>
      <c r="J82" s="19">
        <v>16234.19</v>
      </c>
    </row>
    <row r="83" spans="1:10" x14ac:dyDescent="0.15">
      <c r="A83" s="16">
        <v>42839</v>
      </c>
      <c r="B83" s="17">
        <v>151</v>
      </c>
      <c r="C83" s="18" t="s">
        <v>1029</v>
      </c>
      <c r="D83" s="18" t="s">
        <v>1030</v>
      </c>
      <c r="E83" s="18" t="s">
        <v>831</v>
      </c>
      <c r="F83" s="18" t="s">
        <v>14</v>
      </c>
      <c r="G83" s="18" t="s">
        <v>285</v>
      </c>
      <c r="H83" s="19"/>
      <c r="I83" s="19">
        <v>3402.6</v>
      </c>
      <c r="J83" s="19">
        <v>12831.59</v>
      </c>
    </row>
    <row r="84" spans="1:10" x14ac:dyDescent="0.15">
      <c r="A84" s="16">
        <v>42839</v>
      </c>
      <c r="B84" s="17">
        <v>151</v>
      </c>
      <c r="C84" s="18" t="s">
        <v>1031</v>
      </c>
      <c r="D84" s="18" t="s">
        <v>1032</v>
      </c>
      <c r="E84" s="18" t="s">
        <v>451</v>
      </c>
      <c r="F84" s="18" t="s">
        <v>14</v>
      </c>
      <c r="G84" s="18" t="s">
        <v>1106</v>
      </c>
      <c r="H84" s="19"/>
      <c r="I84" s="19">
        <v>3800</v>
      </c>
      <c r="J84" s="19">
        <v>9031.59</v>
      </c>
    </row>
    <row r="85" spans="1:10" x14ac:dyDescent="0.15">
      <c r="A85" s="16">
        <v>42839</v>
      </c>
      <c r="B85" s="17">
        <v>151</v>
      </c>
      <c r="C85" s="18" t="s">
        <v>1033</v>
      </c>
      <c r="D85" s="18" t="s">
        <v>1034</v>
      </c>
      <c r="E85" s="18" t="s">
        <v>978</v>
      </c>
      <c r="F85" s="18" t="s">
        <v>14</v>
      </c>
      <c r="G85" s="18" t="s">
        <v>1110</v>
      </c>
      <c r="H85" s="19"/>
      <c r="I85" s="19">
        <v>2120</v>
      </c>
      <c r="J85" s="19">
        <v>6911.59</v>
      </c>
    </row>
    <row r="86" spans="1:10" x14ac:dyDescent="0.15">
      <c r="A86" s="16">
        <v>42839</v>
      </c>
      <c r="B86" s="17">
        <v>151</v>
      </c>
      <c r="C86" s="18" t="s">
        <v>1035</v>
      </c>
      <c r="D86" s="18" t="s">
        <v>1036</v>
      </c>
      <c r="E86" s="18" t="s">
        <v>592</v>
      </c>
      <c r="F86" s="18" t="s">
        <v>14</v>
      </c>
      <c r="G86" s="18" t="s">
        <v>1114</v>
      </c>
      <c r="H86" s="19"/>
      <c r="I86" s="19">
        <v>195</v>
      </c>
      <c r="J86" s="19">
        <v>6716.59</v>
      </c>
    </row>
    <row r="87" spans="1:10" x14ac:dyDescent="0.15">
      <c r="A87" s="16">
        <v>42839</v>
      </c>
      <c r="B87" s="17">
        <v>151</v>
      </c>
      <c r="C87" s="18" t="s">
        <v>1037</v>
      </c>
      <c r="D87" s="18" t="s">
        <v>1038</v>
      </c>
      <c r="E87" s="18" t="s">
        <v>250</v>
      </c>
      <c r="F87" s="18" t="s">
        <v>14</v>
      </c>
      <c r="G87" s="18" t="s">
        <v>850</v>
      </c>
      <c r="H87" s="19"/>
      <c r="I87" s="19">
        <v>192.92</v>
      </c>
      <c r="J87" s="19">
        <v>6523.67</v>
      </c>
    </row>
    <row r="88" spans="1:10" x14ac:dyDescent="0.15">
      <c r="A88" s="16">
        <v>42839</v>
      </c>
      <c r="B88" s="17">
        <v>151</v>
      </c>
      <c r="C88" s="18" t="s">
        <v>1039</v>
      </c>
      <c r="D88" s="18" t="s">
        <v>1040</v>
      </c>
      <c r="E88" s="18" t="s">
        <v>227</v>
      </c>
      <c r="F88" s="18" t="s">
        <v>14</v>
      </c>
      <c r="G88" s="18" t="s">
        <v>285</v>
      </c>
      <c r="H88" s="19"/>
      <c r="I88" s="19">
        <v>1148.3399999999999</v>
      </c>
      <c r="J88" s="19">
        <v>5375.33</v>
      </c>
    </row>
    <row r="89" spans="1:10" x14ac:dyDescent="0.15">
      <c r="A89" s="16">
        <v>42839</v>
      </c>
      <c r="B89" s="17">
        <v>151</v>
      </c>
      <c r="C89" s="18" t="s">
        <v>1041</v>
      </c>
      <c r="D89" s="18" t="s">
        <v>1042</v>
      </c>
      <c r="E89" s="18" t="s">
        <v>831</v>
      </c>
      <c r="F89" s="18" t="s">
        <v>14</v>
      </c>
      <c r="G89" s="18" t="s">
        <v>285</v>
      </c>
      <c r="H89" s="19"/>
      <c r="I89" s="19">
        <v>2544</v>
      </c>
      <c r="J89" s="19">
        <v>2831.33</v>
      </c>
    </row>
    <row r="90" spans="1:10" x14ac:dyDescent="0.15">
      <c r="A90" s="16">
        <v>42839</v>
      </c>
      <c r="B90" s="17">
        <v>151</v>
      </c>
      <c r="C90" s="18" t="s">
        <v>1043</v>
      </c>
      <c r="D90" s="18" t="s">
        <v>1044</v>
      </c>
      <c r="E90" s="18" t="s">
        <v>180</v>
      </c>
      <c r="F90" s="18" t="s">
        <v>14</v>
      </c>
      <c r="G90" s="18" t="s">
        <v>303</v>
      </c>
      <c r="H90" s="19"/>
      <c r="I90" s="19">
        <v>795</v>
      </c>
      <c r="J90" s="19">
        <v>2036.33</v>
      </c>
    </row>
    <row r="91" spans="1:10" x14ac:dyDescent="0.15">
      <c r="A91" s="16">
        <v>42839</v>
      </c>
      <c r="B91" s="17">
        <v>151</v>
      </c>
      <c r="C91" s="18" t="s">
        <v>1045</v>
      </c>
      <c r="D91" s="18" t="s">
        <v>1046</v>
      </c>
      <c r="E91" s="18" t="s">
        <v>831</v>
      </c>
      <c r="G91" s="18" t="s">
        <v>298</v>
      </c>
      <c r="H91" s="19"/>
      <c r="I91" s="19">
        <v>13197</v>
      </c>
      <c r="J91" s="19">
        <v>-23610.67</v>
      </c>
    </row>
    <row r="92" spans="1:10" x14ac:dyDescent="0.15">
      <c r="A92" s="16"/>
      <c r="B92" s="17"/>
      <c r="C92" s="18"/>
      <c r="D92" s="18"/>
      <c r="E92" s="18" t="s">
        <v>908</v>
      </c>
      <c r="F92" s="18"/>
      <c r="G92" s="18" t="s">
        <v>1116</v>
      </c>
      <c r="H92" s="19"/>
      <c r="I92" s="19">
        <v>12450</v>
      </c>
      <c r="J92" s="19"/>
    </row>
    <row r="93" spans="1:10" x14ac:dyDescent="0.15">
      <c r="A93" s="16">
        <v>42839</v>
      </c>
      <c r="B93" s="17">
        <v>151</v>
      </c>
      <c r="C93" s="18" t="s">
        <v>1047</v>
      </c>
      <c r="D93" s="18" t="s">
        <v>1048</v>
      </c>
      <c r="E93" s="18" t="s">
        <v>1049</v>
      </c>
      <c r="F93" s="18" t="s">
        <v>14</v>
      </c>
      <c r="G93" s="18" t="s">
        <v>285</v>
      </c>
      <c r="H93" s="19"/>
      <c r="I93" s="19">
        <v>3870</v>
      </c>
      <c r="J93" s="19">
        <v>-27480.67</v>
      </c>
    </row>
    <row r="94" spans="1:10" x14ac:dyDescent="0.15">
      <c r="A94" s="16">
        <v>42839</v>
      </c>
      <c r="B94" s="17">
        <v>151</v>
      </c>
      <c r="C94" s="18" t="s">
        <v>1050</v>
      </c>
      <c r="D94" s="18" t="s">
        <v>1051</v>
      </c>
      <c r="E94" s="18" t="s">
        <v>31</v>
      </c>
      <c r="F94" s="18" t="s">
        <v>14</v>
      </c>
      <c r="G94" s="18" t="s">
        <v>290</v>
      </c>
      <c r="H94" s="19"/>
      <c r="I94" s="19">
        <v>503.09</v>
      </c>
      <c r="J94" s="19">
        <v>-27983.759999999998</v>
      </c>
    </row>
    <row r="95" spans="1:10" x14ac:dyDescent="0.15">
      <c r="A95" s="16">
        <v>42842</v>
      </c>
      <c r="B95" s="17">
        <v>156</v>
      </c>
      <c r="C95" s="18" t="s">
        <v>1052</v>
      </c>
      <c r="D95" s="18" t="s">
        <v>14</v>
      </c>
      <c r="E95" s="18" t="s">
        <v>1053</v>
      </c>
      <c r="F95" s="18" t="s">
        <v>1054</v>
      </c>
      <c r="G95" s="18" t="s">
        <v>556</v>
      </c>
      <c r="H95" s="19">
        <v>1500</v>
      </c>
      <c r="I95" s="19"/>
      <c r="J95" s="19">
        <v>-26483.759999999998</v>
      </c>
    </row>
    <row r="96" spans="1:10" x14ac:dyDescent="0.15">
      <c r="A96" s="16">
        <v>42842</v>
      </c>
      <c r="B96" s="17">
        <v>156</v>
      </c>
      <c r="C96" s="18" t="s">
        <v>1055</v>
      </c>
      <c r="D96" s="18" t="s">
        <v>14</v>
      </c>
      <c r="E96" s="18" t="s">
        <v>417</v>
      </c>
      <c r="F96" s="18" t="s">
        <v>1054</v>
      </c>
      <c r="G96" s="18" t="s">
        <v>548</v>
      </c>
      <c r="H96" s="19">
        <v>100000</v>
      </c>
      <c r="I96" s="19"/>
      <c r="J96" s="19">
        <v>73516.240000000005</v>
      </c>
    </row>
    <row r="97" spans="1:10" x14ac:dyDescent="0.15">
      <c r="A97" s="16">
        <v>42843</v>
      </c>
      <c r="B97" s="17">
        <v>152</v>
      </c>
      <c r="C97" s="18" t="s">
        <v>1056</v>
      </c>
      <c r="D97" s="18" t="s">
        <v>61</v>
      </c>
      <c r="E97" s="18" t="s">
        <v>1057</v>
      </c>
      <c r="F97" s="18" t="s">
        <v>14</v>
      </c>
      <c r="G97" s="18" t="s">
        <v>285</v>
      </c>
      <c r="H97" s="19"/>
      <c r="I97" s="19">
        <v>-1000</v>
      </c>
      <c r="J97" s="19">
        <v>74516.240000000005</v>
      </c>
    </row>
    <row r="98" spans="1:10" x14ac:dyDescent="0.15">
      <c r="A98" s="16">
        <v>42851</v>
      </c>
      <c r="B98" s="17">
        <v>156</v>
      </c>
      <c r="C98" s="18" t="s">
        <v>1058</v>
      </c>
      <c r="D98" s="18" t="s">
        <v>14</v>
      </c>
      <c r="E98" s="18" t="s">
        <v>189</v>
      </c>
      <c r="F98" s="18" t="s">
        <v>14</v>
      </c>
      <c r="G98" s="18" t="s">
        <v>304</v>
      </c>
      <c r="H98" s="19">
        <v>1600</v>
      </c>
      <c r="I98" s="19"/>
      <c r="J98" s="19">
        <v>76116.240000000005</v>
      </c>
    </row>
    <row r="99" spans="1:10" x14ac:dyDescent="0.15">
      <c r="A99" s="16">
        <v>42853</v>
      </c>
      <c r="B99" s="17">
        <v>151</v>
      </c>
      <c r="C99" s="18" t="s">
        <v>1059</v>
      </c>
      <c r="D99" s="18" t="s">
        <v>1060</v>
      </c>
      <c r="E99" s="18" t="s">
        <v>685</v>
      </c>
      <c r="F99" s="18" t="s">
        <v>14</v>
      </c>
      <c r="G99" s="18" t="s">
        <v>854</v>
      </c>
      <c r="H99" s="19"/>
      <c r="I99" s="19">
        <v>3339</v>
      </c>
      <c r="J99" s="19">
        <v>72777.240000000005</v>
      </c>
    </row>
    <row r="100" spans="1:10" x14ac:dyDescent="0.15">
      <c r="A100" s="16">
        <v>42853</v>
      </c>
      <c r="B100" s="17">
        <v>151</v>
      </c>
      <c r="C100" s="18" t="s">
        <v>1061</v>
      </c>
      <c r="D100" s="18" t="s">
        <v>1062</v>
      </c>
      <c r="E100" s="18" t="s">
        <v>224</v>
      </c>
      <c r="F100" s="18" t="s">
        <v>14</v>
      </c>
      <c r="G100" s="18" t="s">
        <v>1115</v>
      </c>
      <c r="H100" s="19"/>
      <c r="I100" s="13">
        <v>390</v>
      </c>
      <c r="J100" s="19">
        <v>72387.240000000005</v>
      </c>
    </row>
    <row r="101" spans="1:10" x14ac:dyDescent="0.15">
      <c r="A101" s="16">
        <v>42853</v>
      </c>
      <c r="B101" s="17">
        <v>151</v>
      </c>
      <c r="C101" s="18" t="s">
        <v>1063</v>
      </c>
      <c r="D101" s="18" t="s">
        <v>1064</v>
      </c>
      <c r="E101" s="18" t="s">
        <v>83</v>
      </c>
      <c r="F101" s="18" t="s">
        <v>14</v>
      </c>
      <c r="G101" s="18" t="s">
        <v>858</v>
      </c>
      <c r="H101" s="19"/>
      <c r="I101" s="19">
        <v>741.66</v>
      </c>
      <c r="J101" s="19">
        <v>71645.58</v>
      </c>
    </row>
    <row r="102" spans="1:10" x14ac:dyDescent="0.15">
      <c r="A102" s="16">
        <v>42853</v>
      </c>
      <c r="B102" s="17">
        <v>151</v>
      </c>
      <c r="C102" s="18" t="s">
        <v>1065</v>
      </c>
      <c r="D102" s="18" t="s">
        <v>1066</v>
      </c>
      <c r="E102" s="18" t="s">
        <v>987</v>
      </c>
      <c r="F102" s="18" t="s">
        <v>14</v>
      </c>
      <c r="G102" s="18" t="s">
        <v>1102</v>
      </c>
      <c r="H102" s="19"/>
      <c r="I102" s="19">
        <v>165.6</v>
      </c>
      <c r="J102" s="19">
        <v>71479.98</v>
      </c>
    </row>
    <row r="103" spans="1:10" x14ac:dyDescent="0.15">
      <c r="A103" s="16">
        <v>42853</v>
      </c>
      <c r="B103" s="17">
        <v>151</v>
      </c>
      <c r="C103" s="18" t="s">
        <v>1067</v>
      </c>
      <c r="D103" s="18" t="s">
        <v>1068</v>
      </c>
      <c r="E103" s="18" t="s">
        <v>76</v>
      </c>
      <c r="F103" s="18" t="s">
        <v>14</v>
      </c>
      <c r="G103" s="18" t="s">
        <v>859</v>
      </c>
      <c r="H103" s="19"/>
      <c r="I103" s="19">
        <v>850</v>
      </c>
      <c r="J103" s="19">
        <v>70629.98</v>
      </c>
    </row>
    <row r="104" spans="1:10" x14ac:dyDescent="0.15">
      <c r="A104" s="16">
        <v>42853</v>
      </c>
      <c r="B104" s="17">
        <v>151</v>
      </c>
      <c r="C104" s="18" t="s">
        <v>1069</v>
      </c>
      <c r="D104" s="18" t="s">
        <v>1070</v>
      </c>
      <c r="E104" s="18" t="s">
        <v>908</v>
      </c>
      <c r="F104" s="18" t="s">
        <v>14</v>
      </c>
      <c r="G104" s="18" t="s">
        <v>1116</v>
      </c>
      <c r="H104" s="19"/>
      <c r="I104" s="19">
        <v>6000</v>
      </c>
      <c r="J104" s="19">
        <v>64629.98</v>
      </c>
    </row>
    <row r="105" spans="1:10" x14ac:dyDescent="0.15">
      <c r="A105" s="16">
        <v>42853</v>
      </c>
      <c r="B105" s="17">
        <v>151</v>
      </c>
      <c r="C105" s="18" t="s">
        <v>1071</v>
      </c>
      <c r="D105" s="18" t="s">
        <v>1072</v>
      </c>
      <c r="E105" s="18" t="s">
        <v>649</v>
      </c>
      <c r="F105" s="18" t="s">
        <v>14</v>
      </c>
      <c r="G105" s="18" t="s">
        <v>1117</v>
      </c>
      <c r="H105" s="19"/>
      <c r="I105" s="19">
        <v>950</v>
      </c>
      <c r="J105" s="19">
        <v>63679.98</v>
      </c>
    </row>
    <row r="106" spans="1:10" x14ac:dyDescent="0.15">
      <c r="A106" s="16">
        <v>42853</v>
      </c>
      <c r="B106" s="17">
        <v>151</v>
      </c>
      <c r="C106" s="18" t="s">
        <v>1073</v>
      </c>
      <c r="D106" s="18" t="s">
        <v>1074</v>
      </c>
      <c r="E106" s="18" t="s">
        <v>31</v>
      </c>
      <c r="F106" s="18" t="s">
        <v>14</v>
      </c>
      <c r="G106" s="18" t="s">
        <v>290</v>
      </c>
      <c r="H106" s="19"/>
      <c r="I106" s="19">
        <v>2486.62</v>
      </c>
      <c r="J106" s="19">
        <v>61193.36</v>
      </c>
    </row>
    <row r="107" spans="1:10" x14ac:dyDescent="0.15">
      <c r="A107" s="16">
        <v>42853</v>
      </c>
      <c r="B107" s="17">
        <v>151</v>
      </c>
      <c r="C107" s="18" t="s">
        <v>1075</v>
      </c>
      <c r="D107" s="18" t="s">
        <v>1076</v>
      </c>
      <c r="E107" s="18" t="s">
        <v>56</v>
      </c>
      <c r="F107" s="18" t="s">
        <v>14</v>
      </c>
      <c r="G107" s="18" t="s">
        <v>285</v>
      </c>
      <c r="H107" s="19"/>
      <c r="I107" s="19">
        <v>270</v>
      </c>
      <c r="J107" s="19">
        <v>60923.360000000001</v>
      </c>
    </row>
    <row r="108" spans="1:10" x14ac:dyDescent="0.15">
      <c r="A108" s="16">
        <v>42853</v>
      </c>
      <c r="B108" s="17">
        <v>151</v>
      </c>
      <c r="C108" s="18" t="s">
        <v>1077</v>
      </c>
      <c r="D108" s="18" t="s">
        <v>1078</v>
      </c>
      <c r="E108" s="18" t="s">
        <v>334</v>
      </c>
      <c r="F108" s="18" t="s">
        <v>14</v>
      </c>
      <c r="G108" s="18" t="s">
        <v>542</v>
      </c>
      <c r="H108" s="19"/>
      <c r="I108" s="19">
        <v>175</v>
      </c>
      <c r="J108" s="19">
        <v>60748.36</v>
      </c>
    </row>
    <row r="109" spans="1:10" x14ac:dyDescent="0.15">
      <c r="A109" s="16">
        <v>42853</v>
      </c>
      <c r="B109" s="17">
        <v>151</v>
      </c>
      <c r="C109" s="18" t="s">
        <v>1079</v>
      </c>
      <c r="D109" s="18" t="s">
        <v>1080</v>
      </c>
      <c r="E109" s="18" t="s">
        <v>106</v>
      </c>
      <c r="F109" s="18" t="s">
        <v>14</v>
      </c>
      <c r="G109" s="18" t="s">
        <v>296</v>
      </c>
      <c r="H109" s="19"/>
      <c r="I109" s="19">
        <v>495.5</v>
      </c>
      <c r="J109" s="19">
        <v>60252.86</v>
      </c>
    </row>
    <row r="110" spans="1:10" x14ac:dyDescent="0.15">
      <c r="A110" s="16">
        <v>42853</v>
      </c>
      <c r="B110" s="17">
        <v>152</v>
      </c>
      <c r="C110" s="18" t="s">
        <v>1081</v>
      </c>
      <c r="D110" s="18" t="s">
        <v>61</v>
      </c>
      <c r="E110" s="18" t="s">
        <v>624</v>
      </c>
      <c r="F110" s="18" t="s">
        <v>14</v>
      </c>
      <c r="G110" s="18" t="s">
        <v>300</v>
      </c>
      <c r="H110" s="19">
        <v>97251.53</v>
      </c>
      <c r="I110" s="19"/>
      <c r="J110" s="19">
        <v>157504.39000000001</v>
      </c>
    </row>
    <row r="111" spans="1:10" x14ac:dyDescent="0.15">
      <c r="A111" s="16">
        <v>42853</v>
      </c>
      <c r="B111" s="17">
        <v>156</v>
      </c>
      <c r="C111" s="18" t="s">
        <v>1082</v>
      </c>
      <c r="D111" s="18" t="s">
        <v>14</v>
      </c>
      <c r="E111" s="18" t="s">
        <v>417</v>
      </c>
      <c r="F111" s="18" t="s">
        <v>1083</v>
      </c>
      <c r="G111" s="18" t="s">
        <v>548</v>
      </c>
      <c r="H111" s="19">
        <v>130000</v>
      </c>
      <c r="I111" s="19"/>
      <c r="J111" s="19">
        <v>287504.39</v>
      </c>
    </row>
    <row r="112" spans="1:10" x14ac:dyDescent="0.15">
      <c r="A112" s="16">
        <v>42855</v>
      </c>
      <c r="B112" s="17">
        <v>155</v>
      </c>
      <c r="C112" s="18" t="s">
        <v>1084</v>
      </c>
      <c r="D112" s="18" t="s">
        <v>527</v>
      </c>
      <c r="E112" s="18" t="s">
        <v>1085</v>
      </c>
      <c r="F112" s="18" t="s">
        <v>14</v>
      </c>
      <c r="G112" s="18" t="s">
        <v>305</v>
      </c>
      <c r="H112" s="19"/>
      <c r="I112" s="19">
        <v>76589.16</v>
      </c>
      <c r="J112" s="19">
        <v>207918.67</v>
      </c>
    </row>
    <row r="113" spans="1:10" x14ac:dyDescent="0.15">
      <c r="A113" s="16"/>
      <c r="B113" s="17"/>
      <c r="C113" s="18"/>
      <c r="D113" s="18"/>
      <c r="E113" s="18" t="s">
        <v>317</v>
      </c>
      <c r="F113" s="18"/>
      <c r="G113" s="18" t="s">
        <v>317</v>
      </c>
      <c r="H113" s="19"/>
      <c r="I113" s="19">
        <v>700</v>
      </c>
      <c r="J113" s="19"/>
    </row>
    <row r="114" spans="1:10" x14ac:dyDescent="0.15">
      <c r="A114" s="16"/>
      <c r="B114" s="17"/>
      <c r="C114" s="18"/>
      <c r="D114" s="18"/>
      <c r="E114" s="18" t="s">
        <v>320</v>
      </c>
      <c r="F114" s="18"/>
      <c r="G114" s="18" t="s">
        <v>320</v>
      </c>
      <c r="H114" s="19"/>
      <c r="I114" s="19">
        <v>150</v>
      </c>
      <c r="J114" s="19"/>
    </row>
    <row r="115" spans="1:10" x14ac:dyDescent="0.15">
      <c r="A115" s="16"/>
      <c r="B115" s="17"/>
      <c r="C115" s="18"/>
      <c r="D115" s="18"/>
      <c r="E115" s="18" t="s">
        <v>25</v>
      </c>
      <c r="F115" s="18"/>
      <c r="G115" s="18" t="s">
        <v>288</v>
      </c>
      <c r="H115" s="19"/>
      <c r="I115" s="19">
        <v>985.95999999999992</v>
      </c>
      <c r="J115" s="19"/>
    </row>
    <row r="116" spans="1:10" x14ac:dyDescent="0.15">
      <c r="A116" s="16"/>
      <c r="B116" s="17"/>
      <c r="C116" s="18"/>
      <c r="D116" s="18"/>
      <c r="E116" s="18" t="s">
        <v>106</v>
      </c>
      <c r="F116" s="18"/>
      <c r="G116" s="18" t="s">
        <v>296</v>
      </c>
      <c r="H116" s="19"/>
      <c r="I116" s="19">
        <v>650</v>
      </c>
      <c r="J116" s="19"/>
    </row>
    <row r="117" spans="1:10" x14ac:dyDescent="0.15">
      <c r="A117" s="16"/>
      <c r="B117" s="17"/>
      <c r="C117" s="18"/>
      <c r="D117" s="18"/>
      <c r="E117" s="18" t="s">
        <v>245</v>
      </c>
      <c r="F117" s="18"/>
      <c r="G117" s="18" t="s">
        <v>1109</v>
      </c>
      <c r="H117" s="19"/>
      <c r="I117" s="19">
        <v>58.5</v>
      </c>
      <c r="J117" s="19"/>
    </row>
    <row r="118" spans="1:10" x14ac:dyDescent="0.15">
      <c r="A118" s="16"/>
      <c r="B118" s="17"/>
      <c r="C118" s="18"/>
      <c r="D118" s="18"/>
      <c r="E118" s="18" t="s">
        <v>250</v>
      </c>
      <c r="F118" s="18"/>
      <c r="G118" s="18" t="s">
        <v>850</v>
      </c>
      <c r="H118" s="19"/>
      <c r="I118" s="19">
        <v>155</v>
      </c>
      <c r="J118" s="19"/>
    </row>
    <row r="119" spans="1:10" x14ac:dyDescent="0.15">
      <c r="A119" s="16"/>
      <c r="B119" s="17"/>
      <c r="C119" s="18"/>
      <c r="D119" s="18"/>
      <c r="E119" s="18" t="s">
        <v>285</v>
      </c>
      <c r="F119" s="18"/>
      <c r="G119" s="18" t="s">
        <v>285</v>
      </c>
      <c r="H119" s="19"/>
      <c r="I119" s="19">
        <v>262.60000000000002</v>
      </c>
      <c r="J119" s="19"/>
    </row>
    <row r="120" spans="1:10" x14ac:dyDescent="0.15">
      <c r="A120" s="16"/>
      <c r="B120" s="17"/>
      <c r="C120" s="18"/>
      <c r="D120" s="18"/>
      <c r="E120" s="18" t="s">
        <v>321</v>
      </c>
      <c r="F120" s="18"/>
      <c r="G120" s="18" t="s">
        <v>321</v>
      </c>
      <c r="H120" s="19"/>
      <c r="I120" s="19">
        <v>34.5</v>
      </c>
      <c r="J120" s="19"/>
    </row>
    <row r="121" spans="1:10" x14ac:dyDescent="0.15">
      <c r="A121" s="16">
        <v>42855</v>
      </c>
      <c r="B121" s="17">
        <v>155</v>
      </c>
      <c r="C121" s="18" t="s">
        <v>1086</v>
      </c>
      <c r="D121" s="18" t="s">
        <v>1087</v>
      </c>
      <c r="E121" s="18" t="s">
        <v>1088</v>
      </c>
      <c r="F121" s="18" t="s">
        <v>14</v>
      </c>
      <c r="G121" s="18" t="s">
        <v>314</v>
      </c>
      <c r="H121" s="19"/>
      <c r="I121" s="19">
        <v>20900</v>
      </c>
      <c r="J121" s="19">
        <v>187018.67</v>
      </c>
    </row>
    <row r="122" spans="1:10" x14ac:dyDescent="0.15">
      <c r="A122" s="16">
        <v>42855</v>
      </c>
      <c r="B122" s="17">
        <v>155</v>
      </c>
      <c r="C122" s="18" t="s">
        <v>1089</v>
      </c>
      <c r="D122" s="18" t="s">
        <v>1090</v>
      </c>
      <c r="E122" s="18" t="s">
        <v>1091</v>
      </c>
      <c r="F122" s="18" t="s">
        <v>14</v>
      </c>
      <c r="G122" s="18" t="s">
        <v>310</v>
      </c>
      <c r="H122" s="19"/>
      <c r="I122" s="19">
        <v>1517</v>
      </c>
      <c r="J122" s="19">
        <v>185501.67</v>
      </c>
    </row>
    <row r="123" spans="1:10" x14ac:dyDescent="0.15">
      <c r="A123" s="16">
        <v>42855</v>
      </c>
      <c r="B123" s="17">
        <v>155</v>
      </c>
      <c r="C123" s="18" t="s">
        <v>1092</v>
      </c>
      <c r="D123" s="18" t="s">
        <v>1093</v>
      </c>
      <c r="E123" s="18" t="s">
        <v>1094</v>
      </c>
      <c r="F123" s="18" t="s">
        <v>14</v>
      </c>
      <c r="G123" s="18" t="s">
        <v>315</v>
      </c>
      <c r="H123" s="19"/>
      <c r="I123" s="19">
        <v>3987.5</v>
      </c>
      <c r="J123" s="19">
        <v>181514.17</v>
      </c>
    </row>
    <row r="124" spans="1:10" x14ac:dyDescent="0.15">
      <c r="A124" s="16">
        <v>42855</v>
      </c>
      <c r="B124" s="17">
        <v>155</v>
      </c>
      <c r="C124" s="18" t="s">
        <v>1095</v>
      </c>
      <c r="D124" s="18" t="s">
        <v>1096</v>
      </c>
      <c r="E124" s="18" t="s">
        <v>1097</v>
      </c>
      <c r="F124" s="18" t="s">
        <v>14</v>
      </c>
      <c r="G124" s="18" t="s">
        <v>562</v>
      </c>
      <c r="H124" s="19"/>
      <c r="I124" s="19">
        <v>362.09</v>
      </c>
      <c r="J124" s="19">
        <v>181152.08</v>
      </c>
    </row>
    <row r="125" spans="1:10" x14ac:dyDescent="0.15">
      <c r="A125" s="16">
        <v>42855</v>
      </c>
      <c r="B125" s="17">
        <v>156</v>
      </c>
      <c r="C125" s="18" t="s">
        <v>1098</v>
      </c>
      <c r="D125" s="18" t="s">
        <v>14</v>
      </c>
      <c r="E125" s="18" t="s">
        <v>1099</v>
      </c>
      <c r="F125" s="18" t="s">
        <v>14</v>
      </c>
      <c r="G125" s="18" t="s">
        <v>321</v>
      </c>
      <c r="H125" s="19"/>
      <c r="I125" s="19">
        <v>18.600000000000001</v>
      </c>
      <c r="J125" s="19">
        <v>181133.48</v>
      </c>
    </row>
    <row r="126" spans="1:10" x14ac:dyDescent="0.15">
      <c r="A126" s="20">
        <v>42855</v>
      </c>
      <c r="B126" s="22">
        <v>156</v>
      </c>
      <c r="C126" s="23" t="s">
        <v>1100</v>
      </c>
      <c r="D126" s="23" t="s">
        <v>14</v>
      </c>
      <c r="E126" s="23" t="s">
        <v>1101</v>
      </c>
      <c r="F126" s="23" t="s">
        <v>14</v>
      </c>
      <c r="G126" s="23" t="s">
        <v>321</v>
      </c>
      <c r="H126" s="25"/>
      <c r="I126" s="25">
        <v>3.31</v>
      </c>
      <c r="J126" s="25">
        <v>181130.17</v>
      </c>
    </row>
    <row r="127" spans="1:10" ht="12" thickBot="1" x14ac:dyDescent="0.2">
      <c r="A127" s="21"/>
      <c r="H127" s="24">
        <v>832101.53</v>
      </c>
      <c r="I127" s="24">
        <v>2076472.0400000003</v>
      </c>
    </row>
    <row r="128" spans="1:10" ht="12" thickTop="1" x14ac:dyDescent="0.15"/>
    <row r="129" spans="8:9" x14ac:dyDescent="0.15">
      <c r="H129" s="13">
        <f>SUBTOTAL(9,H6:H126)</f>
        <v>830351.53</v>
      </c>
      <c r="I129" s="13">
        <f>SUBTOTAL(9,I6:I126)</f>
        <v>2074722.0400000003</v>
      </c>
    </row>
  </sheetData>
  <autoFilter ref="A4:J127" xr:uid="{00000000-0009-0000-0000-000003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8"/>
  <sheetViews>
    <sheetView topLeftCell="C1" workbookViewId="0">
      <selection activeCell="G4" sqref="G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8.5" bestFit="1" customWidth="1"/>
    <col min="6" max="6" width="39.75" bestFit="1" customWidth="1"/>
    <col min="7" max="7" width="12" style="32" customWidth="1"/>
    <col min="8" max="8" width="11.375" bestFit="1" customWidth="1"/>
    <col min="9" max="9" width="12.625" style="13" bestFit="1" customWidth="1"/>
    <col min="10" max="10" width="10.5" bestFit="1" customWidth="1"/>
    <col min="12" max="12" width="11.125" style="13" bestFit="1" customWidth="1"/>
    <col min="13" max="13" width="10.125" bestFit="1" customWidth="1"/>
  </cols>
  <sheetData>
    <row r="1" spans="1:13" ht="15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4"/>
      <c r="J1" s="131"/>
    </row>
    <row r="2" spans="1:13" ht="12.75" x14ac:dyDescent="0.15">
      <c r="A2" s="132" t="s">
        <v>1120</v>
      </c>
      <c r="B2" s="132"/>
      <c r="C2" s="132"/>
      <c r="D2" s="132"/>
      <c r="E2" s="132"/>
      <c r="F2" s="132"/>
      <c r="G2" s="132"/>
      <c r="H2" s="132"/>
      <c r="I2" s="135"/>
      <c r="J2" s="132"/>
    </row>
    <row r="3" spans="1:13" ht="12.75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6"/>
      <c r="J3" s="133"/>
    </row>
    <row r="4" spans="1:13" ht="12" thickBot="1" x14ac:dyDescent="0.2">
      <c r="A4" s="33" t="s">
        <v>3</v>
      </c>
      <c r="B4" s="33" t="s">
        <v>4</v>
      </c>
      <c r="C4" s="33" t="s">
        <v>5</v>
      </c>
      <c r="D4" s="33" t="s">
        <v>6</v>
      </c>
      <c r="E4" s="33" t="s">
        <v>7</v>
      </c>
      <c r="F4" s="33" t="s">
        <v>8</v>
      </c>
      <c r="G4" s="33"/>
      <c r="H4" s="33" t="s">
        <v>9</v>
      </c>
      <c r="I4" s="27" t="s">
        <v>10</v>
      </c>
      <c r="J4" s="33" t="s">
        <v>11</v>
      </c>
    </row>
    <row r="5" spans="1:13" ht="12" thickTop="1" x14ac:dyDescent="0.15">
      <c r="A5" s="34"/>
      <c r="B5" s="35"/>
      <c r="C5" s="36"/>
      <c r="D5" s="36"/>
      <c r="E5" s="36" t="s">
        <v>12</v>
      </c>
      <c r="F5" s="36"/>
      <c r="G5" s="36"/>
      <c r="H5" s="37"/>
      <c r="I5" s="37"/>
      <c r="J5" s="37">
        <v>181130.17</v>
      </c>
    </row>
    <row r="6" spans="1:13" x14ac:dyDescent="0.15">
      <c r="A6" s="34">
        <v>42857</v>
      </c>
      <c r="B6" s="35">
        <v>161</v>
      </c>
      <c r="C6" s="36" t="s">
        <v>1121</v>
      </c>
      <c r="D6" s="36" t="s">
        <v>1122</v>
      </c>
      <c r="E6" s="36" t="s">
        <v>21</v>
      </c>
      <c r="F6" s="36" t="s">
        <v>22</v>
      </c>
      <c r="G6" s="36" t="s">
        <v>286</v>
      </c>
      <c r="H6" s="37"/>
      <c r="I6" s="37">
        <v>10667.84</v>
      </c>
      <c r="J6" s="37">
        <v>170462.33</v>
      </c>
      <c r="L6" s="13">
        <v>10667.84</v>
      </c>
      <c r="M6" s="28" t="b">
        <f>I6=L6</f>
        <v>1</v>
      </c>
    </row>
    <row r="7" spans="1:13" x14ac:dyDescent="0.15">
      <c r="A7" s="34">
        <v>42857</v>
      </c>
      <c r="B7" s="35">
        <v>161</v>
      </c>
      <c r="C7" s="36" t="s">
        <v>1123</v>
      </c>
      <c r="D7" s="36" t="s">
        <v>1124</v>
      </c>
      <c r="E7" s="36" t="s">
        <v>25</v>
      </c>
      <c r="F7" s="36" t="s">
        <v>14</v>
      </c>
      <c r="G7" s="36" t="s">
        <v>557</v>
      </c>
      <c r="H7" s="37"/>
      <c r="I7" s="37">
        <v>170</v>
      </c>
      <c r="J7" s="37">
        <v>170292.33</v>
      </c>
      <c r="L7" s="13">
        <v>170</v>
      </c>
      <c r="M7" s="28" t="b">
        <f t="shared" ref="M7:M70" si="0">I7=L7</f>
        <v>1</v>
      </c>
    </row>
    <row r="8" spans="1:13" x14ac:dyDescent="0.15">
      <c r="A8" s="34">
        <v>42857</v>
      </c>
      <c r="B8" s="35">
        <v>161</v>
      </c>
      <c r="C8" s="36" t="s">
        <v>1125</v>
      </c>
      <c r="D8" s="36" t="s">
        <v>1126</v>
      </c>
      <c r="E8" s="36" t="s">
        <v>28</v>
      </c>
      <c r="F8" s="36" t="s">
        <v>14</v>
      </c>
      <c r="G8" s="36" t="s">
        <v>540</v>
      </c>
      <c r="H8" s="37"/>
      <c r="I8" s="37">
        <v>122</v>
      </c>
      <c r="J8" s="37">
        <v>170170.33</v>
      </c>
      <c r="L8" s="13">
        <v>122</v>
      </c>
      <c r="M8" s="28" t="b">
        <f t="shared" si="0"/>
        <v>1</v>
      </c>
    </row>
    <row r="9" spans="1:13" x14ac:dyDescent="0.15">
      <c r="A9" s="34">
        <v>42857</v>
      </c>
      <c r="B9" s="35">
        <v>161</v>
      </c>
      <c r="C9" s="36" t="s">
        <v>1127</v>
      </c>
      <c r="D9" s="36" t="s">
        <v>1128</v>
      </c>
      <c r="E9" s="36" t="s">
        <v>424</v>
      </c>
      <c r="F9" s="36" t="s">
        <v>14</v>
      </c>
      <c r="G9" s="36" t="s">
        <v>296</v>
      </c>
      <c r="H9" s="37"/>
      <c r="I9" s="37">
        <v>890.5</v>
      </c>
      <c r="J9" s="37">
        <v>169279.83</v>
      </c>
      <c r="L9" s="13">
        <v>890.5</v>
      </c>
      <c r="M9" s="28" t="b">
        <f t="shared" si="0"/>
        <v>1</v>
      </c>
    </row>
    <row r="10" spans="1:13" x14ac:dyDescent="0.15">
      <c r="A10" s="34">
        <v>42859</v>
      </c>
      <c r="B10" s="35">
        <v>161</v>
      </c>
      <c r="C10" s="36" t="s">
        <v>1129</v>
      </c>
      <c r="D10" s="36" t="s">
        <v>1130</v>
      </c>
      <c r="E10" s="36" t="s">
        <v>138</v>
      </c>
      <c r="F10" s="36" t="s">
        <v>14</v>
      </c>
      <c r="G10" s="36" t="s">
        <v>299</v>
      </c>
      <c r="H10" s="37"/>
      <c r="I10" s="37">
        <v>4309.87</v>
      </c>
      <c r="J10" s="37">
        <v>164969.96</v>
      </c>
      <c r="L10" s="13">
        <v>4309.87</v>
      </c>
      <c r="M10" s="28" t="b">
        <f t="shared" si="0"/>
        <v>1</v>
      </c>
    </row>
    <row r="11" spans="1:13" x14ac:dyDescent="0.15">
      <c r="A11" s="34">
        <v>42859</v>
      </c>
      <c r="B11" s="35">
        <v>162</v>
      </c>
      <c r="C11" s="36" t="s">
        <v>1131</v>
      </c>
      <c r="D11" s="36" t="s">
        <v>50</v>
      </c>
      <c r="E11" s="36" t="s">
        <v>209</v>
      </c>
      <c r="F11" s="36" t="s">
        <v>14</v>
      </c>
      <c r="G11" s="36" t="s">
        <v>1383</v>
      </c>
      <c r="H11" s="37">
        <v>100</v>
      </c>
      <c r="I11" s="37">
        <v>-100</v>
      </c>
      <c r="J11" s="37">
        <v>165069.96</v>
      </c>
      <c r="M11" s="28" t="b">
        <f t="shared" si="0"/>
        <v>0</v>
      </c>
    </row>
    <row r="12" spans="1:13" x14ac:dyDescent="0.15">
      <c r="A12" s="34">
        <v>42860</v>
      </c>
      <c r="B12" s="35">
        <v>162</v>
      </c>
      <c r="C12" s="36" t="s">
        <v>1132</v>
      </c>
      <c r="D12" s="36" t="s">
        <v>50</v>
      </c>
      <c r="E12" s="36" t="s">
        <v>1133</v>
      </c>
      <c r="F12" s="36" t="s">
        <v>1134</v>
      </c>
      <c r="G12" s="36" t="s">
        <v>1102</v>
      </c>
      <c r="H12" s="37">
        <v>5000</v>
      </c>
      <c r="I12" s="37">
        <v>-5000</v>
      </c>
      <c r="J12" s="37">
        <v>170069.96</v>
      </c>
      <c r="M12" s="28" t="b">
        <f t="shared" si="0"/>
        <v>0</v>
      </c>
    </row>
    <row r="13" spans="1:13" x14ac:dyDescent="0.15">
      <c r="A13" s="34">
        <v>42863</v>
      </c>
      <c r="B13" s="35">
        <v>161</v>
      </c>
      <c r="C13" s="36" t="s">
        <v>1135</v>
      </c>
      <c r="D13" s="36" t="s">
        <v>1136</v>
      </c>
      <c r="E13" s="36" t="s">
        <v>1137</v>
      </c>
      <c r="F13" s="36" t="s">
        <v>14</v>
      </c>
      <c r="G13" s="36" t="s">
        <v>285</v>
      </c>
      <c r="H13" s="37"/>
      <c r="I13" s="37">
        <v>418000</v>
      </c>
      <c r="J13" s="37">
        <v>-247930.04</v>
      </c>
      <c r="L13" s="13">
        <v>418000</v>
      </c>
      <c r="M13" s="28" t="b">
        <f t="shared" si="0"/>
        <v>1</v>
      </c>
    </row>
    <row r="14" spans="1:13" x14ac:dyDescent="0.15">
      <c r="A14" s="34">
        <v>42863</v>
      </c>
      <c r="B14" s="35">
        <v>161</v>
      </c>
      <c r="C14" s="36" t="s">
        <v>1138</v>
      </c>
      <c r="D14" s="36" t="s">
        <v>1139</v>
      </c>
      <c r="E14" s="36" t="s">
        <v>363</v>
      </c>
      <c r="F14" s="36" t="s">
        <v>14</v>
      </c>
      <c r="G14" s="36" t="s">
        <v>1384</v>
      </c>
      <c r="H14" s="37"/>
      <c r="I14" s="37">
        <v>2500</v>
      </c>
      <c r="J14" s="37">
        <v>-250430.04</v>
      </c>
      <c r="L14" s="13">
        <v>2500</v>
      </c>
      <c r="M14" s="28" t="b">
        <f t="shared" si="0"/>
        <v>1</v>
      </c>
    </row>
    <row r="15" spans="1:13" x14ac:dyDescent="0.15">
      <c r="A15" s="34">
        <v>42864</v>
      </c>
      <c r="B15" s="35">
        <v>161</v>
      </c>
      <c r="C15" s="36" t="s">
        <v>1140</v>
      </c>
      <c r="D15" s="36" t="s">
        <v>1141</v>
      </c>
      <c r="E15" s="36" t="s">
        <v>918</v>
      </c>
      <c r="F15" s="36" t="s">
        <v>14</v>
      </c>
      <c r="G15" s="36" t="s">
        <v>1385</v>
      </c>
      <c r="H15" s="37"/>
      <c r="I15" s="37">
        <v>436533.75</v>
      </c>
      <c r="J15" s="37">
        <v>-686963.79</v>
      </c>
      <c r="L15" s="13">
        <v>436533.75</v>
      </c>
      <c r="M15" s="28" t="b">
        <f t="shared" si="0"/>
        <v>1</v>
      </c>
    </row>
    <row r="16" spans="1:13" x14ac:dyDescent="0.15">
      <c r="A16" s="34">
        <v>42864</v>
      </c>
      <c r="B16" s="35">
        <v>161</v>
      </c>
      <c r="C16" s="36" t="s">
        <v>1142</v>
      </c>
      <c r="D16" s="36" t="s">
        <v>204</v>
      </c>
      <c r="E16" s="36" t="s">
        <v>655</v>
      </c>
      <c r="F16" s="36" t="s">
        <v>14</v>
      </c>
      <c r="G16" s="36" t="s">
        <v>1386</v>
      </c>
      <c r="H16" s="37"/>
      <c r="I16" s="37">
        <v>1544.38</v>
      </c>
      <c r="J16" s="37">
        <v>-688508.17</v>
      </c>
      <c r="L16" s="13">
        <v>1544.38</v>
      </c>
      <c r="M16" s="28" t="b">
        <f t="shared" si="0"/>
        <v>1</v>
      </c>
    </row>
    <row r="17" spans="1:13" x14ac:dyDescent="0.15">
      <c r="A17" s="34">
        <v>42866</v>
      </c>
      <c r="B17" s="35">
        <v>161</v>
      </c>
      <c r="C17" s="36" t="s">
        <v>1143</v>
      </c>
      <c r="D17" s="36" t="s">
        <v>1144</v>
      </c>
      <c r="E17" s="36" t="s">
        <v>831</v>
      </c>
      <c r="F17" s="36" t="s">
        <v>14</v>
      </c>
      <c r="G17" s="36" t="s">
        <v>285</v>
      </c>
      <c r="H17" s="37"/>
      <c r="I17" s="37">
        <v>5160</v>
      </c>
      <c r="J17" s="37">
        <v>-693668.17</v>
      </c>
      <c r="L17" s="13">
        <v>5160</v>
      </c>
      <c r="M17" s="28" t="b">
        <f t="shared" si="0"/>
        <v>1</v>
      </c>
    </row>
    <row r="18" spans="1:13" x14ac:dyDescent="0.15">
      <c r="A18" s="34">
        <v>42866</v>
      </c>
      <c r="B18" s="35">
        <v>161</v>
      </c>
      <c r="C18" s="36" t="s">
        <v>1145</v>
      </c>
      <c r="D18" s="36" t="s">
        <v>1146</v>
      </c>
      <c r="E18" s="36" t="s">
        <v>622</v>
      </c>
      <c r="F18" s="36" t="s">
        <v>14</v>
      </c>
      <c r="G18" s="36" t="s">
        <v>875</v>
      </c>
      <c r="H18" s="37"/>
      <c r="I18" s="37">
        <v>87746</v>
      </c>
      <c r="J18" s="37">
        <v>-781414.17</v>
      </c>
      <c r="L18" s="13">
        <v>87746</v>
      </c>
      <c r="M18" s="28" t="b">
        <f t="shared" si="0"/>
        <v>1</v>
      </c>
    </row>
    <row r="19" spans="1:13" x14ac:dyDescent="0.15">
      <c r="A19" s="34">
        <v>42866</v>
      </c>
      <c r="B19" s="35">
        <v>161</v>
      </c>
      <c r="C19" s="36" t="s">
        <v>1147</v>
      </c>
      <c r="D19" s="36" t="s">
        <v>1148</v>
      </c>
      <c r="E19" s="36" t="s">
        <v>831</v>
      </c>
      <c r="F19" s="36" t="s">
        <v>14</v>
      </c>
      <c r="G19" s="36" t="s">
        <v>285</v>
      </c>
      <c r="H19" s="37"/>
      <c r="I19" s="37">
        <v>32760</v>
      </c>
      <c r="J19" s="37">
        <v>-814174.17</v>
      </c>
      <c r="L19" s="13">
        <v>32760</v>
      </c>
      <c r="M19" s="28" t="b">
        <f t="shared" si="0"/>
        <v>1</v>
      </c>
    </row>
    <row r="20" spans="1:13" x14ac:dyDescent="0.15">
      <c r="A20" s="34">
        <v>42866</v>
      </c>
      <c r="B20" s="35">
        <v>161</v>
      </c>
      <c r="C20" s="36" t="s">
        <v>1149</v>
      </c>
      <c r="D20" s="36" t="s">
        <v>1150</v>
      </c>
      <c r="E20" s="36" t="s">
        <v>36</v>
      </c>
      <c r="F20" s="36" t="s">
        <v>14</v>
      </c>
      <c r="G20" s="36" t="s">
        <v>313</v>
      </c>
      <c r="H20" s="37"/>
      <c r="I20" s="37">
        <v>38160</v>
      </c>
      <c r="J20" s="37">
        <v>-852334.17</v>
      </c>
      <c r="L20" s="13">
        <v>38160</v>
      </c>
      <c r="M20" s="28" t="b">
        <f t="shared" si="0"/>
        <v>1</v>
      </c>
    </row>
    <row r="21" spans="1:13" x14ac:dyDescent="0.15">
      <c r="A21" s="34">
        <v>42870</v>
      </c>
      <c r="B21" s="35">
        <v>161</v>
      </c>
      <c r="C21" s="36" t="s">
        <v>1151</v>
      </c>
      <c r="D21" s="36" t="s">
        <v>1152</v>
      </c>
      <c r="E21" s="36" t="s">
        <v>1153</v>
      </c>
      <c r="F21" s="36" t="s">
        <v>1154</v>
      </c>
      <c r="G21" s="36" t="s">
        <v>1387</v>
      </c>
      <c r="H21" s="37">
        <v>10</v>
      </c>
      <c r="I21" s="37"/>
      <c r="J21" s="37">
        <v>-852324.17</v>
      </c>
      <c r="M21" s="28" t="b">
        <f t="shared" si="0"/>
        <v>1</v>
      </c>
    </row>
    <row r="22" spans="1:13" x14ac:dyDescent="0.15">
      <c r="A22" s="34">
        <v>42870</v>
      </c>
      <c r="B22" s="35">
        <v>162</v>
      </c>
      <c r="C22" s="36" t="s">
        <v>1155</v>
      </c>
      <c r="D22" s="36" t="s">
        <v>50</v>
      </c>
      <c r="E22" s="36" t="s">
        <v>622</v>
      </c>
      <c r="F22" s="36" t="s">
        <v>14</v>
      </c>
      <c r="G22" s="36" t="s">
        <v>875</v>
      </c>
      <c r="H22" s="37">
        <v>687.16</v>
      </c>
      <c r="I22" s="37">
        <v>-687.16</v>
      </c>
      <c r="J22" s="37">
        <v>-851637.01</v>
      </c>
      <c r="M22" s="28" t="b">
        <f t="shared" si="0"/>
        <v>0</v>
      </c>
    </row>
    <row r="23" spans="1:13" x14ac:dyDescent="0.15">
      <c r="A23" s="34">
        <v>42870</v>
      </c>
      <c r="B23" s="35">
        <v>166</v>
      </c>
      <c r="C23" s="36" t="s">
        <v>1156</v>
      </c>
      <c r="D23" s="36" t="s">
        <v>14</v>
      </c>
      <c r="E23" s="36" t="s">
        <v>1157</v>
      </c>
      <c r="F23" s="36" t="s">
        <v>14</v>
      </c>
      <c r="G23" s="36" t="s">
        <v>548</v>
      </c>
      <c r="H23" s="37">
        <v>700000</v>
      </c>
      <c r="I23" s="37"/>
      <c r="J23" s="37">
        <v>-151637.01</v>
      </c>
      <c r="M23" s="28" t="b">
        <f t="shared" si="0"/>
        <v>1</v>
      </c>
    </row>
    <row r="24" spans="1:13" x14ac:dyDescent="0.15">
      <c r="A24" s="34">
        <v>42871</v>
      </c>
      <c r="B24" s="35">
        <v>161</v>
      </c>
      <c r="C24" s="36" t="s">
        <v>1158</v>
      </c>
      <c r="D24" s="36" t="s">
        <v>204</v>
      </c>
      <c r="E24" s="36" t="s">
        <v>209</v>
      </c>
      <c r="F24" s="36" t="s">
        <v>14</v>
      </c>
      <c r="G24" s="36" t="s">
        <v>1383</v>
      </c>
      <c r="H24" s="37"/>
      <c r="I24" s="37">
        <v>170719.69</v>
      </c>
      <c r="J24" s="37">
        <v>-322356.7</v>
      </c>
      <c r="L24" s="13">
        <v>170719.69</v>
      </c>
      <c r="M24" s="28" t="b">
        <f t="shared" si="0"/>
        <v>1</v>
      </c>
    </row>
    <row r="25" spans="1:13" x14ac:dyDescent="0.15">
      <c r="A25" s="34">
        <v>42871</v>
      </c>
      <c r="B25" s="35">
        <v>161</v>
      </c>
      <c r="C25" s="36" t="s">
        <v>1159</v>
      </c>
      <c r="D25" s="36" t="s">
        <v>1160</v>
      </c>
      <c r="E25" s="36" t="s">
        <v>180</v>
      </c>
      <c r="F25" s="36" t="s">
        <v>14</v>
      </c>
      <c r="G25" s="36" t="s">
        <v>1386</v>
      </c>
      <c r="H25" s="37"/>
      <c r="I25" s="37">
        <v>3150</v>
      </c>
      <c r="J25" s="37">
        <v>-325506.7</v>
      </c>
      <c r="L25" s="13">
        <v>3150</v>
      </c>
      <c r="M25" s="28" t="b">
        <f t="shared" si="0"/>
        <v>1</v>
      </c>
    </row>
    <row r="26" spans="1:13" x14ac:dyDescent="0.15">
      <c r="A26" s="34">
        <v>42871</v>
      </c>
      <c r="B26" s="35">
        <v>161</v>
      </c>
      <c r="C26" s="36" t="s">
        <v>1161</v>
      </c>
      <c r="D26" s="36" t="s">
        <v>1162</v>
      </c>
      <c r="E26" s="36" t="s">
        <v>168</v>
      </c>
      <c r="F26" s="36" t="s">
        <v>14</v>
      </c>
      <c r="G26" s="36" t="s">
        <v>285</v>
      </c>
      <c r="H26" s="37"/>
      <c r="I26" s="37">
        <v>424</v>
      </c>
      <c r="J26" s="37">
        <v>-325930.7</v>
      </c>
      <c r="L26" s="13">
        <v>424</v>
      </c>
      <c r="M26" s="28" t="b">
        <f t="shared" si="0"/>
        <v>1</v>
      </c>
    </row>
    <row r="27" spans="1:13" x14ac:dyDescent="0.15">
      <c r="A27" s="34">
        <v>42871</v>
      </c>
      <c r="B27" s="35">
        <v>161</v>
      </c>
      <c r="C27" s="36" t="s">
        <v>1163</v>
      </c>
      <c r="D27" s="36" t="s">
        <v>1164</v>
      </c>
      <c r="E27" s="36" t="s">
        <v>71</v>
      </c>
      <c r="F27" s="36" t="s">
        <v>14</v>
      </c>
      <c r="G27" s="36" t="s">
        <v>1388</v>
      </c>
      <c r="H27" s="37"/>
      <c r="I27" s="37">
        <v>392.8</v>
      </c>
      <c r="J27" s="37">
        <v>-326323.5</v>
      </c>
      <c r="L27" s="13">
        <v>392.8</v>
      </c>
      <c r="M27" s="28" t="b">
        <f t="shared" si="0"/>
        <v>1</v>
      </c>
    </row>
    <row r="28" spans="1:13" x14ac:dyDescent="0.15">
      <c r="A28" s="34">
        <v>42871</v>
      </c>
      <c r="B28" s="35">
        <v>161</v>
      </c>
      <c r="C28" s="36" t="s">
        <v>1165</v>
      </c>
      <c r="D28" s="36" t="s">
        <v>1166</v>
      </c>
      <c r="E28" s="36" t="s">
        <v>891</v>
      </c>
      <c r="G28" s="36" t="s">
        <v>1102</v>
      </c>
      <c r="H28" s="37"/>
      <c r="I28" s="37">
        <v>2521.4</v>
      </c>
      <c r="J28" s="37">
        <v>-330646.90000000002</v>
      </c>
      <c r="M28" s="28" t="b">
        <f>I28=L29</f>
        <v>0</v>
      </c>
    </row>
    <row r="29" spans="1:13" s="32" customFormat="1" x14ac:dyDescent="0.15">
      <c r="A29" s="34"/>
      <c r="B29" s="35"/>
      <c r="C29" s="36"/>
      <c r="D29" s="36"/>
      <c r="E29" s="36" t="s">
        <v>209</v>
      </c>
      <c r="F29" s="36"/>
      <c r="G29" s="36" t="s">
        <v>1383</v>
      </c>
      <c r="H29" s="37"/>
      <c r="I29" s="37">
        <v>1802</v>
      </c>
      <c r="J29" s="37"/>
      <c r="L29" s="13">
        <v>4323.3999999999996</v>
      </c>
      <c r="M29" s="28" t="b">
        <f t="shared" ref="M29:M35" si="1">I29=L30</f>
        <v>0</v>
      </c>
    </row>
    <row r="30" spans="1:13" x14ac:dyDescent="0.15">
      <c r="A30" s="34">
        <v>42871</v>
      </c>
      <c r="B30" s="35">
        <v>161</v>
      </c>
      <c r="C30" s="36" t="s">
        <v>1167</v>
      </c>
      <c r="D30" s="36" t="s">
        <v>1168</v>
      </c>
      <c r="E30" s="36" t="s">
        <v>891</v>
      </c>
      <c r="G30" s="36" t="s">
        <v>1102</v>
      </c>
      <c r="H30" s="37"/>
      <c r="I30" s="37">
        <v>76.5</v>
      </c>
      <c r="J30" s="37">
        <v>-330948.81</v>
      </c>
      <c r="M30" s="28" t="b">
        <f t="shared" si="1"/>
        <v>0</v>
      </c>
    </row>
    <row r="31" spans="1:13" s="32" customFormat="1" x14ac:dyDescent="0.15">
      <c r="A31" s="34"/>
      <c r="B31" s="35"/>
      <c r="C31" s="36"/>
      <c r="D31" s="36"/>
      <c r="E31" s="36" t="s">
        <v>920</v>
      </c>
      <c r="F31" s="36"/>
      <c r="G31" s="36" t="s">
        <v>1105</v>
      </c>
      <c r="H31" s="37"/>
      <c r="I31" s="37">
        <v>225.41</v>
      </c>
      <c r="J31" s="37"/>
      <c r="L31" s="13">
        <v>301.91000000000003</v>
      </c>
      <c r="M31" s="28" t="b">
        <f t="shared" si="1"/>
        <v>0</v>
      </c>
    </row>
    <row r="32" spans="1:13" x14ac:dyDescent="0.15">
      <c r="A32" s="34">
        <v>42871</v>
      </c>
      <c r="B32" s="35">
        <v>161</v>
      </c>
      <c r="C32" s="36" t="s">
        <v>1169</v>
      </c>
      <c r="D32" s="36" t="s">
        <v>1170</v>
      </c>
      <c r="E32" s="36" t="s">
        <v>353</v>
      </c>
      <c r="F32" s="36" t="s">
        <v>14</v>
      </c>
      <c r="G32" s="36" t="s">
        <v>1388</v>
      </c>
      <c r="H32" s="37"/>
      <c r="I32" s="37">
        <v>18</v>
      </c>
      <c r="J32" s="37">
        <v>-330966.81</v>
      </c>
      <c r="L32" s="13">
        <v>18</v>
      </c>
      <c r="M32" s="28" t="b">
        <f t="shared" si="1"/>
        <v>0</v>
      </c>
    </row>
    <row r="33" spans="1:13" x14ac:dyDescent="0.15">
      <c r="A33" s="34">
        <v>42871</v>
      </c>
      <c r="B33" s="35">
        <v>161</v>
      </c>
      <c r="C33" s="36" t="s">
        <v>1171</v>
      </c>
      <c r="D33" s="36" t="s">
        <v>1172</v>
      </c>
      <c r="E33" s="36" t="s">
        <v>83</v>
      </c>
      <c r="F33" s="36" t="s">
        <v>14</v>
      </c>
      <c r="G33" s="36" t="s">
        <v>551</v>
      </c>
      <c r="H33" s="37"/>
      <c r="I33" s="37">
        <v>339.2</v>
      </c>
      <c r="J33" s="37">
        <v>-331306.01</v>
      </c>
      <c r="L33" s="13">
        <v>339.2</v>
      </c>
      <c r="M33" s="28" t="b">
        <f t="shared" si="1"/>
        <v>0</v>
      </c>
    </row>
    <row r="34" spans="1:13" x14ac:dyDescent="0.15">
      <c r="A34" s="34">
        <v>42871</v>
      </c>
      <c r="B34" s="35">
        <v>161</v>
      </c>
      <c r="C34" s="36" t="s">
        <v>1173</v>
      </c>
      <c r="D34" s="36" t="s">
        <v>1174</v>
      </c>
      <c r="E34" s="36" t="s">
        <v>685</v>
      </c>
      <c r="G34" s="36" t="s">
        <v>854</v>
      </c>
      <c r="H34" s="37"/>
      <c r="I34" s="37">
        <v>7900</v>
      </c>
      <c r="J34" s="37">
        <v>-340196.01</v>
      </c>
      <c r="M34" s="28" t="b">
        <f t="shared" si="1"/>
        <v>0</v>
      </c>
    </row>
    <row r="35" spans="1:13" s="32" customFormat="1" x14ac:dyDescent="0.15">
      <c r="A35" s="34"/>
      <c r="B35" s="35"/>
      <c r="C35" s="36"/>
      <c r="D35" s="36"/>
      <c r="E35" s="36" t="s">
        <v>831</v>
      </c>
      <c r="F35" s="36"/>
      <c r="G35" s="36" t="s">
        <v>285</v>
      </c>
      <c r="H35" s="37"/>
      <c r="I35" s="37">
        <v>990</v>
      </c>
      <c r="J35" s="37"/>
      <c r="L35" s="13">
        <v>8890</v>
      </c>
      <c r="M35" s="28" t="b">
        <f t="shared" si="1"/>
        <v>0</v>
      </c>
    </row>
    <row r="36" spans="1:13" x14ac:dyDescent="0.15">
      <c r="A36" s="34">
        <v>42871</v>
      </c>
      <c r="B36" s="35">
        <v>161</v>
      </c>
      <c r="C36" s="36" t="s">
        <v>1175</v>
      </c>
      <c r="D36" s="36" t="s">
        <v>1176</v>
      </c>
      <c r="E36" s="36" t="s">
        <v>1177</v>
      </c>
      <c r="F36" s="36" t="s">
        <v>14</v>
      </c>
      <c r="G36" s="36" t="s">
        <v>1388</v>
      </c>
      <c r="H36" s="37"/>
      <c r="I36" s="37">
        <v>14</v>
      </c>
      <c r="J36" s="37">
        <v>-340210.01</v>
      </c>
      <c r="L36" s="13">
        <v>14</v>
      </c>
      <c r="M36" s="28" t="b">
        <f t="shared" si="0"/>
        <v>1</v>
      </c>
    </row>
    <row r="37" spans="1:13" x14ac:dyDescent="0.15">
      <c r="A37" s="34">
        <v>42871</v>
      </c>
      <c r="B37" s="35">
        <v>161</v>
      </c>
      <c r="C37" s="36" t="s">
        <v>1178</v>
      </c>
      <c r="D37" s="36" t="s">
        <v>1179</v>
      </c>
      <c r="E37" s="36" t="s">
        <v>48</v>
      </c>
      <c r="F37" s="36" t="s">
        <v>14</v>
      </c>
      <c r="G37" s="36" t="s">
        <v>285</v>
      </c>
      <c r="H37" s="37"/>
      <c r="I37" s="37">
        <v>940</v>
      </c>
      <c r="J37" s="37">
        <v>-341150.01</v>
      </c>
      <c r="L37" s="13">
        <v>940</v>
      </c>
      <c r="M37" s="28" t="b">
        <f t="shared" si="0"/>
        <v>1</v>
      </c>
    </row>
    <row r="38" spans="1:13" x14ac:dyDescent="0.15">
      <c r="A38" s="34">
        <v>42871</v>
      </c>
      <c r="B38" s="35">
        <v>161</v>
      </c>
      <c r="C38" s="36" t="s">
        <v>1180</v>
      </c>
      <c r="D38" s="36" t="s">
        <v>1181</v>
      </c>
      <c r="E38" s="36" t="s">
        <v>56</v>
      </c>
      <c r="F38" s="36" t="s">
        <v>14</v>
      </c>
      <c r="G38" s="36" t="s">
        <v>285</v>
      </c>
      <c r="H38" s="37"/>
      <c r="I38" s="37">
        <v>180</v>
      </c>
      <c r="J38" s="37">
        <v>-341330.01</v>
      </c>
      <c r="L38" s="13">
        <v>180</v>
      </c>
      <c r="M38" s="28" t="b">
        <f t="shared" si="0"/>
        <v>1</v>
      </c>
    </row>
    <row r="39" spans="1:13" x14ac:dyDescent="0.15">
      <c r="A39" s="34">
        <v>42871</v>
      </c>
      <c r="B39" s="35">
        <v>161</v>
      </c>
      <c r="C39" s="36" t="s">
        <v>1182</v>
      </c>
      <c r="D39" s="36" t="s">
        <v>1183</v>
      </c>
      <c r="E39" s="36" t="s">
        <v>697</v>
      </c>
      <c r="F39" s="36" t="s">
        <v>14</v>
      </c>
      <c r="G39" s="36" t="s">
        <v>1388</v>
      </c>
      <c r="H39" s="37"/>
      <c r="I39" s="37">
        <v>17.5</v>
      </c>
      <c r="J39" s="37">
        <v>-341347.51</v>
      </c>
      <c r="L39" s="13">
        <v>17.5</v>
      </c>
      <c r="M39" s="28" t="b">
        <f t="shared" si="0"/>
        <v>1</v>
      </c>
    </row>
    <row r="40" spans="1:13" x14ac:dyDescent="0.15">
      <c r="A40" s="34">
        <v>42871</v>
      </c>
      <c r="B40" s="35">
        <v>161</v>
      </c>
      <c r="C40" s="36" t="s">
        <v>1184</v>
      </c>
      <c r="D40" s="36" t="s">
        <v>1185</v>
      </c>
      <c r="E40" s="36" t="s">
        <v>605</v>
      </c>
      <c r="F40" s="36" t="s">
        <v>14</v>
      </c>
      <c r="G40" s="36" t="s">
        <v>285</v>
      </c>
      <c r="H40" s="37"/>
      <c r="I40" s="37">
        <v>1000</v>
      </c>
      <c r="J40" s="37">
        <v>-342347.51</v>
      </c>
      <c r="L40" s="13">
        <v>1000</v>
      </c>
      <c r="M40" s="28" t="b">
        <f t="shared" si="0"/>
        <v>1</v>
      </c>
    </row>
    <row r="41" spans="1:13" x14ac:dyDescent="0.15">
      <c r="A41" s="34">
        <v>42871</v>
      </c>
      <c r="B41" s="35">
        <v>161</v>
      </c>
      <c r="C41" s="36" t="s">
        <v>1186</v>
      </c>
      <c r="D41" s="36" t="s">
        <v>1187</v>
      </c>
      <c r="E41" s="36" t="s">
        <v>649</v>
      </c>
      <c r="F41" s="36" t="s">
        <v>14</v>
      </c>
      <c r="G41" s="36" t="s">
        <v>1389</v>
      </c>
      <c r="H41" s="37"/>
      <c r="I41" s="37">
        <v>556.45000000000005</v>
      </c>
      <c r="J41" s="37">
        <v>-342903.96</v>
      </c>
      <c r="L41" s="13">
        <v>556.45000000000005</v>
      </c>
      <c r="M41" s="28" t="b">
        <f t="shared" si="0"/>
        <v>1</v>
      </c>
    </row>
    <row r="42" spans="1:13" x14ac:dyDescent="0.15">
      <c r="A42" s="34">
        <v>42871</v>
      </c>
      <c r="B42" s="35">
        <v>161</v>
      </c>
      <c r="C42" s="36" t="s">
        <v>1188</v>
      </c>
      <c r="D42" s="36" t="s">
        <v>1189</v>
      </c>
      <c r="E42" s="36" t="s">
        <v>56</v>
      </c>
      <c r="F42" s="36" t="s">
        <v>14</v>
      </c>
      <c r="G42" s="36" t="s">
        <v>285</v>
      </c>
      <c r="H42" s="37"/>
      <c r="I42" s="37">
        <v>90</v>
      </c>
      <c r="J42" s="37">
        <v>-342993.96</v>
      </c>
      <c r="L42" s="13">
        <v>90</v>
      </c>
      <c r="M42" s="28" t="b">
        <f t="shared" si="0"/>
        <v>1</v>
      </c>
    </row>
    <row r="43" spans="1:13" x14ac:dyDescent="0.15">
      <c r="A43" s="34">
        <v>42871</v>
      </c>
      <c r="B43" s="35">
        <v>161</v>
      </c>
      <c r="C43" s="36" t="s">
        <v>1190</v>
      </c>
      <c r="D43" s="36" t="s">
        <v>1191</v>
      </c>
      <c r="E43" s="36" t="s">
        <v>56</v>
      </c>
      <c r="F43" s="36" t="s">
        <v>14</v>
      </c>
      <c r="G43" s="36" t="s">
        <v>285</v>
      </c>
      <c r="H43" s="37"/>
      <c r="I43" s="37">
        <v>270</v>
      </c>
      <c r="J43" s="37">
        <v>-343263.96</v>
      </c>
      <c r="L43" s="13">
        <v>270</v>
      </c>
      <c r="M43" s="28" t="b">
        <f t="shared" si="0"/>
        <v>1</v>
      </c>
    </row>
    <row r="44" spans="1:13" x14ac:dyDescent="0.15">
      <c r="A44" s="34">
        <v>42871</v>
      </c>
      <c r="B44" s="35">
        <v>161</v>
      </c>
      <c r="C44" s="36" t="s">
        <v>1192</v>
      </c>
      <c r="D44" s="36" t="s">
        <v>1193</v>
      </c>
      <c r="E44" s="36" t="s">
        <v>451</v>
      </c>
      <c r="F44" s="36" t="s">
        <v>14</v>
      </c>
      <c r="G44" s="36" t="s">
        <v>553</v>
      </c>
      <c r="H44" s="37"/>
      <c r="I44" s="13">
        <v>3710</v>
      </c>
      <c r="J44" s="37">
        <v>-346973.96</v>
      </c>
      <c r="L44" s="13">
        <v>3710</v>
      </c>
      <c r="M44" s="28" t="b">
        <f t="shared" si="0"/>
        <v>1</v>
      </c>
    </row>
    <row r="45" spans="1:13" x14ac:dyDescent="0.15">
      <c r="A45" s="34">
        <v>42871</v>
      </c>
      <c r="B45" s="35">
        <v>161</v>
      </c>
      <c r="C45" s="36" t="s">
        <v>1194</v>
      </c>
      <c r="D45" s="36" t="s">
        <v>1195</v>
      </c>
      <c r="E45" s="36" t="s">
        <v>451</v>
      </c>
      <c r="F45" s="36" t="s">
        <v>14</v>
      </c>
      <c r="G45" s="36" t="s">
        <v>553</v>
      </c>
      <c r="H45" s="37"/>
      <c r="I45" s="13">
        <v>3800</v>
      </c>
      <c r="J45" s="37">
        <v>-350773.96</v>
      </c>
      <c r="L45" s="13">
        <v>3800</v>
      </c>
      <c r="M45" s="28" t="b">
        <f t="shared" si="0"/>
        <v>1</v>
      </c>
    </row>
    <row r="46" spans="1:13" x14ac:dyDescent="0.15">
      <c r="A46" s="34">
        <v>42871</v>
      </c>
      <c r="B46" s="35">
        <v>161</v>
      </c>
      <c r="C46" s="36" t="s">
        <v>1196</v>
      </c>
      <c r="D46" s="36" t="s">
        <v>1197</v>
      </c>
      <c r="E46" s="36" t="s">
        <v>605</v>
      </c>
      <c r="G46" s="36" t="s">
        <v>285</v>
      </c>
      <c r="H46" s="37"/>
      <c r="I46" s="37">
        <v>63.6</v>
      </c>
      <c r="J46" s="37">
        <v>-351028.36</v>
      </c>
      <c r="M46" s="28" t="b">
        <f t="shared" si="0"/>
        <v>0</v>
      </c>
    </row>
    <row r="47" spans="1:13" s="32" customFormat="1" x14ac:dyDescent="0.15">
      <c r="A47" s="34"/>
      <c r="B47" s="35"/>
      <c r="C47" s="36"/>
      <c r="D47" s="36"/>
      <c r="E47" s="36" t="s">
        <v>722</v>
      </c>
      <c r="F47" s="36"/>
      <c r="G47" s="36" t="s">
        <v>853</v>
      </c>
      <c r="H47" s="37"/>
      <c r="I47" s="37">
        <v>190.8</v>
      </c>
      <c r="J47" s="37"/>
      <c r="L47" s="13">
        <v>254.4</v>
      </c>
      <c r="M47" s="28" t="b">
        <f t="shared" si="0"/>
        <v>0</v>
      </c>
    </row>
    <row r="48" spans="1:13" x14ac:dyDescent="0.15">
      <c r="A48" s="34">
        <v>42871</v>
      </c>
      <c r="B48" s="35">
        <v>161</v>
      </c>
      <c r="C48" s="36" t="s">
        <v>1198</v>
      </c>
      <c r="D48" s="36" t="s">
        <v>1199</v>
      </c>
      <c r="E48" s="36" t="s">
        <v>36</v>
      </c>
      <c r="F48" s="36" t="s">
        <v>14</v>
      </c>
      <c r="G48" s="36" t="s">
        <v>313</v>
      </c>
      <c r="H48" s="37"/>
      <c r="I48" s="37">
        <v>3816</v>
      </c>
      <c r="J48" s="37">
        <v>-354844.36</v>
      </c>
      <c r="L48" s="13">
        <v>3816</v>
      </c>
      <c r="M48" s="28" t="b">
        <f t="shared" si="0"/>
        <v>1</v>
      </c>
    </row>
    <row r="49" spans="1:13" x14ac:dyDescent="0.15">
      <c r="A49" s="34">
        <v>42871</v>
      </c>
      <c r="B49" s="35">
        <v>161</v>
      </c>
      <c r="C49" s="36" t="s">
        <v>1200</v>
      </c>
      <c r="D49" s="36" t="s">
        <v>1201</v>
      </c>
      <c r="E49" s="36" t="s">
        <v>106</v>
      </c>
      <c r="F49" s="36" t="s">
        <v>14</v>
      </c>
      <c r="G49" s="36" t="s">
        <v>296</v>
      </c>
      <c r="H49" s="37"/>
      <c r="I49" s="37">
        <v>1270.94</v>
      </c>
      <c r="J49" s="37">
        <v>-356115.3</v>
      </c>
      <c r="L49" s="13">
        <v>1270.94</v>
      </c>
      <c r="M49" s="28" t="b">
        <f t="shared" si="0"/>
        <v>1</v>
      </c>
    </row>
    <row r="50" spans="1:13" x14ac:dyDescent="0.15">
      <c r="A50" s="34">
        <v>42871</v>
      </c>
      <c r="B50" s="35">
        <v>161</v>
      </c>
      <c r="C50" s="36" t="s">
        <v>1202</v>
      </c>
      <c r="D50" s="36" t="s">
        <v>1203</v>
      </c>
      <c r="E50" s="36" t="s">
        <v>592</v>
      </c>
      <c r="F50" s="36" t="s">
        <v>14</v>
      </c>
      <c r="G50" s="36" t="s">
        <v>1388</v>
      </c>
      <c r="H50" s="37"/>
      <c r="I50" s="37">
        <v>100</v>
      </c>
      <c r="J50" s="37">
        <v>-356215.3</v>
      </c>
      <c r="L50" s="13">
        <v>100</v>
      </c>
      <c r="M50" s="28" t="b">
        <f t="shared" si="0"/>
        <v>1</v>
      </c>
    </row>
    <row r="51" spans="1:13" x14ac:dyDescent="0.15">
      <c r="A51" s="34">
        <v>42871</v>
      </c>
      <c r="B51" s="35">
        <v>161</v>
      </c>
      <c r="C51" s="36" t="s">
        <v>1204</v>
      </c>
      <c r="D51" s="36" t="s">
        <v>1205</v>
      </c>
      <c r="E51" s="36" t="s">
        <v>831</v>
      </c>
      <c r="F51" s="36" t="s">
        <v>14</v>
      </c>
      <c r="G51" s="36" t="s">
        <v>285</v>
      </c>
      <c r="H51" s="37"/>
      <c r="I51" s="37">
        <v>1462.8</v>
      </c>
      <c r="J51" s="37">
        <v>-357678.1</v>
      </c>
      <c r="L51" s="13">
        <v>1462.8</v>
      </c>
      <c r="M51" s="28" t="b">
        <f t="shared" si="0"/>
        <v>1</v>
      </c>
    </row>
    <row r="52" spans="1:13" x14ac:dyDescent="0.15">
      <c r="A52" s="34">
        <v>42871</v>
      </c>
      <c r="B52" s="35">
        <v>161</v>
      </c>
      <c r="C52" s="36" t="s">
        <v>1206</v>
      </c>
      <c r="D52" s="36" t="s">
        <v>1207</v>
      </c>
      <c r="E52" s="36" t="s">
        <v>227</v>
      </c>
      <c r="F52" s="36" t="s">
        <v>14</v>
      </c>
      <c r="G52" s="36" t="s">
        <v>285</v>
      </c>
      <c r="H52" s="37"/>
      <c r="I52" s="37">
        <v>1590</v>
      </c>
      <c r="J52" s="37">
        <v>-359268.1</v>
      </c>
      <c r="L52" s="13">
        <v>1590</v>
      </c>
      <c r="M52" s="28" t="b">
        <f t="shared" si="0"/>
        <v>1</v>
      </c>
    </row>
    <row r="53" spans="1:13" x14ac:dyDescent="0.15">
      <c r="A53" s="34">
        <v>42871</v>
      </c>
      <c r="B53" s="35">
        <v>161</v>
      </c>
      <c r="C53" s="36" t="s">
        <v>1208</v>
      </c>
      <c r="D53" s="36" t="s">
        <v>1209</v>
      </c>
      <c r="E53" s="36" t="s">
        <v>1210</v>
      </c>
      <c r="F53" s="36" t="s">
        <v>14</v>
      </c>
      <c r="G53" s="36" t="s">
        <v>1390</v>
      </c>
      <c r="H53" s="37"/>
      <c r="I53" s="37">
        <v>4006.8</v>
      </c>
      <c r="J53" s="37">
        <v>-363274.9</v>
      </c>
      <c r="L53" s="13">
        <v>4006.8</v>
      </c>
      <c r="M53" s="28" t="b">
        <f t="shared" si="0"/>
        <v>1</v>
      </c>
    </row>
    <row r="54" spans="1:13" x14ac:dyDescent="0.15">
      <c r="A54" s="34">
        <v>42871</v>
      </c>
      <c r="B54" s="35">
        <v>161</v>
      </c>
      <c r="C54" s="36" t="s">
        <v>1211</v>
      </c>
      <c r="D54" s="36" t="s">
        <v>1212</v>
      </c>
      <c r="E54" s="36" t="s">
        <v>250</v>
      </c>
      <c r="F54" s="36" t="s">
        <v>14</v>
      </c>
      <c r="G54" s="36" t="s">
        <v>309</v>
      </c>
      <c r="H54" s="37"/>
      <c r="I54" s="37">
        <v>263.62</v>
      </c>
      <c r="J54" s="37">
        <v>-363538.52</v>
      </c>
      <c r="L54" s="13">
        <v>263.62</v>
      </c>
      <c r="M54" s="28" t="b">
        <f t="shared" si="0"/>
        <v>1</v>
      </c>
    </row>
    <row r="55" spans="1:13" x14ac:dyDescent="0.15">
      <c r="A55" s="34">
        <v>42871</v>
      </c>
      <c r="B55" s="35">
        <v>161</v>
      </c>
      <c r="C55" s="36" t="s">
        <v>1213</v>
      </c>
      <c r="D55" s="36" t="s">
        <v>1214</v>
      </c>
      <c r="E55" s="36" t="s">
        <v>1391</v>
      </c>
      <c r="G55" s="36" t="s">
        <v>1393</v>
      </c>
      <c r="H55" s="37"/>
      <c r="I55" s="37">
        <v>1497.2</v>
      </c>
      <c r="J55" s="37">
        <v>-368859.72</v>
      </c>
      <c r="M55" s="28" t="b">
        <f t="shared" si="0"/>
        <v>0</v>
      </c>
    </row>
    <row r="56" spans="1:13" s="32" customFormat="1" x14ac:dyDescent="0.15">
      <c r="A56" s="34"/>
      <c r="B56" s="35"/>
      <c r="C56" s="36"/>
      <c r="D56" s="36"/>
      <c r="E56" s="36" t="s">
        <v>1392</v>
      </c>
      <c r="G56" s="36" t="s">
        <v>1105</v>
      </c>
      <c r="H56" s="37"/>
      <c r="I56" s="37">
        <v>1096</v>
      </c>
      <c r="J56" s="37"/>
      <c r="M56" s="28" t="b">
        <f t="shared" si="0"/>
        <v>0</v>
      </c>
    </row>
    <row r="57" spans="1:13" s="32" customFormat="1" x14ac:dyDescent="0.15">
      <c r="A57" s="34"/>
      <c r="B57" s="35"/>
      <c r="C57" s="36"/>
      <c r="D57" s="36"/>
      <c r="E57" s="36" t="s">
        <v>987</v>
      </c>
      <c r="F57" s="36"/>
      <c r="G57" s="36" t="s">
        <v>1102</v>
      </c>
      <c r="H57" s="37"/>
      <c r="I57" s="37">
        <v>2728</v>
      </c>
      <c r="J57" s="37"/>
      <c r="L57" s="13">
        <v>5321.2</v>
      </c>
      <c r="M57" s="28" t="b">
        <f>I57=L57</f>
        <v>0</v>
      </c>
    </row>
    <row r="58" spans="1:13" x14ac:dyDescent="0.15">
      <c r="A58" s="34">
        <v>42871</v>
      </c>
      <c r="B58" s="35">
        <v>161</v>
      </c>
      <c r="C58" s="36" t="s">
        <v>1215</v>
      </c>
      <c r="D58" s="36" t="s">
        <v>1216</v>
      </c>
      <c r="E58" s="36" t="s">
        <v>56</v>
      </c>
      <c r="F58" s="36" t="s">
        <v>1217</v>
      </c>
      <c r="G58" s="36" t="s">
        <v>285</v>
      </c>
      <c r="H58" s="37"/>
      <c r="I58" s="37">
        <v>900</v>
      </c>
      <c r="J58" s="37">
        <v>-369759.72</v>
      </c>
      <c r="L58" s="13">
        <v>900</v>
      </c>
      <c r="M58" s="28" t="b">
        <f t="shared" si="0"/>
        <v>1</v>
      </c>
    </row>
    <row r="59" spans="1:13" x14ac:dyDescent="0.15">
      <c r="A59" s="34">
        <v>42871</v>
      </c>
      <c r="B59" s="35">
        <v>161</v>
      </c>
      <c r="C59" s="36" t="s">
        <v>1218</v>
      </c>
      <c r="D59" s="36" t="s">
        <v>1219</v>
      </c>
      <c r="E59" s="36" t="s">
        <v>920</v>
      </c>
      <c r="F59" s="36" t="s">
        <v>14</v>
      </c>
      <c r="G59" s="36" t="s">
        <v>1105</v>
      </c>
      <c r="H59" s="37"/>
      <c r="I59" s="37">
        <v>1621.51</v>
      </c>
      <c r="J59" s="37">
        <v>-371381.23</v>
      </c>
      <c r="L59" s="13">
        <v>1621.51</v>
      </c>
      <c r="M59" s="28" t="b">
        <f t="shared" si="0"/>
        <v>1</v>
      </c>
    </row>
    <row r="60" spans="1:13" x14ac:dyDescent="0.15">
      <c r="A60" s="34">
        <v>42871</v>
      </c>
      <c r="B60" s="35">
        <v>161</v>
      </c>
      <c r="C60" s="36" t="s">
        <v>1220</v>
      </c>
      <c r="D60" s="36" t="s">
        <v>1221</v>
      </c>
      <c r="E60" s="36" t="s">
        <v>831</v>
      </c>
      <c r="F60" s="36" t="s">
        <v>14</v>
      </c>
      <c r="G60" s="36" t="s">
        <v>285</v>
      </c>
      <c r="H60" s="37"/>
      <c r="I60" s="37">
        <v>2340</v>
      </c>
      <c r="J60" s="37">
        <v>-373721.23</v>
      </c>
      <c r="L60" s="13">
        <v>2340</v>
      </c>
      <c r="M60" s="28" t="b">
        <f t="shared" si="0"/>
        <v>1</v>
      </c>
    </row>
    <row r="61" spans="1:13" x14ac:dyDescent="0.15">
      <c r="A61" s="34">
        <v>42871</v>
      </c>
      <c r="B61" s="35">
        <v>161</v>
      </c>
      <c r="C61" s="36" t="s">
        <v>1222</v>
      </c>
      <c r="D61" s="36" t="s">
        <v>1223</v>
      </c>
      <c r="E61" s="36" t="s">
        <v>106</v>
      </c>
      <c r="F61" s="36" t="s">
        <v>14</v>
      </c>
      <c r="G61" s="36" t="s">
        <v>296</v>
      </c>
      <c r="H61" s="37"/>
      <c r="I61" s="37">
        <v>117.15</v>
      </c>
      <c r="J61" s="37">
        <v>-373838.38</v>
      </c>
      <c r="L61" s="13">
        <v>117.15</v>
      </c>
      <c r="M61" s="28" t="b">
        <f t="shared" si="0"/>
        <v>1</v>
      </c>
    </row>
    <row r="62" spans="1:13" x14ac:dyDescent="0.15">
      <c r="A62" s="34">
        <v>42871</v>
      </c>
      <c r="B62" s="35">
        <v>161</v>
      </c>
      <c r="C62" s="36" t="s">
        <v>1224</v>
      </c>
      <c r="D62" s="36" t="s">
        <v>1225</v>
      </c>
      <c r="E62" s="36" t="s">
        <v>180</v>
      </c>
      <c r="F62" s="36" t="s">
        <v>14</v>
      </c>
      <c r="G62" s="36" t="s">
        <v>1386</v>
      </c>
      <c r="H62" s="37"/>
      <c r="I62" s="37">
        <v>1710</v>
      </c>
      <c r="J62" s="37">
        <v>-375548.38</v>
      </c>
      <c r="L62" s="13">
        <v>1710</v>
      </c>
      <c r="M62" s="28" t="b">
        <f t="shared" si="0"/>
        <v>1</v>
      </c>
    </row>
    <row r="63" spans="1:13" x14ac:dyDescent="0.15">
      <c r="A63" s="34">
        <v>42871</v>
      </c>
      <c r="B63" s="35">
        <v>161</v>
      </c>
      <c r="C63" s="36" t="s">
        <v>1226</v>
      </c>
      <c r="D63" s="36" t="s">
        <v>1227</v>
      </c>
      <c r="E63" s="36" t="s">
        <v>1228</v>
      </c>
      <c r="F63" s="36" t="s">
        <v>14</v>
      </c>
      <c r="G63" s="36" t="s">
        <v>1102</v>
      </c>
      <c r="H63" s="37"/>
      <c r="I63" s="37">
        <v>1509.31</v>
      </c>
      <c r="J63" s="37">
        <v>-377057.69</v>
      </c>
      <c r="L63" s="13">
        <v>1509.31</v>
      </c>
      <c r="M63" s="28" t="b">
        <f t="shared" si="0"/>
        <v>1</v>
      </c>
    </row>
    <row r="64" spans="1:13" x14ac:dyDescent="0.15">
      <c r="A64" s="34">
        <v>42871</v>
      </c>
      <c r="B64" s="35">
        <v>161</v>
      </c>
      <c r="C64" s="36" t="s">
        <v>1229</v>
      </c>
      <c r="D64" s="36" t="s">
        <v>1230</v>
      </c>
      <c r="E64" s="36" t="s">
        <v>1231</v>
      </c>
      <c r="F64" s="36" t="s">
        <v>14</v>
      </c>
      <c r="G64" s="36" t="s">
        <v>1388</v>
      </c>
      <c r="H64" s="37"/>
      <c r="I64" s="37">
        <v>270</v>
      </c>
      <c r="J64" s="37">
        <v>-377327.69</v>
      </c>
      <c r="L64" s="13">
        <v>270</v>
      </c>
      <c r="M64" s="28" t="b">
        <f t="shared" si="0"/>
        <v>1</v>
      </c>
    </row>
    <row r="65" spans="1:13" x14ac:dyDescent="0.15">
      <c r="A65" s="34">
        <v>42871</v>
      </c>
      <c r="B65" s="35">
        <v>161</v>
      </c>
      <c r="C65" s="36" t="s">
        <v>1232</v>
      </c>
      <c r="D65" s="36" t="s">
        <v>1233</v>
      </c>
      <c r="E65" s="36" t="s">
        <v>56</v>
      </c>
      <c r="F65" s="36" t="s">
        <v>14</v>
      </c>
      <c r="G65" s="36" t="s">
        <v>285</v>
      </c>
      <c r="H65" s="37"/>
      <c r="I65" s="37">
        <v>90</v>
      </c>
      <c r="J65" s="37">
        <v>-377417.69</v>
      </c>
      <c r="L65" s="13">
        <v>90</v>
      </c>
      <c r="M65" s="28" t="b">
        <f t="shared" si="0"/>
        <v>1</v>
      </c>
    </row>
    <row r="66" spans="1:13" x14ac:dyDescent="0.15">
      <c r="A66" s="34">
        <v>42871</v>
      </c>
      <c r="B66" s="35">
        <v>161</v>
      </c>
      <c r="C66" s="36" t="s">
        <v>1234</v>
      </c>
      <c r="D66" s="36" t="s">
        <v>1235</v>
      </c>
      <c r="E66" s="36" t="s">
        <v>106</v>
      </c>
      <c r="F66" s="36" t="s">
        <v>14</v>
      </c>
      <c r="G66" s="36" t="s">
        <v>296</v>
      </c>
      <c r="H66" s="37"/>
      <c r="I66" s="37">
        <v>207.8</v>
      </c>
      <c r="J66" s="37">
        <v>-377625.49</v>
      </c>
      <c r="L66" s="13">
        <v>207.8</v>
      </c>
      <c r="M66" s="28" t="b">
        <f t="shared" si="0"/>
        <v>1</v>
      </c>
    </row>
    <row r="67" spans="1:13" x14ac:dyDescent="0.15">
      <c r="A67" s="34">
        <v>42871</v>
      </c>
      <c r="B67" s="35">
        <v>161</v>
      </c>
      <c r="C67" s="36" t="s">
        <v>1236</v>
      </c>
      <c r="D67" s="36" t="s">
        <v>1237</v>
      </c>
      <c r="E67" s="36" t="s">
        <v>462</v>
      </c>
      <c r="F67" s="36" t="s">
        <v>14</v>
      </c>
      <c r="G67" s="36" t="s">
        <v>1108</v>
      </c>
      <c r="H67" s="37"/>
      <c r="I67" s="37">
        <v>636.29999999999995</v>
      </c>
      <c r="J67" s="37">
        <v>-378261.79</v>
      </c>
      <c r="L67" s="13">
        <v>636.29999999999995</v>
      </c>
      <c r="M67" s="28" t="b">
        <f t="shared" si="0"/>
        <v>1</v>
      </c>
    </row>
    <row r="68" spans="1:13" x14ac:dyDescent="0.15">
      <c r="A68" s="34">
        <v>42871</v>
      </c>
      <c r="B68" s="35">
        <v>161</v>
      </c>
      <c r="C68" s="36" t="s">
        <v>1238</v>
      </c>
      <c r="D68" s="36" t="s">
        <v>1239</v>
      </c>
      <c r="E68" s="36" t="s">
        <v>465</v>
      </c>
      <c r="F68" s="36" t="s">
        <v>14</v>
      </c>
      <c r="G68" s="36" t="s">
        <v>1108</v>
      </c>
      <c r="H68" s="37"/>
      <c r="I68" s="37">
        <v>1462.4</v>
      </c>
      <c r="J68" s="37">
        <v>-379724.19</v>
      </c>
      <c r="L68" s="13">
        <v>1462.4</v>
      </c>
      <c r="M68" s="28" t="b">
        <f t="shared" si="0"/>
        <v>1</v>
      </c>
    </row>
    <row r="69" spans="1:13" x14ac:dyDescent="0.15">
      <c r="A69" s="34">
        <v>42871</v>
      </c>
      <c r="B69" s="35">
        <v>161</v>
      </c>
      <c r="C69" s="36" t="s">
        <v>1240</v>
      </c>
      <c r="D69" s="36" t="s">
        <v>1241</v>
      </c>
      <c r="E69" s="36" t="s">
        <v>465</v>
      </c>
      <c r="F69" s="36" t="s">
        <v>14</v>
      </c>
      <c r="G69" s="36" t="s">
        <v>1108</v>
      </c>
      <c r="H69" s="37"/>
      <c r="I69" s="37">
        <v>47.45</v>
      </c>
      <c r="J69" s="37">
        <v>-379771.64</v>
      </c>
      <c r="L69" s="13">
        <v>47.45</v>
      </c>
      <c r="M69" s="28" t="b">
        <f t="shared" si="0"/>
        <v>1</v>
      </c>
    </row>
    <row r="70" spans="1:13" x14ac:dyDescent="0.15">
      <c r="A70" s="34">
        <v>42871</v>
      </c>
      <c r="B70" s="35">
        <v>161</v>
      </c>
      <c r="C70" s="36" t="s">
        <v>1242</v>
      </c>
      <c r="D70" s="36" t="s">
        <v>1243</v>
      </c>
      <c r="E70" s="36" t="s">
        <v>465</v>
      </c>
      <c r="F70" s="36" t="s">
        <v>14</v>
      </c>
      <c r="G70" s="36" t="s">
        <v>1108</v>
      </c>
      <c r="H70" s="37"/>
      <c r="I70" s="37">
        <v>14.9</v>
      </c>
      <c r="J70" s="37">
        <v>-379786.54</v>
      </c>
      <c r="L70" s="13">
        <v>14.9</v>
      </c>
      <c r="M70" s="28" t="b">
        <f t="shared" si="0"/>
        <v>1</v>
      </c>
    </row>
    <row r="71" spans="1:13" x14ac:dyDescent="0.15">
      <c r="A71" s="34">
        <v>42871</v>
      </c>
      <c r="B71" s="35">
        <v>161</v>
      </c>
      <c r="C71" s="36" t="s">
        <v>1244</v>
      </c>
      <c r="D71" s="36" t="s">
        <v>1245</v>
      </c>
      <c r="E71" s="36" t="s">
        <v>138</v>
      </c>
      <c r="F71" s="36" t="s">
        <v>14</v>
      </c>
      <c r="G71" s="36" t="s">
        <v>299</v>
      </c>
      <c r="H71" s="37"/>
      <c r="I71" s="37">
        <v>4457.76</v>
      </c>
      <c r="J71" s="37">
        <v>-384244.3</v>
      </c>
      <c r="L71" s="13">
        <v>4457.76</v>
      </c>
      <c r="M71" s="28" t="b">
        <f t="shared" ref="M71:M94" si="2">I71=L71</f>
        <v>1</v>
      </c>
    </row>
    <row r="72" spans="1:13" x14ac:dyDescent="0.15">
      <c r="A72" s="34">
        <v>42873</v>
      </c>
      <c r="B72" s="35">
        <v>162</v>
      </c>
      <c r="C72" s="36" t="s">
        <v>1246</v>
      </c>
      <c r="D72" s="36" t="s">
        <v>1247</v>
      </c>
      <c r="E72" s="36" t="s">
        <v>1248</v>
      </c>
      <c r="F72" s="36" t="s">
        <v>14</v>
      </c>
      <c r="G72" s="36" t="s">
        <v>285</v>
      </c>
      <c r="H72" s="37">
        <v>10428</v>
      </c>
      <c r="I72" s="37">
        <v>-10428</v>
      </c>
      <c r="J72" s="37">
        <v>-373816.3</v>
      </c>
      <c r="M72" s="28" t="b">
        <f t="shared" si="2"/>
        <v>0</v>
      </c>
    </row>
    <row r="73" spans="1:13" x14ac:dyDescent="0.15">
      <c r="A73" s="34">
        <v>42874</v>
      </c>
      <c r="B73" s="35">
        <v>161</v>
      </c>
      <c r="C73" s="36" t="s">
        <v>1249</v>
      </c>
      <c r="D73" s="36" t="s">
        <v>1250</v>
      </c>
      <c r="E73" s="36" t="s">
        <v>1251</v>
      </c>
      <c r="F73" s="36" t="s">
        <v>14</v>
      </c>
      <c r="G73" s="36" t="s">
        <v>1398</v>
      </c>
      <c r="H73" s="37"/>
      <c r="I73" s="37">
        <v>100</v>
      </c>
      <c r="J73" s="37">
        <v>-373916.3</v>
      </c>
      <c r="L73" s="13">
        <v>100</v>
      </c>
      <c r="M73" s="28" t="b">
        <f t="shared" si="2"/>
        <v>1</v>
      </c>
    </row>
    <row r="74" spans="1:13" x14ac:dyDescent="0.15">
      <c r="A74" s="34">
        <v>42877</v>
      </c>
      <c r="B74" s="35">
        <v>162</v>
      </c>
      <c r="C74" s="36" t="s">
        <v>1252</v>
      </c>
      <c r="D74" s="36" t="s">
        <v>61</v>
      </c>
      <c r="E74" s="36" t="s">
        <v>15</v>
      </c>
      <c r="F74" s="36" t="s">
        <v>14</v>
      </c>
      <c r="G74" s="36" t="s">
        <v>285</v>
      </c>
      <c r="H74" s="37">
        <v>4000</v>
      </c>
      <c r="I74" s="37">
        <v>-4000</v>
      </c>
      <c r="J74" s="37">
        <v>-369916.3</v>
      </c>
      <c r="M74" s="28" t="b">
        <f t="shared" si="2"/>
        <v>0</v>
      </c>
    </row>
    <row r="75" spans="1:13" x14ac:dyDescent="0.15">
      <c r="A75" s="34">
        <v>42878</v>
      </c>
      <c r="B75" s="35">
        <v>161</v>
      </c>
      <c r="C75" s="36" t="s">
        <v>1253</v>
      </c>
      <c r="D75" s="36" t="s">
        <v>1250</v>
      </c>
      <c r="E75" s="36" t="s">
        <v>180</v>
      </c>
      <c r="F75" s="36" t="s">
        <v>14</v>
      </c>
      <c r="G75" s="36" t="s">
        <v>1386</v>
      </c>
      <c r="H75" s="37"/>
      <c r="I75" s="37">
        <v>1505</v>
      </c>
      <c r="J75" s="37">
        <v>-371421.3</v>
      </c>
      <c r="L75" s="13">
        <v>1505</v>
      </c>
      <c r="M75" s="28" t="b">
        <f t="shared" si="2"/>
        <v>1</v>
      </c>
    </row>
    <row r="76" spans="1:13" x14ac:dyDescent="0.15">
      <c r="A76" s="34">
        <v>42878</v>
      </c>
      <c r="B76" s="35">
        <v>161</v>
      </c>
      <c r="C76" s="36" t="s">
        <v>1254</v>
      </c>
      <c r="D76" s="36" t="s">
        <v>1250</v>
      </c>
      <c r="E76" s="36" t="s">
        <v>831</v>
      </c>
      <c r="F76" s="36" t="s">
        <v>14</v>
      </c>
      <c r="G76" s="36" t="s">
        <v>285</v>
      </c>
      <c r="H76" s="37"/>
      <c r="I76" s="37">
        <v>4650</v>
      </c>
      <c r="J76" s="37">
        <v>-376071.3</v>
      </c>
      <c r="L76" s="13">
        <v>4650</v>
      </c>
      <c r="M76" s="28" t="b">
        <f t="shared" si="2"/>
        <v>1</v>
      </c>
    </row>
    <row r="77" spans="1:13" x14ac:dyDescent="0.15">
      <c r="A77" s="34">
        <v>42878</v>
      </c>
      <c r="B77" s="35">
        <v>161</v>
      </c>
      <c r="C77" s="36" t="s">
        <v>1255</v>
      </c>
      <c r="D77" s="36" t="s">
        <v>1256</v>
      </c>
      <c r="E77" s="36" t="s">
        <v>56</v>
      </c>
      <c r="F77" s="36" t="s">
        <v>14</v>
      </c>
      <c r="G77" s="36" t="s">
        <v>285</v>
      </c>
      <c r="H77" s="37"/>
      <c r="I77" s="37">
        <v>270</v>
      </c>
      <c r="J77" s="37">
        <v>-376341.3</v>
      </c>
      <c r="L77" s="13">
        <v>270</v>
      </c>
      <c r="M77" s="28" t="b">
        <f t="shared" si="2"/>
        <v>1</v>
      </c>
    </row>
    <row r="78" spans="1:13" x14ac:dyDescent="0.15">
      <c r="A78" s="34">
        <v>42878</v>
      </c>
      <c r="B78" s="35">
        <v>161</v>
      </c>
      <c r="C78" s="36" t="s">
        <v>1257</v>
      </c>
      <c r="D78" s="36" t="s">
        <v>1258</v>
      </c>
      <c r="E78" s="36" t="s">
        <v>605</v>
      </c>
      <c r="F78" s="36" t="s">
        <v>14</v>
      </c>
      <c r="G78" s="36" t="s">
        <v>285</v>
      </c>
      <c r="H78" s="37"/>
      <c r="I78" s="37">
        <v>3050</v>
      </c>
      <c r="J78" s="37">
        <v>-379391.3</v>
      </c>
      <c r="L78" s="13">
        <v>3050</v>
      </c>
      <c r="M78" s="28" t="b">
        <f t="shared" si="2"/>
        <v>1</v>
      </c>
    </row>
    <row r="79" spans="1:13" x14ac:dyDescent="0.15">
      <c r="A79" s="34">
        <v>42878</v>
      </c>
      <c r="B79" s="35">
        <v>161</v>
      </c>
      <c r="C79" s="36" t="s">
        <v>1259</v>
      </c>
      <c r="D79" s="36" t="s">
        <v>1260</v>
      </c>
      <c r="E79" s="36" t="s">
        <v>987</v>
      </c>
      <c r="G79" s="36" t="s">
        <v>1102</v>
      </c>
      <c r="H79" s="37"/>
      <c r="I79" s="37">
        <v>1545.79</v>
      </c>
      <c r="J79" s="37">
        <v>-381450.67</v>
      </c>
      <c r="M79" s="28" t="b">
        <f t="shared" si="2"/>
        <v>0</v>
      </c>
    </row>
    <row r="80" spans="1:13" s="32" customFormat="1" x14ac:dyDescent="0.15">
      <c r="A80" s="34"/>
      <c r="B80" s="35"/>
      <c r="C80" s="36"/>
      <c r="D80" s="36"/>
      <c r="E80" s="36" t="s">
        <v>831</v>
      </c>
      <c r="F80" s="36"/>
      <c r="G80" s="36" t="s">
        <v>285</v>
      </c>
      <c r="H80" s="37"/>
      <c r="I80" s="37">
        <v>513.58000000000004</v>
      </c>
      <c r="J80" s="37"/>
      <c r="L80" s="13">
        <v>2059.37</v>
      </c>
      <c r="M80" s="28" t="b">
        <f t="shared" si="2"/>
        <v>0</v>
      </c>
    </row>
    <row r="81" spans="1:13" x14ac:dyDescent="0.15">
      <c r="A81" s="34">
        <v>42878</v>
      </c>
      <c r="B81" s="35">
        <v>161</v>
      </c>
      <c r="C81" s="36" t="s">
        <v>1261</v>
      </c>
      <c r="D81" s="36" t="s">
        <v>1262</v>
      </c>
      <c r="E81" s="36" t="s">
        <v>831</v>
      </c>
      <c r="F81" s="36" t="s">
        <v>14</v>
      </c>
      <c r="G81" s="36" t="s">
        <v>285</v>
      </c>
      <c r="H81" s="37"/>
      <c r="I81" s="37">
        <v>8386.24</v>
      </c>
      <c r="J81" s="37">
        <v>-389836.91</v>
      </c>
      <c r="L81" s="13">
        <v>8386.24</v>
      </c>
      <c r="M81" s="28" t="b">
        <f t="shared" si="2"/>
        <v>1</v>
      </c>
    </row>
    <row r="82" spans="1:13" x14ac:dyDescent="0.15">
      <c r="A82" s="34">
        <v>42878</v>
      </c>
      <c r="B82" s="35">
        <v>161</v>
      </c>
      <c r="C82" s="36" t="s">
        <v>1263</v>
      </c>
      <c r="D82" s="36" t="s">
        <v>1264</v>
      </c>
      <c r="E82" s="36" t="s">
        <v>56</v>
      </c>
      <c r="F82" s="36" t="s">
        <v>14</v>
      </c>
      <c r="G82" s="36" t="s">
        <v>285</v>
      </c>
      <c r="H82" s="37"/>
      <c r="I82" s="37">
        <v>90</v>
      </c>
      <c r="J82" s="37">
        <v>-389926.91</v>
      </c>
      <c r="L82" s="13">
        <v>90</v>
      </c>
      <c r="M82" s="28" t="b">
        <f t="shared" si="2"/>
        <v>1</v>
      </c>
    </row>
    <row r="83" spans="1:13" x14ac:dyDescent="0.15">
      <c r="A83" s="34">
        <v>42878</v>
      </c>
      <c r="B83" s="35">
        <v>161</v>
      </c>
      <c r="C83" s="36" t="s">
        <v>1265</v>
      </c>
      <c r="D83" s="36" t="s">
        <v>204</v>
      </c>
      <c r="E83" s="36" t="s">
        <v>209</v>
      </c>
      <c r="F83" s="36" t="s">
        <v>14</v>
      </c>
      <c r="G83" s="36" t="s">
        <v>1383</v>
      </c>
      <c r="H83" s="37"/>
      <c r="I83" s="37">
        <v>610.07000000000005</v>
      </c>
      <c r="J83" s="37">
        <v>-390536.98</v>
      </c>
      <c r="L83" s="13">
        <v>610.07000000000005</v>
      </c>
      <c r="M83" s="28" t="b">
        <f t="shared" si="2"/>
        <v>1</v>
      </c>
    </row>
    <row r="84" spans="1:13" x14ac:dyDescent="0.15">
      <c r="A84" s="34">
        <v>42878</v>
      </c>
      <c r="B84" s="35">
        <v>161</v>
      </c>
      <c r="C84" s="36" t="s">
        <v>1266</v>
      </c>
      <c r="D84" s="36" t="s">
        <v>1258</v>
      </c>
      <c r="E84" s="36" t="s">
        <v>48</v>
      </c>
      <c r="F84" s="36" t="s">
        <v>14</v>
      </c>
      <c r="G84" s="36" t="s">
        <v>285</v>
      </c>
      <c r="H84" s="37"/>
      <c r="I84" s="37">
        <v>700</v>
      </c>
      <c r="J84" s="37">
        <v>-391236.98</v>
      </c>
      <c r="L84" s="13">
        <v>700</v>
      </c>
      <c r="M84" s="28" t="b">
        <f t="shared" si="2"/>
        <v>1</v>
      </c>
    </row>
    <row r="85" spans="1:13" x14ac:dyDescent="0.15">
      <c r="A85" s="34">
        <v>42881</v>
      </c>
      <c r="B85" s="35">
        <v>162</v>
      </c>
      <c r="C85" s="36" t="s">
        <v>1267</v>
      </c>
      <c r="D85" s="36" t="s">
        <v>50</v>
      </c>
      <c r="E85" s="36" t="s">
        <v>624</v>
      </c>
      <c r="F85" s="36" t="s">
        <v>14</v>
      </c>
      <c r="G85" s="36" t="s">
        <v>1394</v>
      </c>
      <c r="H85" s="37">
        <v>1000000</v>
      </c>
      <c r="I85" s="37"/>
      <c r="J85" s="37">
        <v>608763.02</v>
      </c>
      <c r="M85" s="28" t="b">
        <f t="shared" si="2"/>
        <v>1</v>
      </c>
    </row>
    <row r="86" spans="1:13" x14ac:dyDescent="0.15">
      <c r="A86" s="34">
        <v>42884</v>
      </c>
      <c r="B86" s="35">
        <v>161</v>
      </c>
      <c r="C86" s="36" t="s">
        <v>1268</v>
      </c>
      <c r="D86" s="36" t="s">
        <v>1269</v>
      </c>
      <c r="E86" s="36" t="s">
        <v>1137</v>
      </c>
      <c r="F86" s="36" t="s">
        <v>14</v>
      </c>
      <c r="G86" s="36" t="s">
        <v>285</v>
      </c>
      <c r="H86" s="37"/>
      <c r="I86" s="37">
        <v>22000</v>
      </c>
      <c r="J86" s="37">
        <v>586763.02</v>
      </c>
      <c r="L86" s="13">
        <v>22000</v>
      </c>
      <c r="M86" s="28" t="b">
        <f t="shared" si="2"/>
        <v>1</v>
      </c>
    </row>
    <row r="87" spans="1:13" x14ac:dyDescent="0.15">
      <c r="A87" s="34">
        <v>42884</v>
      </c>
      <c r="B87" s="35">
        <v>161</v>
      </c>
      <c r="C87" s="36" t="s">
        <v>1270</v>
      </c>
      <c r="D87" s="36" t="s">
        <v>1271</v>
      </c>
      <c r="E87" s="36" t="s">
        <v>1137</v>
      </c>
      <c r="F87" s="36" t="s">
        <v>14</v>
      </c>
      <c r="G87" s="36" t="s">
        <v>285</v>
      </c>
      <c r="H87" s="37"/>
      <c r="I87" s="37">
        <v>17207.98</v>
      </c>
      <c r="J87" s="37">
        <v>569555.04</v>
      </c>
      <c r="L87" s="13">
        <v>17207.98</v>
      </c>
      <c r="M87" s="28" t="b">
        <f t="shared" si="2"/>
        <v>1</v>
      </c>
    </row>
    <row r="88" spans="1:13" x14ac:dyDescent="0.15">
      <c r="A88" s="34">
        <v>42884</v>
      </c>
      <c r="B88" s="35">
        <v>161</v>
      </c>
      <c r="C88" s="36" t="s">
        <v>1272</v>
      </c>
      <c r="D88" s="36" t="s">
        <v>1273</v>
      </c>
      <c r="E88" s="36" t="s">
        <v>36</v>
      </c>
      <c r="F88" s="36" t="s">
        <v>14</v>
      </c>
      <c r="G88" s="36" t="s">
        <v>313</v>
      </c>
      <c r="H88" s="37"/>
      <c r="I88" s="37">
        <v>50000</v>
      </c>
      <c r="J88" s="37">
        <v>519555.04</v>
      </c>
      <c r="L88" s="13">
        <v>50000</v>
      </c>
      <c r="M88" s="28" t="b">
        <f t="shared" si="2"/>
        <v>1</v>
      </c>
    </row>
    <row r="89" spans="1:13" x14ac:dyDescent="0.15">
      <c r="A89" s="34">
        <v>42884</v>
      </c>
      <c r="B89" s="35">
        <v>161</v>
      </c>
      <c r="C89" s="36" t="s">
        <v>1274</v>
      </c>
      <c r="D89" s="36" t="s">
        <v>1275</v>
      </c>
      <c r="E89" s="36" t="s">
        <v>1395</v>
      </c>
      <c r="G89" s="36" t="s">
        <v>1397</v>
      </c>
      <c r="H89" s="37"/>
      <c r="I89" s="37">
        <v>6755</v>
      </c>
      <c r="J89" s="37">
        <v>501315.04</v>
      </c>
      <c r="M89" s="28" t="b">
        <f t="shared" si="2"/>
        <v>0</v>
      </c>
    </row>
    <row r="90" spans="1:13" s="32" customFormat="1" x14ac:dyDescent="0.15">
      <c r="A90" s="34"/>
      <c r="B90" s="35"/>
      <c r="C90" s="36"/>
      <c r="D90" s="36"/>
      <c r="E90" s="36" t="s">
        <v>1396</v>
      </c>
      <c r="F90" s="36"/>
      <c r="G90" s="36" t="s">
        <v>1398</v>
      </c>
      <c r="H90" s="37"/>
      <c r="I90" s="37">
        <v>3800</v>
      </c>
      <c r="J90" s="37"/>
      <c r="M90" s="28" t="b">
        <f t="shared" si="2"/>
        <v>0</v>
      </c>
    </row>
    <row r="91" spans="1:13" s="32" customFormat="1" x14ac:dyDescent="0.15">
      <c r="A91" s="34"/>
      <c r="B91" s="35"/>
      <c r="C91" s="36"/>
      <c r="D91" s="36"/>
      <c r="E91" s="36" t="s">
        <v>1276</v>
      </c>
      <c r="F91" s="36"/>
      <c r="G91" s="36" t="s">
        <v>1398</v>
      </c>
      <c r="H91" s="37"/>
      <c r="I91" s="37">
        <v>7685</v>
      </c>
      <c r="J91" s="37"/>
      <c r="L91" s="13">
        <v>18240</v>
      </c>
      <c r="M91" s="28" t="b">
        <f t="shared" si="2"/>
        <v>0</v>
      </c>
    </row>
    <row r="92" spans="1:13" x14ac:dyDescent="0.15">
      <c r="A92" s="34">
        <v>42884</v>
      </c>
      <c r="B92" s="35">
        <v>161</v>
      </c>
      <c r="C92" s="36" t="s">
        <v>1277</v>
      </c>
      <c r="D92" s="36" t="s">
        <v>1260</v>
      </c>
      <c r="E92" s="36" t="s">
        <v>48</v>
      </c>
      <c r="F92" s="36" t="s">
        <v>14</v>
      </c>
      <c r="G92" s="36" t="s">
        <v>285</v>
      </c>
      <c r="H92" s="37"/>
      <c r="I92" s="37">
        <v>1500</v>
      </c>
      <c r="J92" s="37">
        <v>499815.04</v>
      </c>
      <c r="L92" s="13">
        <v>1500</v>
      </c>
      <c r="M92" s="28" t="b">
        <f t="shared" si="2"/>
        <v>1</v>
      </c>
    </row>
    <row r="93" spans="1:13" x14ac:dyDescent="0.15">
      <c r="A93" s="34">
        <v>42884</v>
      </c>
      <c r="B93" s="35">
        <v>162</v>
      </c>
      <c r="C93" s="36" t="s">
        <v>1278</v>
      </c>
      <c r="D93" s="36" t="s">
        <v>1279</v>
      </c>
      <c r="E93" s="36" t="s">
        <v>146</v>
      </c>
      <c r="F93" s="36" t="s">
        <v>14</v>
      </c>
      <c r="G93" s="36" t="s">
        <v>285</v>
      </c>
      <c r="H93" s="37">
        <v>3000</v>
      </c>
      <c r="I93" s="37">
        <v>-3000</v>
      </c>
      <c r="J93" s="37">
        <v>502815.04</v>
      </c>
      <c r="M93" s="28" t="b">
        <f t="shared" si="2"/>
        <v>0</v>
      </c>
    </row>
    <row r="94" spans="1:13" x14ac:dyDescent="0.15">
      <c r="A94" s="34">
        <v>42885</v>
      </c>
      <c r="B94" s="35">
        <v>161</v>
      </c>
      <c r="C94" s="36" t="s">
        <v>1280</v>
      </c>
      <c r="D94" s="36" t="s">
        <v>1281</v>
      </c>
      <c r="E94" s="36" t="s">
        <v>1282</v>
      </c>
      <c r="F94" s="36" t="s">
        <v>637</v>
      </c>
      <c r="G94" s="36" t="s">
        <v>853</v>
      </c>
      <c r="H94" s="37"/>
      <c r="I94" s="37">
        <v>12720</v>
      </c>
      <c r="J94" s="37">
        <v>490095.04</v>
      </c>
      <c r="L94" s="13">
        <v>12720</v>
      </c>
      <c r="M94" s="28" t="b">
        <f t="shared" si="2"/>
        <v>1</v>
      </c>
    </row>
    <row r="95" spans="1:13" x14ac:dyDescent="0.15">
      <c r="A95" s="34">
        <v>42885</v>
      </c>
      <c r="B95" s="35">
        <v>161</v>
      </c>
      <c r="C95" s="36" t="s">
        <v>1283</v>
      </c>
      <c r="D95" s="36" t="s">
        <v>1284</v>
      </c>
      <c r="E95" s="36" t="s">
        <v>685</v>
      </c>
      <c r="F95" s="36" t="s">
        <v>14</v>
      </c>
      <c r="G95" s="36" t="s">
        <v>854</v>
      </c>
      <c r="H95" s="37"/>
      <c r="I95" s="37">
        <v>42135</v>
      </c>
      <c r="J95" s="37">
        <v>447960.04</v>
      </c>
      <c r="L95" s="13">
        <v>42135</v>
      </c>
      <c r="M95" s="28" t="b">
        <f>I95=L95</f>
        <v>1</v>
      </c>
    </row>
    <row r="96" spans="1:13" x14ac:dyDescent="0.15">
      <c r="A96" s="34">
        <v>42885</v>
      </c>
      <c r="B96" s="35">
        <v>161</v>
      </c>
      <c r="C96" s="36" t="s">
        <v>1285</v>
      </c>
      <c r="D96" s="36" t="s">
        <v>1286</v>
      </c>
      <c r="E96" s="36" t="s">
        <v>1287</v>
      </c>
      <c r="F96" s="36" t="s">
        <v>14</v>
      </c>
      <c r="G96" s="36" t="s">
        <v>1398</v>
      </c>
      <c r="H96" s="37"/>
      <c r="I96" s="37">
        <v>25440</v>
      </c>
      <c r="J96" s="37">
        <v>422520.04</v>
      </c>
      <c r="L96" s="13">
        <v>25440</v>
      </c>
      <c r="M96" s="28" t="b">
        <f t="shared" ref="M96:M120" si="3">I96=L96</f>
        <v>1</v>
      </c>
    </row>
    <row r="97" spans="1:13" x14ac:dyDescent="0.15">
      <c r="A97" s="34">
        <v>42885</v>
      </c>
      <c r="B97" s="35">
        <v>161</v>
      </c>
      <c r="C97" s="36" t="s">
        <v>1288</v>
      </c>
      <c r="D97" s="36" t="s">
        <v>1289</v>
      </c>
      <c r="E97" s="36" t="s">
        <v>1290</v>
      </c>
      <c r="F97" s="36" t="s">
        <v>14</v>
      </c>
      <c r="G97" s="36" t="s">
        <v>1398</v>
      </c>
      <c r="H97" s="37"/>
      <c r="I97" s="37">
        <v>15308.52</v>
      </c>
      <c r="J97" s="37">
        <v>407211.52000000002</v>
      </c>
      <c r="L97" s="13">
        <v>15308.52</v>
      </c>
      <c r="M97" s="28" t="b">
        <f t="shared" si="3"/>
        <v>1</v>
      </c>
    </row>
    <row r="98" spans="1:13" x14ac:dyDescent="0.15">
      <c r="A98" s="34">
        <v>42885</v>
      </c>
      <c r="B98" s="35">
        <v>161</v>
      </c>
      <c r="C98" s="36" t="s">
        <v>1291</v>
      </c>
      <c r="D98" s="36" t="s">
        <v>1292</v>
      </c>
      <c r="E98" s="36" t="s">
        <v>1293</v>
      </c>
      <c r="F98" s="36" t="s">
        <v>227</v>
      </c>
      <c r="G98" s="36" t="s">
        <v>285</v>
      </c>
      <c r="H98" s="37"/>
      <c r="I98" s="37">
        <v>28100.87</v>
      </c>
      <c r="J98" s="37">
        <v>379110.65</v>
      </c>
      <c r="L98" s="13">
        <v>28100.87</v>
      </c>
      <c r="M98" s="28" t="b">
        <f t="shared" si="3"/>
        <v>1</v>
      </c>
    </row>
    <row r="99" spans="1:13" x14ac:dyDescent="0.15">
      <c r="A99" s="34">
        <v>42885</v>
      </c>
      <c r="B99" s="35">
        <v>161</v>
      </c>
      <c r="C99" s="36" t="s">
        <v>1294</v>
      </c>
      <c r="D99" s="36" t="s">
        <v>1295</v>
      </c>
      <c r="E99" s="36" t="s">
        <v>227</v>
      </c>
      <c r="F99" s="36" t="s">
        <v>14</v>
      </c>
      <c r="G99" s="36" t="s">
        <v>285</v>
      </c>
      <c r="H99" s="37"/>
      <c r="I99" s="37">
        <v>530</v>
      </c>
      <c r="J99" s="37">
        <v>378580.65</v>
      </c>
      <c r="L99" s="13">
        <v>530</v>
      </c>
      <c r="M99" s="28" t="b">
        <f t="shared" si="3"/>
        <v>1</v>
      </c>
    </row>
    <row r="100" spans="1:13" x14ac:dyDescent="0.15">
      <c r="A100" s="34">
        <v>42885</v>
      </c>
      <c r="B100" s="35">
        <v>161</v>
      </c>
      <c r="C100" s="36" t="s">
        <v>1296</v>
      </c>
      <c r="D100" s="36" t="s">
        <v>1297</v>
      </c>
      <c r="E100" s="36" t="s">
        <v>106</v>
      </c>
      <c r="F100" s="36" t="s">
        <v>14</v>
      </c>
      <c r="G100" s="36" t="s">
        <v>1399</v>
      </c>
      <c r="H100" s="37"/>
      <c r="I100" s="37">
        <v>894.3</v>
      </c>
      <c r="J100" s="37">
        <v>377686.35</v>
      </c>
      <c r="L100" s="13">
        <v>894.3</v>
      </c>
      <c r="M100" s="28" t="b">
        <f t="shared" si="3"/>
        <v>1</v>
      </c>
    </row>
    <row r="101" spans="1:13" x14ac:dyDescent="0.15">
      <c r="A101" s="34">
        <v>42885</v>
      </c>
      <c r="B101" s="35">
        <v>161</v>
      </c>
      <c r="C101" s="36" t="s">
        <v>1298</v>
      </c>
      <c r="D101" s="36" t="s">
        <v>1299</v>
      </c>
      <c r="E101" s="36" t="s">
        <v>106</v>
      </c>
      <c r="F101" s="36" t="s">
        <v>14</v>
      </c>
      <c r="G101" s="36" t="s">
        <v>1399</v>
      </c>
      <c r="H101" s="37"/>
      <c r="I101" s="37">
        <v>495.8</v>
      </c>
      <c r="J101" s="37">
        <v>377190.55</v>
      </c>
      <c r="L101" s="13">
        <v>495.8</v>
      </c>
      <c r="M101" s="28" t="b">
        <f t="shared" si="3"/>
        <v>1</v>
      </c>
    </row>
    <row r="102" spans="1:13" x14ac:dyDescent="0.15">
      <c r="A102" s="34">
        <v>42886</v>
      </c>
      <c r="B102" s="35">
        <v>161</v>
      </c>
      <c r="C102" s="36" t="s">
        <v>1300</v>
      </c>
      <c r="D102" s="36" t="s">
        <v>1262</v>
      </c>
      <c r="E102" s="36" t="s">
        <v>448</v>
      </c>
      <c r="F102" s="36" t="s">
        <v>14</v>
      </c>
      <c r="G102" s="36" t="s">
        <v>552</v>
      </c>
      <c r="H102" s="37"/>
      <c r="I102" s="37">
        <v>166.47</v>
      </c>
      <c r="J102" s="37">
        <v>377024.08</v>
      </c>
      <c r="L102" s="13">
        <v>166.47</v>
      </c>
      <c r="M102" s="28" t="b">
        <f t="shared" si="3"/>
        <v>1</v>
      </c>
    </row>
    <row r="103" spans="1:13" x14ac:dyDescent="0.15">
      <c r="A103" s="34">
        <v>42886</v>
      </c>
      <c r="B103" s="35">
        <v>161</v>
      </c>
      <c r="C103" s="36" t="s">
        <v>1301</v>
      </c>
      <c r="D103" s="36" t="s">
        <v>1264</v>
      </c>
      <c r="E103" s="36" t="s">
        <v>56</v>
      </c>
      <c r="F103" s="36" t="s">
        <v>14</v>
      </c>
      <c r="G103" s="36" t="s">
        <v>285</v>
      </c>
      <c r="H103" s="37"/>
      <c r="I103" s="37">
        <v>90</v>
      </c>
      <c r="J103" s="37">
        <v>376934.08</v>
      </c>
      <c r="L103" s="13">
        <v>90</v>
      </c>
      <c r="M103" s="28" t="b">
        <f t="shared" si="3"/>
        <v>1</v>
      </c>
    </row>
    <row r="104" spans="1:13" x14ac:dyDescent="0.15">
      <c r="A104" s="34">
        <v>42886</v>
      </c>
      <c r="B104" s="35">
        <v>161</v>
      </c>
      <c r="C104" s="36" t="s">
        <v>1302</v>
      </c>
      <c r="D104" s="36" t="s">
        <v>1303</v>
      </c>
      <c r="E104" s="36" t="s">
        <v>36</v>
      </c>
      <c r="F104" s="36" t="s">
        <v>14</v>
      </c>
      <c r="G104" s="36" t="s">
        <v>313</v>
      </c>
      <c r="H104" s="37"/>
      <c r="I104" s="37">
        <v>5459</v>
      </c>
      <c r="J104" s="37">
        <v>371475.08</v>
      </c>
      <c r="L104" s="13">
        <v>5459</v>
      </c>
      <c r="M104" s="28" t="b">
        <f t="shared" si="3"/>
        <v>1</v>
      </c>
    </row>
    <row r="105" spans="1:13" x14ac:dyDescent="0.15">
      <c r="A105" s="34">
        <v>42886</v>
      </c>
      <c r="B105" s="35">
        <v>161</v>
      </c>
      <c r="C105" s="36" t="s">
        <v>1304</v>
      </c>
      <c r="D105" s="36" t="s">
        <v>1305</v>
      </c>
      <c r="E105" s="36" t="s">
        <v>1306</v>
      </c>
      <c r="G105" s="36" t="s">
        <v>1398</v>
      </c>
      <c r="H105" s="37"/>
      <c r="I105" s="37">
        <v>8374</v>
      </c>
      <c r="J105" s="37">
        <v>362359.08</v>
      </c>
      <c r="M105" s="28" t="b">
        <f t="shared" si="3"/>
        <v>0</v>
      </c>
    </row>
    <row r="106" spans="1:13" s="32" customFormat="1" x14ac:dyDescent="0.15">
      <c r="A106" s="34"/>
      <c r="B106" s="35"/>
      <c r="C106" s="36"/>
      <c r="D106" s="36"/>
      <c r="E106" s="36" t="s">
        <v>368</v>
      </c>
      <c r="F106" s="36"/>
      <c r="G106" s="36" t="s">
        <v>546</v>
      </c>
      <c r="H106" s="37"/>
      <c r="I106" s="13">
        <v>742</v>
      </c>
      <c r="J106" s="37"/>
      <c r="L106" s="13">
        <v>9116</v>
      </c>
      <c r="M106" s="28" t="b">
        <f t="shared" si="3"/>
        <v>0</v>
      </c>
    </row>
    <row r="107" spans="1:13" x14ac:dyDescent="0.15">
      <c r="A107" s="34">
        <v>42886</v>
      </c>
      <c r="B107" s="35">
        <v>161</v>
      </c>
      <c r="C107" s="36" t="s">
        <v>1307</v>
      </c>
      <c r="D107" s="36" t="s">
        <v>1308</v>
      </c>
      <c r="E107" s="36" t="s">
        <v>224</v>
      </c>
      <c r="F107" s="36" t="s">
        <v>14</v>
      </c>
      <c r="G107" s="36" t="s">
        <v>295</v>
      </c>
      <c r="H107" s="37"/>
      <c r="I107" s="13">
        <v>390</v>
      </c>
      <c r="J107" s="37">
        <v>361969.08</v>
      </c>
      <c r="L107" s="13">
        <v>390</v>
      </c>
      <c r="M107" s="28" t="b">
        <f t="shared" si="3"/>
        <v>1</v>
      </c>
    </row>
    <row r="108" spans="1:13" x14ac:dyDescent="0.15">
      <c r="A108" s="34">
        <v>42886</v>
      </c>
      <c r="B108" s="35">
        <v>161</v>
      </c>
      <c r="C108" s="36" t="s">
        <v>1309</v>
      </c>
      <c r="D108" s="36" t="s">
        <v>1310</v>
      </c>
      <c r="E108" s="36" t="s">
        <v>1276</v>
      </c>
      <c r="F108" s="36" t="s">
        <v>14</v>
      </c>
      <c r="G108" s="36" t="s">
        <v>1398</v>
      </c>
      <c r="H108" s="37"/>
      <c r="I108" s="37">
        <v>120</v>
      </c>
      <c r="J108" s="37">
        <v>361849.08</v>
      </c>
      <c r="L108" s="13">
        <v>120</v>
      </c>
      <c r="M108" s="28" t="b">
        <f t="shared" si="3"/>
        <v>1</v>
      </c>
    </row>
    <row r="109" spans="1:13" x14ac:dyDescent="0.15">
      <c r="A109" s="34">
        <v>42886</v>
      </c>
      <c r="B109" s="35">
        <v>161</v>
      </c>
      <c r="C109" s="36" t="s">
        <v>1311</v>
      </c>
      <c r="D109" s="36" t="s">
        <v>1312</v>
      </c>
      <c r="E109" s="36" t="s">
        <v>76</v>
      </c>
      <c r="F109" s="36" t="s">
        <v>14</v>
      </c>
      <c r="G109" s="36" t="s">
        <v>292</v>
      </c>
      <c r="H109" s="37"/>
      <c r="I109" s="37">
        <v>3150</v>
      </c>
      <c r="J109" s="37">
        <v>358699.08</v>
      </c>
      <c r="L109" s="13">
        <v>3150</v>
      </c>
      <c r="M109" s="28" t="b">
        <f t="shared" si="3"/>
        <v>1</v>
      </c>
    </row>
    <row r="110" spans="1:13" x14ac:dyDescent="0.15">
      <c r="A110" s="34">
        <v>42886</v>
      </c>
      <c r="B110" s="35">
        <v>161</v>
      </c>
      <c r="C110" s="36" t="s">
        <v>1313</v>
      </c>
      <c r="D110" s="36" t="s">
        <v>1314</v>
      </c>
      <c r="E110" s="36" t="s">
        <v>48</v>
      </c>
      <c r="F110" s="36" t="s">
        <v>14</v>
      </c>
      <c r="G110" s="36" t="s">
        <v>285</v>
      </c>
      <c r="H110" s="37"/>
      <c r="I110" s="37">
        <v>4541.57</v>
      </c>
      <c r="J110" s="37">
        <v>354157.51</v>
      </c>
      <c r="L110" s="13">
        <v>4541.57</v>
      </c>
      <c r="M110" s="28" t="b">
        <f t="shared" si="3"/>
        <v>1</v>
      </c>
    </row>
    <row r="111" spans="1:13" x14ac:dyDescent="0.15">
      <c r="A111" s="34">
        <v>42886</v>
      </c>
      <c r="B111" s="35">
        <v>161</v>
      </c>
      <c r="C111" s="36" t="s">
        <v>1315</v>
      </c>
      <c r="D111" s="36" t="s">
        <v>1316</v>
      </c>
      <c r="E111" s="36" t="s">
        <v>83</v>
      </c>
      <c r="F111" s="36" t="s">
        <v>14</v>
      </c>
      <c r="G111" s="36" t="s">
        <v>551</v>
      </c>
      <c r="H111" s="37"/>
      <c r="I111" s="37">
        <v>2338.5500000000002</v>
      </c>
      <c r="J111" s="37">
        <v>351818.96</v>
      </c>
      <c r="L111" s="13">
        <v>2338.5500000000002</v>
      </c>
      <c r="M111" s="28" t="b">
        <f t="shared" si="3"/>
        <v>1</v>
      </c>
    </row>
    <row r="112" spans="1:13" x14ac:dyDescent="0.15">
      <c r="A112" s="34">
        <v>42886</v>
      </c>
      <c r="B112" s="35">
        <v>161</v>
      </c>
      <c r="C112" s="36" t="s">
        <v>1317</v>
      </c>
      <c r="D112" s="36" t="s">
        <v>204</v>
      </c>
      <c r="E112" s="36" t="s">
        <v>918</v>
      </c>
      <c r="F112" s="36" t="s">
        <v>14</v>
      </c>
      <c r="G112" s="36" t="s">
        <v>285</v>
      </c>
      <c r="H112" s="37"/>
      <c r="I112" s="37">
        <v>15648.6</v>
      </c>
      <c r="J112" s="37">
        <v>336170.36</v>
      </c>
      <c r="L112" s="13">
        <v>15648.6</v>
      </c>
      <c r="M112" s="28" t="b">
        <f t="shared" si="3"/>
        <v>1</v>
      </c>
    </row>
    <row r="113" spans="1:13" x14ac:dyDescent="0.15">
      <c r="A113" s="34">
        <v>42886</v>
      </c>
      <c r="B113" s="35">
        <v>161</v>
      </c>
      <c r="C113" s="36" t="s">
        <v>1318</v>
      </c>
      <c r="D113" s="36" t="s">
        <v>1319</v>
      </c>
      <c r="E113" s="36" t="s">
        <v>920</v>
      </c>
      <c r="F113" s="36" t="s">
        <v>14</v>
      </c>
      <c r="G113" s="36" t="s">
        <v>1105</v>
      </c>
      <c r="H113" s="37"/>
      <c r="I113" s="37">
        <v>50</v>
      </c>
      <c r="J113" s="37">
        <v>336120.36</v>
      </c>
      <c r="L113" s="13">
        <v>50</v>
      </c>
      <c r="M113" s="28" t="b">
        <f t="shared" si="3"/>
        <v>1</v>
      </c>
    </row>
    <row r="114" spans="1:13" x14ac:dyDescent="0.15">
      <c r="A114" s="34">
        <v>42886</v>
      </c>
      <c r="B114" s="35">
        <v>161</v>
      </c>
      <c r="C114" s="36" t="s">
        <v>1320</v>
      </c>
      <c r="D114" s="36" t="s">
        <v>1321</v>
      </c>
      <c r="E114" s="36" t="s">
        <v>1276</v>
      </c>
      <c r="F114" s="36" t="s">
        <v>14</v>
      </c>
      <c r="G114" s="36" t="s">
        <v>1398</v>
      </c>
      <c r="H114" s="37"/>
      <c r="I114" s="37">
        <v>550</v>
      </c>
      <c r="J114" s="37">
        <v>335570.36</v>
      </c>
      <c r="L114" s="13">
        <v>550</v>
      </c>
      <c r="M114" s="28" t="b">
        <f t="shared" si="3"/>
        <v>1</v>
      </c>
    </row>
    <row r="115" spans="1:13" x14ac:dyDescent="0.15">
      <c r="A115" s="34">
        <v>42886</v>
      </c>
      <c r="B115" s="35">
        <v>161</v>
      </c>
      <c r="C115" s="36" t="s">
        <v>1322</v>
      </c>
      <c r="D115" s="36" t="s">
        <v>1323</v>
      </c>
      <c r="E115" s="36" t="s">
        <v>235</v>
      </c>
      <c r="F115" s="36" t="s">
        <v>14</v>
      </c>
      <c r="G115" s="36" t="s">
        <v>311</v>
      </c>
      <c r="H115" s="37"/>
      <c r="I115" s="13">
        <v>3600</v>
      </c>
      <c r="J115" s="37">
        <v>331970.36</v>
      </c>
      <c r="L115" s="13">
        <v>3600</v>
      </c>
      <c r="M115" s="28" t="b">
        <f t="shared" si="3"/>
        <v>1</v>
      </c>
    </row>
    <row r="116" spans="1:13" x14ac:dyDescent="0.15">
      <c r="A116" s="34">
        <v>42886</v>
      </c>
      <c r="B116" s="35">
        <v>161</v>
      </c>
      <c r="C116" s="36" t="s">
        <v>1324</v>
      </c>
      <c r="D116" s="36" t="s">
        <v>1325</v>
      </c>
      <c r="E116" s="36" t="s">
        <v>1276</v>
      </c>
      <c r="F116" s="36" t="s">
        <v>14</v>
      </c>
      <c r="G116" s="36" t="s">
        <v>1398</v>
      </c>
      <c r="H116" s="37"/>
      <c r="I116" s="37">
        <v>560</v>
      </c>
      <c r="J116" s="37">
        <v>331410.36</v>
      </c>
      <c r="L116" s="13">
        <v>560</v>
      </c>
      <c r="M116" s="28" t="b">
        <f t="shared" si="3"/>
        <v>1</v>
      </c>
    </row>
    <row r="117" spans="1:13" x14ac:dyDescent="0.15">
      <c r="A117" s="34">
        <v>42886</v>
      </c>
      <c r="B117" s="35">
        <v>161</v>
      </c>
      <c r="C117" s="36" t="s">
        <v>1326</v>
      </c>
      <c r="D117" s="36" t="s">
        <v>1327</v>
      </c>
      <c r="E117" s="36" t="s">
        <v>1328</v>
      </c>
      <c r="F117" s="36" t="s">
        <v>14</v>
      </c>
      <c r="G117" s="36" t="s">
        <v>1400</v>
      </c>
      <c r="H117" s="37"/>
      <c r="I117" s="37">
        <v>2701.15</v>
      </c>
      <c r="J117" s="37">
        <v>328709.21000000002</v>
      </c>
      <c r="L117" s="13">
        <v>2701.15</v>
      </c>
      <c r="M117" s="28" t="b">
        <f t="shared" si="3"/>
        <v>1</v>
      </c>
    </row>
    <row r="118" spans="1:13" x14ac:dyDescent="0.15">
      <c r="A118" s="34">
        <v>42886</v>
      </c>
      <c r="B118" s="35">
        <v>161</v>
      </c>
      <c r="C118" s="36" t="s">
        <v>1329</v>
      </c>
      <c r="D118" s="36" t="s">
        <v>1330</v>
      </c>
      <c r="E118" s="36" t="s">
        <v>1328</v>
      </c>
      <c r="F118" s="36" t="s">
        <v>14</v>
      </c>
      <c r="G118" s="36" t="s">
        <v>1400</v>
      </c>
      <c r="H118" s="37"/>
      <c r="I118" s="37">
        <v>3600</v>
      </c>
      <c r="J118" s="37">
        <v>325109.21000000002</v>
      </c>
      <c r="L118" s="13">
        <v>3600</v>
      </c>
      <c r="M118" s="28" t="b">
        <f t="shared" si="3"/>
        <v>1</v>
      </c>
    </row>
    <row r="119" spans="1:13" x14ac:dyDescent="0.15">
      <c r="A119" s="34">
        <v>42886</v>
      </c>
      <c r="B119" s="35">
        <v>161</v>
      </c>
      <c r="C119" s="36" t="s">
        <v>1331</v>
      </c>
      <c r="D119" s="36" t="s">
        <v>1332</v>
      </c>
      <c r="E119" s="36" t="s">
        <v>831</v>
      </c>
      <c r="F119" s="36" t="s">
        <v>14</v>
      </c>
      <c r="G119" s="36" t="s">
        <v>285</v>
      </c>
      <c r="H119" s="37"/>
      <c r="I119" s="37">
        <v>645.21</v>
      </c>
      <c r="J119" s="37">
        <v>324464</v>
      </c>
      <c r="L119" s="13">
        <v>645.21</v>
      </c>
      <c r="M119" s="28" t="b">
        <f t="shared" si="3"/>
        <v>1</v>
      </c>
    </row>
    <row r="120" spans="1:13" x14ac:dyDescent="0.15">
      <c r="A120" s="34">
        <v>42886</v>
      </c>
      <c r="B120" s="35">
        <v>161</v>
      </c>
      <c r="C120" s="36" t="s">
        <v>1333</v>
      </c>
      <c r="D120" s="36" t="s">
        <v>1334</v>
      </c>
      <c r="E120" s="36" t="s">
        <v>602</v>
      </c>
      <c r="F120" s="36" t="s">
        <v>14</v>
      </c>
      <c r="G120" s="36" t="s">
        <v>1401</v>
      </c>
      <c r="H120" s="37"/>
      <c r="I120" s="37">
        <v>795</v>
      </c>
      <c r="J120" s="37">
        <v>323669</v>
      </c>
      <c r="L120" s="13">
        <v>795</v>
      </c>
      <c r="M120" s="28" t="b">
        <f t="shared" si="3"/>
        <v>1</v>
      </c>
    </row>
    <row r="121" spans="1:13" x14ac:dyDescent="0.15">
      <c r="A121" s="34">
        <v>42886</v>
      </c>
      <c r="B121" s="35">
        <v>161</v>
      </c>
      <c r="C121" s="36" t="s">
        <v>1335</v>
      </c>
      <c r="D121" s="36" t="s">
        <v>1336</v>
      </c>
      <c r="E121" s="36" t="s">
        <v>605</v>
      </c>
      <c r="G121" s="36" t="s">
        <v>285</v>
      </c>
      <c r="H121" s="37"/>
      <c r="I121" s="37">
        <v>63.6</v>
      </c>
      <c r="J121" s="37">
        <v>323033</v>
      </c>
      <c r="M121" s="28" t="b">
        <f>I121=L121</f>
        <v>0</v>
      </c>
    </row>
    <row r="122" spans="1:13" s="32" customFormat="1" x14ac:dyDescent="0.15">
      <c r="A122" s="34"/>
      <c r="B122" s="35"/>
      <c r="C122" s="36"/>
      <c r="D122" s="36"/>
      <c r="E122" s="36" t="s">
        <v>1337</v>
      </c>
      <c r="F122" s="36"/>
      <c r="G122" s="36" t="s">
        <v>1398</v>
      </c>
      <c r="H122" s="37"/>
      <c r="I122" s="37">
        <v>572.4</v>
      </c>
      <c r="J122" s="37"/>
      <c r="L122" s="13">
        <v>636</v>
      </c>
      <c r="M122" s="28" t="b">
        <f t="shared" ref="M122:M146" si="4">I122=L122</f>
        <v>0</v>
      </c>
    </row>
    <row r="123" spans="1:13" x14ac:dyDescent="0.15">
      <c r="A123" s="34">
        <v>42886</v>
      </c>
      <c r="B123" s="35">
        <v>161</v>
      </c>
      <c r="C123" s="36" t="s">
        <v>1338</v>
      </c>
      <c r="D123" s="36" t="s">
        <v>1339</v>
      </c>
      <c r="E123" s="36" t="s">
        <v>111</v>
      </c>
      <c r="F123" s="36" t="s">
        <v>14</v>
      </c>
      <c r="G123" s="36" t="s">
        <v>285</v>
      </c>
      <c r="H123" s="37"/>
      <c r="I123" s="37">
        <v>1000</v>
      </c>
      <c r="J123" s="37">
        <v>322033</v>
      </c>
      <c r="L123" s="13">
        <v>1000</v>
      </c>
      <c r="M123" s="28" t="b">
        <f t="shared" si="4"/>
        <v>1</v>
      </c>
    </row>
    <row r="124" spans="1:13" x14ac:dyDescent="0.15">
      <c r="A124" s="34">
        <v>42886</v>
      </c>
      <c r="B124" s="35">
        <v>161</v>
      </c>
      <c r="C124" s="36" t="s">
        <v>1340</v>
      </c>
      <c r="D124" s="36" t="s">
        <v>1341</v>
      </c>
      <c r="E124" s="36" t="s">
        <v>1342</v>
      </c>
      <c r="F124" s="36" t="s">
        <v>14</v>
      </c>
      <c r="G124" s="36" t="s">
        <v>1402</v>
      </c>
      <c r="H124" s="37"/>
      <c r="I124" s="37">
        <v>280</v>
      </c>
      <c r="J124" s="37">
        <v>321753</v>
      </c>
      <c r="L124" s="13">
        <v>280</v>
      </c>
      <c r="M124" s="28" t="b">
        <f t="shared" si="4"/>
        <v>1</v>
      </c>
    </row>
    <row r="125" spans="1:13" x14ac:dyDescent="0.15">
      <c r="A125" s="34">
        <v>42886</v>
      </c>
      <c r="B125" s="35">
        <v>161</v>
      </c>
      <c r="C125" s="36" t="s">
        <v>1343</v>
      </c>
      <c r="D125" s="36" t="s">
        <v>1344</v>
      </c>
      <c r="E125" s="36" t="s">
        <v>56</v>
      </c>
      <c r="F125" s="36" t="s">
        <v>14</v>
      </c>
      <c r="G125" s="36" t="s">
        <v>285</v>
      </c>
      <c r="H125" s="37"/>
      <c r="I125" s="37">
        <v>270</v>
      </c>
      <c r="J125" s="37">
        <v>321483</v>
      </c>
      <c r="L125" s="13">
        <v>270</v>
      </c>
      <c r="M125" s="28" t="b">
        <f t="shared" si="4"/>
        <v>1</v>
      </c>
    </row>
    <row r="126" spans="1:13" x14ac:dyDescent="0.15">
      <c r="A126" s="34">
        <v>42886</v>
      </c>
      <c r="B126" s="35">
        <v>161</v>
      </c>
      <c r="C126" s="36" t="s">
        <v>1345</v>
      </c>
      <c r="D126" s="36" t="s">
        <v>1346</v>
      </c>
      <c r="E126" s="36" t="s">
        <v>831</v>
      </c>
      <c r="F126" s="36" t="s">
        <v>14</v>
      </c>
      <c r="G126" s="36" t="s">
        <v>285</v>
      </c>
      <c r="H126" s="37"/>
      <c r="I126" s="37">
        <v>206</v>
      </c>
      <c r="J126" s="37">
        <v>321277</v>
      </c>
      <c r="L126" s="13">
        <v>206</v>
      </c>
      <c r="M126" s="28" t="b">
        <f t="shared" si="4"/>
        <v>1</v>
      </c>
    </row>
    <row r="127" spans="1:13" x14ac:dyDescent="0.15">
      <c r="A127" s="34">
        <v>42886</v>
      </c>
      <c r="B127" s="35">
        <v>161</v>
      </c>
      <c r="C127" s="36" t="s">
        <v>1347</v>
      </c>
      <c r="D127" s="36" t="s">
        <v>1348</v>
      </c>
      <c r="E127" s="36" t="s">
        <v>1349</v>
      </c>
      <c r="G127" s="44" t="s">
        <v>853</v>
      </c>
      <c r="H127" s="37"/>
      <c r="I127" s="37">
        <v>2803.7</v>
      </c>
      <c r="J127" s="37">
        <v>313736.15999999997</v>
      </c>
      <c r="M127" s="28" t="b">
        <f t="shared" si="4"/>
        <v>0</v>
      </c>
    </row>
    <row r="128" spans="1:13" s="32" customFormat="1" x14ac:dyDescent="0.15">
      <c r="A128" s="34"/>
      <c r="B128" s="35"/>
      <c r="C128" s="36"/>
      <c r="D128" s="36"/>
      <c r="E128" s="36" t="s">
        <v>1403</v>
      </c>
      <c r="F128" s="36"/>
      <c r="G128" s="44" t="s">
        <v>1398</v>
      </c>
      <c r="H128" s="37"/>
      <c r="I128" s="37">
        <v>720.8</v>
      </c>
      <c r="J128" s="37"/>
      <c r="M128" s="28" t="b">
        <f t="shared" si="4"/>
        <v>0</v>
      </c>
    </row>
    <row r="129" spans="1:13" s="32" customFormat="1" x14ac:dyDescent="0.15">
      <c r="A129" s="34"/>
      <c r="B129" s="35"/>
      <c r="C129" s="36"/>
      <c r="D129" s="36"/>
      <c r="E129" s="36" t="s">
        <v>574</v>
      </c>
      <c r="F129" s="36"/>
      <c r="G129" s="44" t="s">
        <v>853</v>
      </c>
      <c r="H129" s="37"/>
      <c r="I129" s="37">
        <v>3281.76</v>
      </c>
      <c r="J129" s="37"/>
      <c r="M129" s="28" t="b">
        <f t="shared" si="4"/>
        <v>0</v>
      </c>
    </row>
    <row r="130" spans="1:13" s="32" customFormat="1" x14ac:dyDescent="0.15">
      <c r="A130" s="34"/>
      <c r="B130" s="35"/>
      <c r="C130" s="36"/>
      <c r="D130" s="36"/>
      <c r="E130" s="36" t="s">
        <v>622</v>
      </c>
      <c r="F130" s="36"/>
      <c r="G130" s="44" t="s">
        <v>875</v>
      </c>
      <c r="H130" s="37"/>
      <c r="I130" s="37">
        <v>734.58</v>
      </c>
      <c r="J130" s="37"/>
      <c r="L130" s="13">
        <v>7540.84</v>
      </c>
      <c r="M130" s="28" t="b">
        <f t="shared" si="4"/>
        <v>0</v>
      </c>
    </row>
    <row r="131" spans="1:13" x14ac:dyDescent="0.15">
      <c r="A131" s="34">
        <v>42886</v>
      </c>
      <c r="B131" s="35">
        <v>161</v>
      </c>
      <c r="C131" s="36" t="s">
        <v>1350</v>
      </c>
      <c r="D131" s="36" t="s">
        <v>1351</v>
      </c>
      <c r="E131" s="36" t="s">
        <v>1337</v>
      </c>
      <c r="F131" s="36" t="s">
        <v>14</v>
      </c>
      <c r="G131" s="36" t="s">
        <v>1398</v>
      </c>
      <c r="H131" s="37"/>
      <c r="I131" s="37">
        <v>593.6</v>
      </c>
      <c r="J131" s="37">
        <v>313142.56</v>
      </c>
      <c r="L131" s="13">
        <v>593.6</v>
      </c>
      <c r="M131" s="28" t="b">
        <f t="shared" si="4"/>
        <v>1</v>
      </c>
    </row>
    <row r="132" spans="1:13" x14ac:dyDescent="0.15">
      <c r="A132" s="34">
        <v>42886</v>
      </c>
      <c r="B132" s="35">
        <v>161</v>
      </c>
      <c r="C132" s="36" t="s">
        <v>1352</v>
      </c>
      <c r="D132" s="36" t="s">
        <v>1353</v>
      </c>
      <c r="E132" s="36" t="s">
        <v>918</v>
      </c>
      <c r="F132" s="36" t="s">
        <v>14</v>
      </c>
      <c r="G132" s="36" t="s">
        <v>285</v>
      </c>
      <c r="H132" s="37"/>
      <c r="I132" s="37">
        <v>5565</v>
      </c>
      <c r="J132" s="37">
        <v>307577.56</v>
      </c>
      <c r="L132" s="13">
        <v>5565</v>
      </c>
      <c r="M132" s="28" t="b">
        <f t="shared" si="4"/>
        <v>1</v>
      </c>
    </row>
    <row r="133" spans="1:13" x14ac:dyDescent="0.15">
      <c r="A133" s="34">
        <v>42886</v>
      </c>
      <c r="B133" s="35">
        <v>161</v>
      </c>
      <c r="C133" s="36" t="s">
        <v>1354</v>
      </c>
      <c r="D133" s="36" t="s">
        <v>1355</v>
      </c>
      <c r="E133" s="36" t="s">
        <v>702</v>
      </c>
      <c r="F133" s="36" t="s">
        <v>14</v>
      </c>
      <c r="G133" s="36" t="s">
        <v>1398</v>
      </c>
      <c r="H133" s="37"/>
      <c r="I133" s="37">
        <v>2500</v>
      </c>
      <c r="J133" s="37">
        <v>305077.56</v>
      </c>
      <c r="L133" s="13">
        <v>2500</v>
      </c>
      <c r="M133" s="28" t="b">
        <f t="shared" si="4"/>
        <v>1</v>
      </c>
    </row>
    <row r="134" spans="1:13" x14ac:dyDescent="0.15">
      <c r="A134" s="34">
        <v>42886</v>
      </c>
      <c r="B134" s="35">
        <v>161</v>
      </c>
      <c r="C134" s="36" t="s">
        <v>1356</v>
      </c>
      <c r="D134" s="36" t="s">
        <v>1357</v>
      </c>
      <c r="E134" s="36" t="s">
        <v>702</v>
      </c>
      <c r="F134" s="36" t="s">
        <v>14</v>
      </c>
      <c r="G134" s="36" t="s">
        <v>1398</v>
      </c>
      <c r="H134" s="37"/>
      <c r="I134" s="37">
        <v>3731.2</v>
      </c>
      <c r="J134" s="37">
        <v>301346.36</v>
      </c>
      <c r="L134" s="13">
        <v>3731.2</v>
      </c>
      <c r="M134" s="28" t="b">
        <f t="shared" si="4"/>
        <v>1</v>
      </c>
    </row>
    <row r="135" spans="1:13" x14ac:dyDescent="0.15">
      <c r="A135" s="34">
        <v>42886</v>
      </c>
      <c r="B135" s="35">
        <v>161</v>
      </c>
      <c r="C135" s="36" t="s">
        <v>1358</v>
      </c>
      <c r="D135" s="36" t="s">
        <v>1359</v>
      </c>
      <c r="E135" s="36" t="s">
        <v>56</v>
      </c>
      <c r="F135" s="36" t="s">
        <v>14</v>
      </c>
      <c r="G135" s="36" t="s">
        <v>285</v>
      </c>
      <c r="H135" s="37"/>
      <c r="I135" s="37">
        <v>360</v>
      </c>
      <c r="J135" s="37">
        <v>300986.36</v>
      </c>
      <c r="L135" s="13">
        <v>360</v>
      </c>
      <c r="M135" s="28" t="b">
        <f t="shared" si="4"/>
        <v>1</v>
      </c>
    </row>
    <row r="136" spans="1:13" x14ac:dyDescent="0.15">
      <c r="A136" s="34">
        <v>42886</v>
      </c>
      <c r="B136" s="35">
        <v>161</v>
      </c>
      <c r="C136" s="36" t="s">
        <v>1360</v>
      </c>
      <c r="D136" s="36" t="s">
        <v>1361</v>
      </c>
      <c r="E136" s="36" t="s">
        <v>76</v>
      </c>
      <c r="F136" s="36" t="s">
        <v>14</v>
      </c>
      <c r="G136" s="36" t="s">
        <v>292</v>
      </c>
      <c r="H136" s="37"/>
      <c r="I136" s="37">
        <v>572.4</v>
      </c>
      <c r="J136" s="37">
        <v>300413.96000000002</v>
      </c>
      <c r="L136" s="13">
        <v>572.4</v>
      </c>
      <c r="M136" s="28" t="b">
        <f t="shared" si="4"/>
        <v>1</v>
      </c>
    </row>
    <row r="137" spans="1:13" x14ac:dyDescent="0.15">
      <c r="A137" s="34">
        <v>42886</v>
      </c>
      <c r="B137" s="35">
        <v>161</v>
      </c>
      <c r="C137" s="36" t="s">
        <v>1362</v>
      </c>
      <c r="D137" s="36" t="s">
        <v>1363</v>
      </c>
      <c r="E137" s="36" t="s">
        <v>245</v>
      </c>
      <c r="F137" s="36" t="s">
        <v>14</v>
      </c>
      <c r="G137" s="36" t="s">
        <v>1393</v>
      </c>
      <c r="H137" s="37"/>
      <c r="I137" s="37">
        <v>46.13</v>
      </c>
      <c r="J137" s="37">
        <v>300367.83</v>
      </c>
      <c r="L137" s="13">
        <v>46.13</v>
      </c>
      <c r="M137" s="28" t="b">
        <f t="shared" si="4"/>
        <v>1</v>
      </c>
    </row>
    <row r="138" spans="1:13" x14ac:dyDescent="0.15">
      <c r="A138" s="34">
        <v>42886</v>
      </c>
      <c r="B138" s="35">
        <v>161</v>
      </c>
      <c r="C138" s="36" t="s">
        <v>1364</v>
      </c>
      <c r="D138" s="36" t="s">
        <v>1365</v>
      </c>
      <c r="E138" s="36" t="s">
        <v>831</v>
      </c>
      <c r="F138" s="36" t="s">
        <v>14</v>
      </c>
      <c r="G138" s="36" t="s">
        <v>285</v>
      </c>
      <c r="H138" s="37"/>
      <c r="I138" s="37">
        <v>152.5</v>
      </c>
      <c r="J138" s="37">
        <v>300215.33</v>
      </c>
      <c r="L138" s="13">
        <v>152.5</v>
      </c>
      <c r="M138" s="28" t="b">
        <f t="shared" si="4"/>
        <v>1</v>
      </c>
    </row>
    <row r="139" spans="1:13" x14ac:dyDescent="0.15">
      <c r="A139" s="34">
        <v>42886</v>
      </c>
      <c r="B139" s="35">
        <v>161</v>
      </c>
      <c r="C139" s="36" t="s">
        <v>1366</v>
      </c>
      <c r="D139" s="36" t="s">
        <v>1367</v>
      </c>
      <c r="E139" s="36" t="s">
        <v>76</v>
      </c>
      <c r="F139" s="36" t="s">
        <v>14</v>
      </c>
      <c r="G139" s="36" t="s">
        <v>292</v>
      </c>
      <c r="H139" s="37"/>
      <c r="I139" s="37">
        <v>850</v>
      </c>
      <c r="J139" s="37">
        <v>299365.33</v>
      </c>
      <c r="L139" s="13">
        <v>850</v>
      </c>
      <c r="M139" s="28" t="b">
        <f t="shared" si="4"/>
        <v>1</v>
      </c>
    </row>
    <row r="140" spans="1:13" x14ac:dyDescent="0.15">
      <c r="A140" s="34">
        <v>42886</v>
      </c>
      <c r="B140" s="35">
        <v>165</v>
      </c>
      <c r="C140" s="36" t="s">
        <v>1368</v>
      </c>
      <c r="D140" s="36" t="s">
        <v>527</v>
      </c>
      <c r="E140" s="36" t="s">
        <v>1369</v>
      </c>
      <c r="F140" s="36" t="s">
        <v>14</v>
      </c>
      <c r="G140" s="36" t="s">
        <v>305</v>
      </c>
      <c r="H140" s="37"/>
      <c r="I140" s="37">
        <v>77053.77</v>
      </c>
      <c r="J140" s="37">
        <v>218502.22</v>
      </c>
      <c r="M140" s="28" t="b">
        <f t="shared" si="4"/>
        <v>0</v>
      </c>
    </row>
    <row r="141" spans="1:13" s="32" customFormat="1" x14ac:dyDescent="0.15">
      <c r="A141" s="34"/>
      <c r="B141" s="35"/>
      <c r="C141" s="36"/>
      <c r="D141" s="36"/>
      <c r="E141" s="36" t="s">
        <v>317</v>
      </c>
      <c r="F141" s="36"/>
      <c r="G141" s="36" t="s">
        <v>317</v>
      </c>
      <c r="H141" s="37"/>
      <c r="I141" s="37">
        <v>700</v>
      </c>
      <c r="J141" s="37"/>
      <c r="M141" s="28" t="b">
        <f t="shared" si="4"/>
        <v>0</v>
      </c>
    </row>
    <row r="142" spans="1:13" s="32" customFormat="1" x14ac:dyDescent="0.15">
      <c r="A142" s="34"/>
      <c r="B142" s="35"/>
      <c r="C142" s="36"/>
      <c r="D142" s="36"/>
      <c r="E142" s="36" t="s">
        <v>319</v>
      </c>
      <c r="F142" s="36"/>
      <c r="G142" s="36" t="s">
        <v>319</v>
      </c>
      <c r="H142" s="37"/>
      <c r="I142" s="37">
        <v>362</v>
      </c>
      <c r="J142" s="37"/>
      <c r="M142" s="28" t="b">
        <f t="shared" si="4"/>
        <v>0</v>
      </c>
    </row>
    <row r="143" spans="1:13" s="32" customFormat="1" x14ac:dyDescent="0.15">
      <c r="A143" s="34"/>
      <c r="B143" s="35"/>
      <c r="C143" s="36"/>
      <c r="D143" s="36"/>
      <c r="E143" s="36" t="s">
        <v>320</v>
      </c>
      <c r="F143" s="36"/>
      <c r="G143" s="36" t="s">
        <v>320</v>
      </c>
      <c r="H143" s="37"/>
      <c r="I143" s="37">
        <v>150</v>
      </c>
      <c r="J143" s="37"/>
      <c r="M143" s="28" t="b">
        <f t="shared" si="4"/>
        <v>0</v>
      </c>
    </row>
    <row r="144" spans="1:13" s="32" customFormat="1" x14ac:dyDescent="0.15">
      <c r="A144" s="34"/>
      <c r="B144" s="35"/>
      <c r="C144" s="36"/>
      <c r="D144" s="36"/>
      <c r="E144" s="36" t="s">
        <v>557</v>
      </c>
      <c r="F144" s="36"/>
      <c r="G144" s="36" t="s">
        <v>557</v>
      </c>
      <c r="H144" s="37"/>
      <c r="I144" s="37">
        <v>752.93999999999994</v>
      </c>
      <c r="J144" s="37"/>
      <c r="M144" s="28" t="b">
        <f t="shared" si="4"/>
        <v>0</v>
      </c>
    </row>
    <row r="145" spans="1:13" s="32" customFormat="1" x14ac:dyDescent="0.15">
      <c r="A145" s="34"/>
      <c r="B145" s="35"/>
      <c r="C145" s="36"/>
      <c r="D145" s="36"/>
      <c r="E145" s="36" t="s">
        <v>296</v>
      </c>
      <c r="F145" s="36"/>
      <c r="G145" s="36" t="s">
        <v>296</v>
      </c>
      <c r="H145" s="37"/>
      <c r="I145" s="37">
        <v>710</v>
      </c>
      <c r="J145" s="37"/>
      <c r="M145" s="28" t="b">
        <f t="shared" si="4"/>
        <v>0</v>
      </c>
    </row>
    <row r="146" spans="1:13" s="32" customFormat="1" x14ac:dyDescent="0.15">
      <c r="A146" s="34"/>
      <c r="B146" s="35"/>
      <c r="C146" s="36"/>
      <c r="D146" s="36"/>
      <c r="E146" s="36" t="s">
        <v>309</v>
      </c>
      <c r="F146" s="36"/>
      <c r="G146" s="36" t="s">
        <v>309</v>
      </c>
      <c r="H146" s="37"/>
      <c r="I146" s="37">
        <v>608.9</v>
      </c>
      <c r="J146" s="37"/>
      <c r="M146" s="28" t="b">
        <f t="shared" si="4"/>
        <v>0</v>
      </c>
    </row>
    <row r="147" spans="1:13" s="32" customFormat="1" x14ac:dyDescent="0.15">
      <c r="A147" s="34"/>
      <c r="B147" s="35"/>
      <c r="C147" s="36"/>
      <c r="D147" s="36"/>
      <c r="E147" s="36" t="s">
        <v>1389</v>
      </c>
      <c r="F147" s="36"/>
      <c r="G147" s="36" t="s">
        <v>1389</v>
      </c>
      <c r="H147" s="37"/>
      <c r="I147" s="37">
        <v>20</v>
      </c>
      <c r="J147" s="37"/>
      <c r="L147" s="13"/>
      <c r="M147" s="28" t="b">
        <f>I147=L147</f>
        <v>0</v>
      </c>
    </row>
    <row r="148" spans="1:13" s="32" customFormat="1" x14ac:dyDescent="0.15">
      <c r="A148" s="34"/>
      <c r="B148" s="35"/>
      <c r="C148" s="36"/>
      <c r="D148" s="36"/>
      <c r="E148" s="36" t="s">
        <v>285</v>
      </c>
      <c r="F148" s="36"/>
      <c r="G148" s="36" t="s">
        <v>285</v>
      </c>
      <c r="H148" s="37"/>
      <c r="I148" s="37">
        <v>471</v>
      </c>
      <c r="J148" s="37"/>
      <c r="L148" s="13"/>
      <c r="M148" s="28" t="b">
        <f t="shared" ref="M148:M155" si="5">I148=L148</f>
        <v>0</v>
      </c>
    </row>
    <row r="149" spans="1:13" s="32" customFormat="1" x14ac:dyDescent="0.15">
      <c r="A149" s="34"/>
      <c r="B149" s="35"/>
      <c r="C149" s="36"/>
      <c r="D149" s="36"/>
      <c r="E149" s="36" t="s">
        <v>392</v>
      </c>
      <c r="F149" s="36"/>
      <c r="G149" s="36" t="s">
        <v>316</v>
      </c>
      <c r="H149" s="37"/>
      <c r="I149" s="37">
        <v>34.5</v>
      </c>
      <c r="J149" s="37"/>
      <c r="L149" s="13">
        <v>80863.11</v>
      </c>
      <c r="M149" s="28" t="b">
        <f t="shared" si="5"/>
        <v>0</v>
      </c>
    </row>
    <row r="150" spans="1:13" x14ac:dyDescent="0.15">
      <c r="A150" s="34">
        <v>42886</v>
      </c>
      <c r="B150" s="35">
        <v>165</v>
      </c>
      <c r="C150" s="36" t="s">
        <v>1370</v>
      </c>
      <c r="D150" s="36" t="s">
        <v>1371</v>
      </c>
      <c r="E150" s="36" t="s">
        <v>1372</v>
      </c>
      <c r="F150" s="36" t="s">
        <v>14</v>
      </c>
      <c r="G150" s="36" t="s">
        <v>314</v>
      </c>
      <c r="H150" s="37"/>
      <c r="I150" s="37">
        <v>21083</v>
      </c>
      <c r="J150" s="37">
        <v>197419.22</v>
      </c>
      <c r="L150" s="13">
        <v>21083</v>
      </c>
      <c r="M150" s="28" t="b">
        <f t="shared" si="5"/>
        <v>1</v>
      </c>
    </row>
    <row r="151" spans="1:13" x14ac:dyDescent="0.15">
      <c r="A151" s="34">
        <v>42886</v>
      </c>
      <c r="B151" s="35">
        <v>165</v>
      </c>
      <c r="C151" s="36" t="s">
        <v>1373</v>
      </c>
      <c r="D151" s="36" t="s">
        <v>1374</v>
      </c>
      <c r="E151" s="36" t="s">
        <v>1375</v>
      </c>
      <c r="F151" s="36" t="s">
        <v>14</v>
      </c>
      <c r="G151" s="36" t="s">
        <v>561</v>
      </c>
      <c r="H151" s="37"/>
      <c r="I151" s="37">
        <v>1535</v>
      </c>
      <c r="J151" s="37">
        <v>195884.22</v>
      </c>
      <c r="L151" s="13">
        <v>1535</v>
      </c>
      <c r="M151" s="28" t="b">
        <f t="shared" si="5"/>
        <v>1</v>
      </c>
    </row>
    <row r="152" spans="1:13" x14ac:dyDescent="0.15">
      <c r="A152" s="34">
        <v>42886</v>
      </c>
      <c r="B152" s="35">
        <v>165</v>
      </c>
      <c r="C152" s="36" t="s">
        <v>1376</v>
      </c>
      <c r="D152" s="36" t="s">
        <v>1377</v>
      </c>
      <c r="E152" s="36" t="s">
        <v>1378</v>
      </c>
      <c r="F152" s="36" t="s">
        <v>14</v>
      </c>
      <c r="G152" s="36" t="s">
        <v>315</v>
      </c>
      <c r="H152" s="37"/>
      <c r="I152" s="37">
        <v>3987.5</v>
      </c>
      <c r="J152" s="37">
        <v>191896.72</v>
      </c>
      <c r="L152" s="13">
        <v>3987.5</v>
      </c>
      <c r="M152" s="28" t="b">
        <f t="shared" si="5"/>
        <v>1</v>
      </c>
    </row>
    <row r="153" spans="1:13" x14ac:dyDescent="0.15">
      <c r="A153" s="34">
        <v>42886</v>
      </c>
      <c r="B153" s="35">
        <v>165</v>
      </c>
      <c r="C153" s="36" t="s">
        <v>1379</v>
      </c>
      <c r="D153" s="36" t="s">
        <v>1256</v>
      </c>
      <c r="E153" s="36" t="s">
        <v>1380</v>
      </c>
      <c r="F153" s="36" t="s">
        <v>14</v>
      </c>
      <c r="G153" s="36" t="s">
        <v>562</v>
      </c>
      <c r="H153" s="37"/>
      <c r="I153" s="37">
        <v>362.09</v>
      </c>
      <c r="J153" s="37">
        <v>191534.63</v>
      </c>
      <c r="L153" s="13">
        <v>362.09</v>
      </c>
      <c r="M153" s="28" t="b">
        <f t="shared" si="5"/>
        <v>1</v>
      </c>
    </row>
    <row r="154" spans="1:13" x14ac:dyDescent="0.15">
      <c r="A154" s="34">
        <v>42886</v>
      </c>
      <c r="B154" s="35">
        <v>166</v>
      </c>
      <c r="C154" s="36" t="s">
        <v>1381</v>
      </c>
      <c r="D154" s="36" t="s">
        <v>14</v>
      </c>
      <c r="E154" s="36" t="s">
        <v>392</v>
      </c>
      <c r="F154" s="36" t="s">
        <v>14</v>
      </c>
      <c r="G154" s="36" t="s">
        <v>321</v>
      </c>
      <c r="H154" s="37"/>
      <c r="I154" s="37">
        <v>10.6</v>
      </c>
      <c r="J154" s="37">
        <v>191524.03</v>
      </c>
      <c r="L154" s="13">
        <v>10.6</v>
      </c>
      <c r="M154" s="28" t="b">
        <f t="shared" si="5"/>
        <v>1</v>
      </c>
    </row>
    <row r="155" spans="1:13" x14ac:dyDescent="0.15">
      <c r="A155" s="38">
        <v>42886</v>
      </c>
      <c r="B155" s="40">
        <v>166</v>
      </c>
      <c r="C155" s="41" t="s">
        <v>1382</v>
      </c>
      <c r="D155" s="41" t="s">
        <v>14</v>
      </c>
      <c r="E155" s="41" t="s">
        <v>392</v>
      </c>
      <c r="F155" s="41" t="s">
        <v>14</v>
      </c>
      <c r="G155" s="36" t="s">
        <v>321</v>
      </c>
      <c r="H155" s="43"/>
      <c r="I155" s="43">
        <v>2.87</v>
      </c>
      <c r="J155" s="43">
        <v>191521.16</v>
      </c>
      <c r="L155" s="13">
        <v>2.87</v>
      </c>
      <c r="M155" s="28" t="b">
        <f t="shared" si="5"/>
        <v>1</v>
      </c>
    </row>
    <row r="156" spans="1:13" ht="12" thickBot="1" x14ac:dyDescent="0.2">
      <c r="A156" s="39"/>
      <c r="B156" s="32"/>
      <c r="C156" s="32"/>
      <c r="D156" s="32"/>
      <c r="E156" s="32"/>
      <c r="F156" s="32"/>
      <c r="H156" s="42">
        <v>1723225.1600000001</v>
      </c>
      <c r="I156" s="42">
        <v>1712834.1700000004</v>
      </c>
      <c r="J156" s="32"/>
    </row>
    <row r="157" spans="1:13" ht="12" thickTop="1" x14ac:dyDescent="0.15">
      <c r="A157" s="32"/>
      <c r="B157" s="32"/>
      <c r="C157" s="32"/>
      <c r="D157" s="32"/>
      <c r="E157" s="32"/>
      <c r="F157" s="32"/>
      <c r="H157" s="32"/>
      <c r="J157" s="32"/>
    </row>
    <row r="158" spans="1:13" x14ac:dyDescent="0.15">
      <c r="I158" s="13">
        <f>SUBTOTAL(9,I6:I155)</f>
        <v>1689619.0100000002</v>
      </c>
    </row>
  </sheetData>
  <autoFilter ref="A4:J156" xr:uid="{00000000-0009-0000-0000-000004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25"/>
  <sheetViews>
    <sheetView workbookViewId="0">
      <selection activeCell="I125" sqref="I12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375" bestFit="1" customWidth="1"/>
    <col min="6" max="6" width="37.375" bestFit="1" customWidth="1"/>
    <col min="7" max="7" width="14.5" bestFit="1" customWidth="1"/>
    <col min="8" max="9" width="12.625" bestFit="1" customWidth="1"/>
    <col min="10" max="10" width="11.375" bestFit="1" customWidth="1"/>
  </cols>
  <sheetData>
    <row r="1" spans="1:10" ht="15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12.75" x14ac:dyDescent="0.15">
      <c r="A2" s="132" t="s">
        <v>1404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12.75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ht="12" thickBot="1" x14ac:dyDescent="0.2">
      <c r="A4" s="48" t="s">
        <v>3</v>
      </c>
      <c r="B4" s="48" t="s">
        <v>4</v>
      </c>
      <c r="C4" s="48" t="s">
        <v>5</v>
      </c>
      <c r="D4" s="48" t="s">
        <v>6</v>
      </c>
      <c r="E4" s="48" t="s">
        <v>7</v>
      </c>
      <c r="F4" s="48" t="s">
        <v>8</v>
      </c>
      <c r="G4" s="48"/>
      <c r="H4" s="48" t="s">
        <v>9</v>
      </c>
      <c r="I4" s="48" t="s">
        <v>10</v>
      </c>
      <c r="J4" s="48" t="s">
        <v>11</v>
      </c>
    </row>
    <row r="5" spans="1:10" ht="12" thickTop="1" x14ac:dyDescent="0.15">
      <c r="A5" s="49"/>
      <c r="B5" s="50"/>
      <c r="C5" s="51"/>
      <c r="D5" s="51"/>
      <c r="E5" s="51" t="s">
        <v>12</v>
      </c>
      <c r="F5" s="51"/>
      <c r="G5" s="51"/>
      <c r="H5" s="52"/>
      <c r="I5" s="52"/>
      <c r="J5" s="52">
        <v>191521.16</v>
      </c>
    </row>
    <row r="6" spans="1:10" x14ac:dyDescent="0.15">
      <c r="A6" s="49">
        <v>42887</v>
      </c>
      <c r="B6" s="50">
        <v>51</v>
      </c>
      <c r="C6" s="51" t="s">
        <v>1405</v>
      </c>
      <c r="D6" s="51" t="s">
        <v>1406</v>
      </c>
      <c r="E6" s="51" t="s">
        <v>21</v>
      </c>
      <c r="F6" s="51" t="s">
        <v>22</v>
      </c>
      <c r="G6" s="51" t="s">
        <v>286</v>
      </c>
      <c r="H6" s="52"/>
      <c r="I6" s="52">
        <v>10667.84</v>
      </c>
      <c r="J6" s="52">
        <v>180853.32</v>
      </c>
    </row>
    <row r="7" spans="1:10" x14ac:dyDescent="0.15">
      <c r="A7" s="49">
        <v>42887</v>
      </c>
      <c r="B7" s="50">
        <v>51</v>
      </c>
      <c r="C7" s="51" t="s">
        <v>1407</v>
      </c>
      <c r="D7" s="51" t="s">
        <v>1408</v>
      </c>
      <c r="E7" s="51" t="s">
        <v>25</v>
      </c>
      <c r="F7" s="51" t="s">
        <v>14</v>
      </c>
      <c r="G7" s="51" t="s">
        <v>288</v>
      </c>
      <c r="H7" s="52"/>
      <c r="I7" s="52">
        <v>170</v>
      </c>
      <c r="J7" s="52">
        <v>180683.32</v>
      </c>
    </row>
    <row r="8" spans="1:10" x14ac:dyDescent="0.15">
      <c r="A8" s="49">
        <v>42887</v>
      </c>
      <c r="B8" s="50">
        <v>51</v>
      </c>
      <c r="C8" s="51" t="s">
        <v>1409</v>
      </c>
      <c r="D8" s="51" t="s">
        <v>1410</v>
      </c>
      <c r="E8" s="51" t="s">
        <v>28</v>
      </c>
      <c r="F8" s="51" t="s">
        <v>14</v>
      </c>
      <c r="G8" s="51" t="s">
        <v>1411</v>
      </c>
      <c r="H8" s="52"/>
      <c r="I8" s="52">
        <v>122</v>
      </c>
      <c r="J8" s="52">
        <v>180561.32</v>
      </c>
    </row>
    <row r="9" spans="1:10" x14ac:dyDescent="0.15">
      <c r="A9" s="49">
        <v>42887</v>
      </c>
      <c r="B9" s="50">
        <v>51</v>
      </c>
      <c r="C9" s="51" t="s">
        <v>1412</v>
      </c>
      <c r="D9" s="51" t="s">
        <v>1413</v>
      </c>
      <c r="E9" s="51" t="s">
        <v>363</v>
      </c>
      <c r="F9" s="51" t="s">
        <v>14</v>
      </c>
      <c r="G9" s="51" t="s">
        <v>545</v>
      </c>
      <c r="H9" s="52"/>
      <c r="I9" s="52">
        <v>2500</v>
      </c>
      <c r="J9" s="52">
        <v>178061.32</v>
      </c>
    </row>
    <row r="10" spans="1:10" x14ac:dyDescent="0.15">
      <c r="A10" s="49">
        <v>42887</v>
      </c>
      <c r="B10" s="50">
        <v>51</v>
      </c>
      <c r="C10" s="51" t="s">
        <v>1414</v>
      </c>
      <c r="D10" s="51" t="s">
        <v>1415</v>
      </c>
      <c r="E10" s="51" t="s">
        <v>48</v>
      </c>
      <c r="F10" s="51" t="s">
        <v>14</v>
      </c>
      <c r="G10" s="51" t="s">
        <v>285</v>
      </c>
      <c r="H10" s="52"/>
      <c r="I10" s="52">
        <v>190.24</v>
      </c>
      <c r="J10" s="52">
        <v>177871.08</v>
      </c>
    </row>
    <row r="11" spans="1:10" x14ac:dyDescent="0.15">
      <c r="A11" s="49">
        <v>42887</v>
      </c>
      <c r="B11" s="50">
        <v>52</v>
      </c>
      <c r="C11" s="51" t="s">
        <v>1416</v>
      </c>
      <c r="D11" s="51" t="s">
        <v>61</v>
      </c>
      <c r="E11" s="51" t="s">
        <v>891</v>
      </c>
      <c r="F11" s="51" t="s">
        <v>14</v>
      </c>
      <c r="G11" s="51" t="s">
        <v>543</v>
      </c>
      <c r="H11" s="52"/>
      <c r="I11" s="52">
        <v>-189.25</v>
      </c>
      <c r="J11" s="52">
        <v>178060.33</v>
      </c>
    </row>
    <row r="12" spans="1:10" x14ac:dyDescent="0.15">
      <c r="A12" s="49">
        <v>42887</v>
      </c>
      <c r="B12" s="50">
        <v>52</v>
      </c>
      <c r="C12" s="51" t="s">
        <v>1417</v>
      </c>
      <c r="D12" s="51" t="s">
        <v>14</v>
      </c>
      <c r="E12" s="51" t="s">
        <v>624</v>
      </c>
      <c r="F12" s="51" t="s">
        <v>14</v>
      </c>
      <c r="G12" s="51" t="s">
        <v>1418</v>
      </c>
      <c r="H12" s="52">
        <v>1000000</v>
      </c>
      <c r="I12" s="52">
        <v>0</v>
      </c>
      <c r="J12" s="52">
        <v>1178060.33</v>
      </c>
    </row>
    <row r="13" spans="1:10" x14ac:dyDescent="0.15">
      <c r="A13" s="49">
        <v>42887</v>
      </c>
      <c r="B13" s="50">
        <v>52</v>
      </c>
      <c r="C13" s="51" t="s">
        <v>1419</v>
      </c>
      <c r="D13" s="51" t="s">
        <v>14</v>
      </c>
      <c r="E13" s="51" t="s">
        <v>48</v>
      </c>
      <c r="F13" s="51" t="s">
        <v>14</v>
      </c>
      <c r="G13" s="51" t="s">
        <v>285</v>
      </c>
      <c r="H13" s="52"/>
      <c r="I13" s="52">
        <v>-237.1</v>
      </c>
      <c r="J13" s="52">
        <v>1178297.43</v>
      </c>
    </row>
    <row r="14" spans="1:10" x14ac:dyDescent="0.15">
      <c r="A14" s="49">
        <v>42887</v>
      </c>
      <c r="B14" s="50">
        <v>52</v>
      </c>
      <c r="C14" s="51" t="s">
        <v>1420</v>
      </c>
      <c r="D14" s="51" t="s">
        <v>14</v>
      </c>
      <c r="E14" s="51" t="s">
        <v>51</v>
      </c>
      <c r="F14" s="51" t="s">
        <v>14</v>
      </c>
      <c r="G14" s="51" t="s">
        <v>285</v>
      </c>
      <c r="H14" s="52"/>
      <c r="I14" s="52">
        <v>-4000</v>
      </c>
      <c r="J14" s="52">
        <v>1182297.43</v>
      </c>
    </row>
    <row r="15" spans="1:10" x14ac:dyDescent="0.15">
      <c r="A15" s="49">
        <v>42888</v>
      </c>
      <c r="B15" s="50">
        <v>52</v>
      </c>
      <c r="C15" s="51" t="s">
        <v>1421</v>
      </c>
      <c r="D15" s="51" t="s">
        <v>14</v>
      </c>
      <c r="E15" s="51" t="s">
        <v>48</v>
      </c>
      <c r="F15" s="51" t="s">
        <v>14</v>
      </c>
      <c r="G15" s="51" t="s">
        <v>285</v>
      </c>
      <c r="H15" s="52"/>
      <c r="I15" s="52">
        <v>-870.25</v>
      </c>
      <c r="J15" s="52">
        <v>1183167.68</v>
      </c>
    </row>
    <row r="16" spans="1:10" x14ac:dyDescent="0.15">
      <c r="A16" s="49">
        <v>42888</v>
      </c>
      <c r="B16" s="50">
        <v>52</v>
      </c>
      <c r="C16" s="51" t="s">
        <v>1422</v>
      </c>
      <c r="D16" s="51" t="s">
        <v>14</v>
      </c>
      <c r="E16" s="51" t="s">
        <v>338</v>
      </c>
      <c r="F16" s="51" t="s">
        <v>14</v>
      </c>
      <c r="G16" s="51" t="s">
        <v>285</v>
      </c>
      <c r="H16" s="52"/>
      <c r="I16" s="52">
        <v>-2000</v>
      </c>
      <c r="J16" s="52">
        <v>1185167.68</v>
      </c>
    </row>
    <row r="17" spans="1:10" x14ac:dyDescent="0.15">
      <c r="A17" s="49">
        <v>42891</v>
      </c>
      <c r="B17" s="50">
        <v>51</v>
      </c>
      <c r="C17" s="51" t="s">
        <v>1423</v>
      </c>
      <c r="D17" s="51" t="s">
        <v>1424</v>
      </c>
      <c r="E17" s="51" t="s">
        <v>649</v>
      </c>
      <c r="F17" s="51" t="s">
        <v>14</v>
      </c>
      <c r="G17" s="51" t="s">
        <v>1617</v>
      </c>
      <c r="H17" s="52"/>
      <c r="I17" s="52">
        <v>1298</v>
      </c>
      <c r="J17" s="52">
        <v>1183869.68</v>
      </c>
    </row>
    <row r="18" spans="1:10" x14ac:dyDescent="0.15">
      <c r="A18" s="49">
        <v>42893</v>
      </c>
      <c r="B18" s="50">
        <v>51</v>
      </c>
      <c r="C18" s="51" t="s">
        <v>1425</v>
      </c>
      <c r="D18" s="51" t="s">
        <v>1426</v>
      </c>
      <c r="E18" s="51" t="s">
        <v>149</v>
      </c>
      <c r="F18" s="51" t="s">
        <v>14</v>
      </c>
      <c r="G18" s="51" t="s">
        <v>285</v>
      </c>
      <c r="H18" s="52"/>
      <c r="I18" s="52">
        <v>10089.6</v>
      </c>
      <c r="J18" s="52">
        <v>1173780.08</v>
      </c>
    </row>
    <row r="19" spans="1:10" x14ac:dyDescent="0.15">
      <c r="A19" s="49">
        <v>42893</v>
      </c>
      <c r="B19" s="50">
        <v>51</v>
      </c>
      <c r="C19" s="51" t="s">
        <v>1427</v>
      </c>
      <c r="D19" s="51" t="s">
        <v>1428</v>
      </c>
      <c r="E19" s="51" t="s">
        <v>622</v>
      </c>
      <c r="F19" s="51" t="s">
        <v>14</v>
      </c>
      <c r="G19" s="51" t="s">
        <v>875</v>
      </c>
      <c r="H19" s="52"/>
      <c r="I19" s="52">
        <v>148905.63</v>
      </c>
      <c r="J19" s="52">
        <v>1024874.45</v>
      </c>
    </row>
    <row r="20" spans="1:10" x14ac:dyDescent="0.15">
      <c r="A20" s="49">
        <v>42893</v>
      </c>
      <c r="B20" s="50">
        <v>51</v>
      </c>
      <c r="C20" s="51" t="s">
        <v>1429</v>
      </c>
      <c r="D20" s="51" t="s">
        <v>1430</v>
      </c>
      <c r="E20" s="51" t="s">
        <v>227</v>
      </c>
      <c r="F20" s="47"/>
      <c r="G20" s="51" t="s">
        <v>285</v>
      </c>
      <c r="H20" s="52"/>
      <c r="I20" s="52">
        <v>10670.67</v>
      </c>
      <c r="J20" s="52">
        <v>798899</v>
      </c>
    </row>
    <row r="21" spans="1:10" x14ac:dyDescent="0.15">
      <c r="A21" s="49"/>
      <c r="B21" s="50"/>
      <c r="C21" s="51"/>
      <c r="D21" s="51"/>
      <c r="E21" s="51" t="s">
        <v>622</v>
      </c>
      <c r="F21" s="51"/>
      <c r="G21" s="51" t="s">
        <v>875</v>
      </c>
      <c r="H21" s="52"/>
      <c r="I21" s="52">
        <v>215304.78</v>
      </c>
      <c r="J21" s="52"/>
    </row>
    <row r="22" spans="1:10" x14ac:dyDescent="0.15">
      <c r="A22" s="49">
        <v>42893</v>
      </c>
      <c r="B22" s="50">
        <v>51</v>
      </c>
      <c r="C22" s="51" t="s">
        <v>1431</v>
      </c>
      <c r="D22" s="51" t="s">
        <v>1432</v>
      </c>
      <c r="E22" s="51" t="s">
        <v>209</v>
      </c>
      <c r="F22" s="51" t="s">
        <v>14</v>
      </c>
      <c r="G22" s="51" t="s">
        <v>1604</v>
      </c>
      <c r="H22" s="52"/>
      <c r="I22" s="52">
        <v>80005.3</v>
      </c>
      <c r="J22" s="52">
        <v>718893.7</v>
      </c>
    </row>
    <row r="23" spans="1:10" x14ac:dyDescent="0.15">
      <c r="A23" s="49">
        <v>42893</v>
      </c>
      <c r="B23" s="50">
        <v>51</v>
      </c>
      <c r="C23" s="51" t="s">
        <v>1433</v>
      </c>
      <c r="D23" s="51" t="s">
        <v>1434</v>
      </c>
      <c r="E23" s="51" t="s">
        <v>227</v>
      </c>
      <c r="F23" s="51" t="s">
        <v>14</v>
      </c>
      <c r="G23" s="51" t="s">
        <v>285</v>
      </c>
      <c r="H23" s="52"/>
      <c r="I23" s="52">
        <v>530</v>
      </c>
      <c r="J23" s="52">
        <v>718363.7</v>
      </c>
    </row>
    <row r="24" spans="1:10" x14ac:dyDescent="0.15">
      <c r="A24" s="49">
        <v>42893</v>
      </c>
      <c r="B24" s="50">
        <v>51</v>
      </c>
      <c r="C24" s="51" t="s">
        <v>1435</v>
      </c>
      <c r="D24" s="51" t="s">
        <v>1436</v>
      </c>
      <c r="E24" s="51" t="s">
        <v>341</v>
      </c>
      <c r="F24" s="51" t="s">
        <v>14</v>
      </c>
      <c r="G24" s="51" t="s">
        <v>543</v>
      </c>
      <c r="H24" s="52"/>
      <c r="I24" s="52">
        <v>6517.5</v>
      </c>
      <c r="J24" s="52">
        <v>711846.2</v>
      </c>
    </row>
    <row r="25" spans="1:10" x14ac:dyDescent="0.15">
      <c r="A25" s="49">
        <v>42893</v>
      </c>
      <c r="B25" s="50">
        <v>51</v>
      </c>
      <c r="C25" s="51" t="s">
        <v>1437</v>
      </c>
      <c r="D25" s="51" t="s">
        <v>1438</v>
      </c>
      <c r="E25" s="51" t="s">
        <v>341</v>
      </c>
      <c r="F25" s="51" t="s">
        <v>14</v>
      </c>
      <c r="G25" s="51" t="s">
        <v>543</v>
      </c>
      <c r="H25" s="52"/>
      <c r="I25" s="52">
        <v>6115</v>
      </c>
      <c r="J25" s="52">
        <v>705731.2</v>
      </c>
    </row>
    <row r="26" spans="1:10" x14ac:dyDescent="0.15">
      <c r="A26" s="49">
        <v>42893</v>
      </c>
      <c r="B26" s="50">
        <v>51</v>
      </c>
      <c r="C26" s="51" t="s">
        <v>1439</v>
      </c>
      <c r="D26" s="51" t="s">
        <v>1440</v>
      </c>
      <c r="E26" s="51" t="s">
        <v>341</v>
      </c>
      <c r="F26" s="51" t="s">
        <v>14</v>
      </c>
      <c r="G26" s="51" t="s">
        <v>543</v>
      </c>
      <c r="H26" s="52"/>
      <c r="I26" s="52">
        <v>6017.5</v>
      </c>
      <c r="J26" s="52">
        <v>699713.7</v>
      </c>
    </row>
    <row r="27" spans="1:10" x14ac:dyDescent="0.15">
      <c r="A27" s="49">
        <v>42893</v>
      </c>
      <c r="B27" s="50">
        <v>51</v>
      </c>
      <c r="C27" s="51" t="s">
        <v>1441</v>
      </c>
      <c r="D27" s="51" t="s">
        <v>1442</v>
      </c>
      <c r="E27" s="51" t="s">
        <v>341</v>
      </c>
      <c r="F27" s="51" t="s">
        <v>14</v>
      </c>
      <c r="G27" s="51" t="s">
        <v>543</v>
      </c>
      <c r="H27" s="52"/>
      <c r="I27" s="52">
        <v>6017.5</v>
      </c>
      <c r="J27" s="52">
        <v>693696.2</v>
      </c>
    </row>
    <row r="28" spans="1:10" x14ac:dyDescent="0.15">
      <c r="A28" s="49">
        <v>42893</v>
      </c>
      <c r="B28" s="50">
        <v>51</v>
      </c>
      <c r="C28" s="51" t="s">
        <v>1443</v>
      </c>
      <c r="D28" s="51" t="s">
        <v>1444</v>
      </c>
      <c r="E28" s="51" t="s">
        <v>622</v>
      </c>
      <c r="F28" s="51" t="s">
        <v>14</v>
      </c>
      <c r="G28" s="51" t="s">
        <v>875</v>
      </c>
      <c r="H28" s="52"/>
      <c r="I28" s="52">
        <v>234</v>
      </c>
      <c r="J28" s="52">
        <v>693462.2</v>
      </c>
    </row>
    <row r="29" spans="1:10" x14ac:dyDescent="0.15">
      <c r="A29" s="49">
        <v>42893</v>
      </c>
      <c r="B29" s="50">
        <v>51</v>
      </c>
      <c r="C29" s="51" t="s">
        <v>1445</v>
      </c>
      <c r="D29" s="51" t="s">
        <v>1446</v>
      </c>
      <c r="E29" s="51" t="s">
        <v>180</v>
      </c>
      <c r="F29" s="51" t="s">
        <v>14</v>
      </c>
      <c r="G29" s="51" t="s">
        <v>1610</v>
      </c>
      <c r="H29" s="52"/>
      <c r="I29" s="52">
        <v>1610</v>
      </c>
      <c r="J29" s="52">
        <v>691852.2</v>
      </c>
    </row>
    <row r="30" spans="1:10" x14ac:dyDescent="0.15">
      <c r="A30" s="49">
        <v>42893</v>
      </c>
      <c r="B30" s="50">
        <v>51</v>
      </c>
      <c r="C30" s="51" t="s">
        <v>1447</v>
      </c>
      <c r="D30" s="51" t="s">
        <v>1448</v>
      </c>
      <c r="E30" s="51" t="s">
        <v>702</v>
      </c>
      <c r="F30" s="51" t="s">
        <v>14</v>
      </c>
      <c r="G30" s="51" t="s">
        <v>1398</v>
      </c>
      <c r="H30" s="52"/>
      <c r="I30" s="52">
        <v>1802</v>
      </c>
      <c r="J30" s="52">
        <v>690050.2</v>
      </c>
    </row>
    <row r="31" spans="1:10" x14ac:dyDescent="0.15">
      <c r="A31" s="49">
        <v>42893</v>
      </c>
      <c r="B31" s="50">
        <v>51</v>
      </c>
      <c r="C31" s="51" t="s">
        <v>1449</v>
      </c>
      <c r="D31" s="51" t="s">
        <v>1450</v>
      </c>
      <c r="E31" s="51" t="s">
        <v>227</v>
      </c>
      <c r="F31" s="51" t="s">
        <v>14</v>
      </c>
      <c r="G31" s="51" t="s">
        <v>285</v>
      </c>
      <c r="H31" s="52"/>
      <c r="I31" s="52">
        <v>2968</v>
      </c>
      <c r="J31" s="52">
        <v>687082.2</v>
      </c>
    </row>
    <row r="32" spans="1:10" x14ac:dyDescent="0.15">
      <c r="A32" s="49">
        <v>42893</v>
      </c>
      <c r="B32" s="50">
        <v>51</v>
      </c>
      <c r="C32" s="51" t="s">
        <v>1451</v>
      </c>
      <c r="D32" s="51" t="s">
        <v>1452</v>
      </c>
      <c r="E32" s="51" t="s">
        <v>341</v>
      </c>
      <c r="F32" s="51" t="s">
        <v>14</v>
      </c>
      <c r="G32" s="51" t="s">
        <v>543</v>
      </c>
      <c r="H32" s="52"/>
      <c r="I32" s="52">
        <v>5141.1400000000003</v>
      </c>
      <c r="J32" s="52">
        <v>681941.06</v>
      </c>
    </row>
    <row r="33" spans="1:10" x14ac:dyDescent="0.15">
      <c r="A33" s="49">
        <v>42893</v>
      </c>
      <c r="B33" s="50">
        <v>51</v>
      </c>
      <c r="C33" s="51" t="s">
        <v>1453</v>
      </c>
      <c r="D33" s="51" t="s">
        <v>1454</v>
      </c>
      <c r="E33" s="51" t="s">
        <v>702</v>
      </c>
      <c r="F33" s="51" t="s">
        <v>14</v>
      </c>
      <c r="G33" s="51" t="s">
        <v>1398</v>
      </c>
      <c r="H33" s="52"/>
      <c r="I33" s="52">
        <v>1838.04</v>
      </c>
      <c r="J33" s="52">
        <v>680103.02</v>
      </c>
    </row>
    <row r="34" spans="1:10" x14ac:dyDescent="0.15">
      <c r="A34" s="49">
        <v>42893</v>
      </c>
      <c r="B34" s="50">
        <v>51</v>
      </c>
      <c r="C34" s="51" t="s">
        <v>1455</v>
      </c>
      <c r="D34" s="51" t="s">
        <v>1456</v>
      </c>
      <c r="E34" s="51" t="s">
        <v>111</v>
      </c>
      <c r="F34" s="51" t="s">
        <v>14</v>
      </c>
      <c r="G34" s="51" t="s">
        <v>285</v>
      </c>
      <c r="H34" s="52"/>
      <c r="I34" s="52">
        <v>600</v>
      </c>
      <c r="J34" s="52">
        <v>679503.02</v>
      </c>
    </row>
    <row r="35" spans="1:10" x14ac:dyDescent="0.15">
      <c r="A35" s="49">
        <v>42893</v>
      </c>
      <c r="B35" s="50">
        <v>51</v>
      </c>
      <c r="C35" s="51" t="s">
        <v>1457</v>
      </c>
      <c r="D35" s="51" t="s">
        <v>1458</v>
      </c>
      <c r="E35" s="51" t="s">
        <v>1049</v>
      </c>
      <c r="F35" s="51" t="s">
        <v>14</v>
      </c>
      <c r="G35" s="51" t="s">
        <v>285</v>
      </c>
      <c r="H35" s="52"/>
      <c r="I35" s="52">
        <v>7530</v>
      </c>
      <c r="J35" s="52">
        <v>671973.02</v>
      </c>
    </row>
    <row r="36" spans="1:10" x14ac:dyDescent="0.15">
      <c r="A36" s="49">
        <v>42893</v>
      </c>
      <c r="B36" s="50">
        <v>51</v>
      </c>
      <c r="C36" s="51" t="s">
        <v>1459</v>
      </c>
      <c r="D36" s="51" t="s">
        <v>1460</v>
      </c>
      <c r="E36" s="51" t="s">
        <v>111</v>
      </c>
      <c r="F36" s="51" t="s">
        <v>14</v>
      </c>
      <c r="G36" s="51" t="s">
        <v>285</v>
      </c>
      <c r="H36" s="52"/>
      <c r="I36" s="52">
        <v>5000</v>
      </c>
      <c r="J36" s="52">
        <v>666973.02</v>
      </c>
    </row>
    <row r="37" spans="1:10" x14ac:dyDescent="0.15">
      <c r="A37" s="49">
        <v>42893</v>
      </c>
      <c r="B37" s="50">
        <v>51</v>
      </c>
      <c r="C37" s="51" t="s">
        <v>1461</v>
      </c>
      <c r="D37" s="51" t="s">
        <v>1462</v>
      </c>
      <c r="E37" s="51" t="s">
        <v>209</v>
      </c>
      <c r="G37" s="51" t="s">
        <v>1604</v>
      </c>
      <c r="H37" s="52"/>
      <c r="I37" s="52">
        <v>630</v>
      </c>
      <c r="J37" s="52">
        <v>665848.02</v>
      </c>
    </row>
    <row r="38" spans="1:10" s="47" customFormat="1" x14ac:dyDescent="0.15">
      <c r="A38" s="49"/>
      <c r="B38" s="50"/>
      <c r="C38" s="51"/>
      <c r="D38" s="51"/>
      <c r="E38" s="51" t="s">
        <v>1463</v>
      </c>
      <c r="F38" s="51"/>
      <c r="G38" s="51" t="s">
        <v>1610</v>
      </c>
      <c r="H38" s="52"/>
      <c r="I38" s="52">
        <v>495</v>
      </c>
      <c r="J38" s="52"/>
    </row>
    <row r="39" spans="1:10" x14ac:dyDescent="0.15">
      <c r="A39" s="49">
        <v>42893</v>
      </c>
      <c r="B39" s="50">
        <v>51</v>
      </c>
      <c r="C39" s="51" t="s">
        <v>1464</v>
      </c>
      <c r="D39" s="51" t="s">
        <v>1465</v>
      </c>
      <c r="E39" s="51" t="s">
        <v>1251</v>
      </c>
      <c r="F39" s="51" t="s">
        <v>1337</v>
      </c>
      <c r="G39" s="51" t="s">
        <v>1398</v>
      </c>
      <c r="H39" s="52"/>
      <c r="I39" s="52">
        <v>9540</v>
      </c>
      <c r="J39" s="52">
        <v>656308.02</v>
      </c>
    </row>
    <row r="40" spans="1:10" x14ac:dyDescent="0.15">
      <c r="A40" s="49">
        <v>42893</v>
      </c>
      <c r="B40" s="50">
        <v>51</v>
      </c>
      <c r="C40" s="51" t="s">
        <v>1466</v>
      </c>
      <c r="D40" s="51" t="s">
        <v>1467</v>
      </c>
      <c r="E40" s="51" t="s">
        <v>978</v>
      </c>
      <c r="F40" s="51" t="s">
        <v>14</v>
      </c>
      <c r="G40" s="51" t="s">
        <v>1110</v>
      </c>
      <c r="H40" s="52"/>
      <c r="I40" s="52">
        <v>1250</v>
      </c>
      <c r="J40" s="52">
        <v>655058.02</v>
      </c>
    </row>
    <row r="41" spans="1:10" x14ac:dyDescent="0.15">
      <c r="A41" s="49">
        <v>42893</v>
      </c>
      <c r="B41" s="50">
        <v>51</v>
      </c>
      <c r="C41" s="51" t="s">
        <v>1468</v>
      </c>
      <c r="D41" s="51" t="s">
        <v>1469</v>
      </c>
      <c r="E41" s="51" t="s">
        <v>56</v>
      </c>
      <c r="F41" s="51" t="s">
        <v>14</v>
      </c>
      <c r="G41" s="51" t="s">
        <v>285</v>
      </c>
      <c r="H41" s="52"/>
      <c r="I41" s="52">
        <v>90</v>
      </c>
      <c r="J41" s="52">
        <v>654968.02</v>
      </c>
    </row>
    <row r="42" spans="1:10" x14ac:dyDescent="0.15">
      <c r="A42" s="49">
        <v>42893</v>
      </c>
      <c r="B42" s="50">
        <v>51</v>
      </c>
      <c r="C42" s="51" t="s">
        <v>1470</v>
      </c>
      <c r="D42" s="51" t="s">
        <v>1471</v>
      </c>
      <c r="E42" s="51" t="s">
        <v>245</v>
      </c>
      <c r="F42" s="51" t="s">
        <v>14</v>
      </c>
      <c r="G42" s="51" t="s">
        <v>1393</v>
      </c>
      <c r="H42" s="52"/>
      <c r="I42" s="52">
        <v>1918.86</v>
      </c>
      <c r="J42" s="52">
        <v>653049.16</v>
      </c>
    </row>
    <row r="43" spans="1:10" x14ac:dyDescent="0.15">
      <c r="A43" s="49">
        <v>42893</v>
      </c>
      <c r="B43" s="50">
        <v>51</v>
      </c>
      <c r="C43" s="51" t="s">
        <v>1472</v>
      </c>
      <c r="D43" s="51" t="s">
        <v>1473</v>
      </c>
      <c r="E43" s="51" t="s">
        <v>180</v>
      </c>
      <c r="F43" s="51" t="s">
        <v>14</v>
      </c>
      <c r="G43" s="51" t="s">
        <v>1610</v>
      </c>
      <c r="H43" s="52"/>
      <c r="I43" s="52">
        <v>1845</v>
      </c>
      <c r="J43" s="52">
        <v>651204.16</v>
      </c>
    </row>
    <row r="44" spans="1:10" x14ac:dyDescent="0.15">
      <c r="A44" s="49">
        <v>42894</v>
      </c>
      <c r="B44" s="50">
        <v>52</v>
      </c>
      <c r="C44" s="51" t="s">
        <v>1474</v>
      </c>
      <c r="D44" s="51" t="s">
        <v>14</v>
      </c>
      <c r="E44" s="51" t="s">
        <v>138</v>
      </c>
      <c r="F44" s="51" t="s">
        <v>14</v>
      </c>
      <c r="G44" s="51" t="s">
        <v>299</v>
      </c>
      <c r="H44" s="52"/>
      <c r="I44" s="52">
        <v>-129.03</v>
      </c>
      <c r="J44" s="52">
        <v>651333.18999999994</v>
      </c>
    </row>
    <row r="45" spans="1:10" x14ac:dyDescent="0.15">
      <c r="A45" s="49">
        <v>42895</v>
      </c>
      <c r="B45" s="50">
        <v>51</v>
      </c>
      <c r="C45" s="51" t="s">
        <v>1475</v>
      </c>
      <c r="D45" s="51" t="s">
        <v>204</v>
      </c>
      <c r="E45" s="51" t="s">
        <v>341</v>
      </c>
      <c r="F45" s="51" t="s">
        <v>14</v>
      </c>
      <c r="G45" s="51" t="s">
        <v>543</v>
      </c>
      <c r="H45" s="52"/>
      <c r="I45" s="52">
        <v>73412.820000000007</v>
      </c>
      <c r="J45" s="52">
        <v>577920.37</v>
      </c>
    </row>
    <row r="46" spans="1:10" x14ac:dyDescent="0.15">
      <c r="A46" s="49">
        <v>42895</v>
      </c>
      <c r="B46" s="50">
        <v>51</v>
      </c>
      <c r="C46" s="51" t="s">
        <v>1476</v>
      </c>
      <c r="D46" s="51" t="s">
        <v>204</v>
      </c>
      <c r="E46" s="51" t="s">
        <v>1477</v>
      </c>
      <c r="F46" s="51" t="s">
        <v>14</v>
      </c>
      <c r="G46" s="51" t="s">
        <v>543</v>
      </c>
      <c r="H46" s="52"/>
      <c r="I46" s="52">
        <v>23187.02</v>
      </c>
      <c r="J46" s="52">
        <v>554733.35</v>
      </c>
    </row>
    <row r="47" spans="1:10" x14ac:dyDescent="0.15">
      <c r="A47" s="49">
        <v>42895</v>
      </c>
      <c r="B47" s="50">
        <v>51</v>
      </c>
      <c r="C47" s="51" t="s">
        <v>1478</v>
      </c>
      <c r="D47" s="51" t="s">
        <v>204</v>
      </c>
      <c r="E47" s="51" t="s">
        <v>1479</v>
      </c>
      <c r="F47" s="51" t="s">
        <v>14</v>
      </c>
      <c r="G47" s="51" t="s">
        <v>1605</v>
      </c>
      <c r="H47" s="52"/>
      <c r="I47" s="52">
        <v>78061.48</v>
      </c>
      <c r="J47" s="52">
        <v>476671.87</v>
      </c>
    </row>
    <row r="48" spans="1:10" x14ac:dyDescent="0.15">
      <c r="A48" s="49">
        <v>42895</v>
      </c>
      <c r="B48" s="50">
        <v>51</v>
      </c>
      <c r="C48" s="51" t="s">
        <v>1480</v>
      </c>
      <c r="D48" s="51" t="s">
        <v>204</v>
      </c>
      <c r="E48" s="51" t="s">
        <v>1481</v>
      </c>
      <c r="F48" s="51" t="s">
        <v>14</v>
      </c>
      <c r="G48" s="51" t="s">
        <v>285</v>
      </c>
      <c r="H48" s="52"/>
      <c r="I48" s="52">
        <v>17867.2</v>
      </c>
      <c r="J48" s="52">
        <v>458804.67</v>
      </c>
    </row>
    <row r="49" spans="1:10" x14ac:dyDescent="0.15">
      <c r="A49" s="49">
        <v>42895</v>
      </c>
      <c r="B49" s="50">
        <v>51</v>
      </c>
      <c r="C49" s="51" t="s">
        <v>1482</v>
      </c>
      <c r="D49" s="51" t="s">
        <v>204</v>
      </c>
      <c r="E49" s="51" t="s">
        <v>1483</v>
      </c>
      <c r="F49" s="51" t="s">
        <v>14</v>
      </c>
      <c r="G49" s="51" t="s">
        <v>1606</v>
      </c>
      <c r="H49" s="52"/>
      <c r="I49" s="52">
        <v>434578.18</v>
      </c>
      <c r="J49" s="52">
        <v>24226.49</v>
      </c>
    </row>
    <row r="50" spans="1:10" x14ac:dyDescent="0.15">
      <c r="A50" s="49">
        <v>42895</v>
      </c>
      <c r="B50" s="50">
        <v>52</v>
      </c>
      <c r="C50" s="51" t="s">
        <v>1484</v>
      </c>
      <c r="D50" s="51" t="s">
        <v>14</v>
      </c>
      <c r="E50" s="51" t="s">
        <v>141</v>
      </c>
      <c r="F50" s="51" t="s">
        <v>14</v>
      </c>
      <c r="G50" s="51" t="s">
        <v>285</v>
      </c>
      <c r="H50" s="52"/>
      <c r="I50" s="52">
        <v>-4000</v>
      </c>
      <c r="J50" s="52">
        <v>28226.49</v>
      </c>
    </row>
    <row r="51" spans="1:10" x14ac:dyDescent="0.15">
      <c r="A51" s="49">
        <v>42900</v>
      </c>
      <c r="B51" s="50">
        <v>51</v>
      </c>
      <c r="C51" s="51" t="s">
        <v>1485</v>
      </c>
      <c r="D51" s="51" t="s">
        <v>1473</v>
      </c>
      <c r="E51" s="51" t="s">
        <v>138</v>
      </c>
      <c r="F51" s="51" t="s">
        <v>14</v>
      </c>
      <c r="G51" s="51" t="s">
        <v>299</v>
      </c>
      <c r="H51" s="52"/>
      <c r="I51" s="52">
        <v>3000</v>
      </c>
      <c r="J51" s="52">
        <v>25226.49</v>
      </c>
    </row>
    <row r="52" spans="1:10" x14ac:dyDescent="0.15">
      <c r="A52" s="49">
        <v>42900</v>
      </c>
      <c r="B52" s="50">
        <v>51</v>
      </c>
      <c r="C52" s="51" t="s">
        <v>1486</v>
      </c>
      <c r="D52" s="51" t="s">
        <v>527</v>
      </c>
      <c r="E52" s="51" t="s">
        <v>908</v>
      </c>
      <c r="G52" s="51" t="s">
        <v>1607</v>
      </c>
      <c r="H52" s="52"/>
      <c r="I52" s="52">
        <v>11000</v>
      </c>
      <c r="J52" s="52">
        <v>14020.99</v>
      </c>
    </row>
    <row r="53" spans="1:10" x14ac:dyDescent="0.15">
      <c r="A53" s="49"/>
      <c r="B53" s="50"/>
      <c r="C53" s="51"/>
      <c r="D53" s="51"/>
      <c r="E53" s="51" t="s">
        <v>1487</v>
      </c>
      <c r="F53" s="51"/>
      <c r="G53" s="51" t="s">
        <v>285</v>
      </c>
      <c r="H53" s="52"/>
      <c r="I53" s="52">
        <v>205.5</v>
      </c>
      <c r="J53" s="52"/>
    </row>
    <row r="54" spans="1:10" x14ac:dyDescent="0.15">
      <c r="A54" s="49">
        <v>42900</v>
      </c>
      <c r="B54" s="50">
        <v>56</v>
      </c>
      <c r="C54" s="51" t="s">
        <v>1488</v>
      </c>
      <c r="D54" s="51" t="s">
        <v>14</v>
      </c>
      <c r="E54" s="51" t="s">
        <v>1489</v>
      </c>
      <c r="F54" s="51" t="s">
        <v>14</v>
      </c>
      <c r="G54" s="51" t="s">
        <v>285</v>
      </c>
      <c r="H54" s="52">
        <v>3000</v>
      </c>
      <c r="I54" s="52">
        <v>-3000</v>
      </c>
      <c r="J54" s="52">
        <v>17020.990000000002</v>
      </c>
    </row>
    <row r="55" spans="1:10" x14ac:dyDescent="0.15">
      <c r="A55" s="49">
        <v>42901</v>
      </c>
      <c r="B55" s="50">
        <v>52</v>
      </c>
      <c r="C55" s="51" t="s">
        <v>1490</v>
      </c>
      <c r="D55" s="51" t="s">
        <v>14</v>
      </c>
      <c r="E55" s="51" t="s">
        <v>1491</v>
      </c>
      <c r="F55" s="51" t="s">
        <v>14</v>
      </c>
      <c r="G55" s="51" t="s">
        <v>285</v>
      </c>
      <c r="H55" s="52">
        <v>10000</v>
      </c>
      <c r="I55" s="52">
        <v>-10000</v>
      </c>
      <c r="J55" s="52">
        <v>27020.99</v>
      </c>
    </row>
    <row r="56" spans="1:10" x14ac:dyDescent="0.15">
      <c r="A56" s="49">
        <v>42901</v>
      </c>
      <c r="B56" s="50">
        <v>56</v>
      </c>
      <c r="C56" s="51" t="s">
        <v>1492</v>
      </c>
      <c r="D56" s="51" t="s">
        <v>14</v>
      </c>
      <c r="E56" s="51" t="s">
        <v>1493</v>
      </c>
      <c r="F56" s="51" t="s">
        <v>14</v>
      </c>
      <c r="G56" s="51" t="s">
        <v>316</v>
      </c>
      <c r="H56" s="52"/>
      <c r="I56" s="52">
        <v>10</v>
      </c>
      <c r="J56" s="52">
        <v>27010.99</v>
      </c>
    </row>
    <row r="57" spans="1:10" x14ac:dyDescent="0.15">
      <c r="A57" s="49">
        <v>42902</v>
      </c>
      <c r="B57" s="50">
        <v>56</v>
      </c>
      <c r="C57" s="51" t="s">
        <v>1494</v>
      </c>
      <c r="D57" s="51" t="s">
        <v>14</v>
      </c>
      <c r="E57" s="51" t="s">
        <v>1495</v>
      </c>
      <c r="F57" s="51" t="s">
        <v>14</v>
      </c>
      <c r="G57" s="51" t="s">
        <v>548</v>
      </c>
      <c r="H57" s="52">
        <v>95000</v>
      </c>
      <c r="I57" s="52"/>
      <c r="J57" s="52">
        <v>122010.99</v>
      </c>
    </row>
    <row r="58" spans="1:10" x14ac:dyDescent="0.15">
      <c r="A58" s="49">
        <v>42906</v>
      </c>
      <c r="B58" s="50">
        <v>51</v>
      </c>
      <c r="C58" s="51" t="s">
        <v>1496</v>
      </c>
      <c r="D58" s="51" t="s">
        <v>1497</v>
      </c>
      <c r="E58" s="51" t="s">
        <v>702</v>
      </c>
      <c r="F58" s="51" t="s">
        <v>14</v>
      </c>
      <c r="G58" s="51" t="s">
        <v>1398</v>
      </c>
      <c r="H58" s="52"/>
      <c r="I58" s="52">
        <v>583</v>
      </c>
      <c r="J58" s="52">
        <v>121427.99</v>
      </c>
    </row>
    <row r="59" spans="1:10" x14ac:dyDescent="0.15">
      <c r="A59" s="49">
        <v>42906</v>
      </c>
      <c r="B59" s="50">
        <v>51</v>
      </c>
      <c r="C59" s="51" t="s">
        <v>1498</v>
      </c>
      <c r="D59" s="51" t="s">
        <v>1499</v>
      </c>
      <c r="E59" s="51" t="s">
        <v>1137</v>
      </c>
      <c r="F59" s="51" t="s">
        <v>14</v>
      </c>
      <c r="G59" s="51" t="s">
        <v>285</v>
      </c>
      <c r="H59" s="52"/>
      <c r="I59" s="52">
        <v>5500</v>
      </c>
      <c r="J59" s="52">
        <v>115927.99</v>
      </c>
    </row>
    <row r="60" spans="1:10" x14ac:dyDescent="0.15">
      <c r="A60" s="49">
        <v>42906</v>
      </c>
      <c r="B60" s="50">
        <v>51</v>
      </c>
      <c r="C60" s="51" t="s">
        <v>1500</v>
      </c>
      <c r="D60" s="51" t="s">
        <v>1501</v>
      </c>
      <c r="E60" s="51" t="s">
        <v>149</v>
      </c>
      <c r="F60" s="51" t="s">
        <v>14</v>
      </c>
      <c r="G60" s="51" t="s">
        <v>285</v>
      </c>
      <c r="H60" s="52"/>
      <c r="I60" s="52">
        <v>3300</v>
      </c>
      <c r="J60" s="52">
        <v>112627.99</v>
      </c>
    </row>
    <row r="61" spans="1:10" x14ac:dyDescent="0.15">
      <c r="A61" s="49">
        <v>42908</v>
      </c>
      <c r="B61" s="50">
        <v>51</v>
      </c>
      <c r="C61" s="51" t="s">
        <v>1502</v>
      </c>
      <c r="D61" s="51" t="s">
        <v>1503</v>
      </c>
      <c r="E61" s="51" t="s">
        <v>1276</v>
      </c>
      <c r="F61" s="51" t="s">
        <v>14</v>
      </c>
      <c r="G61" s="51" t="s">
        <v>1398</v>
      </c>
      <c r="H61" s="52"/>
      <c r="I61" s="52">
        <v>1088.5999999999999</v>
      </c>
      <c r="J61" s="52">
        <v>111539.39</v>
      </c>
    </row>
    <row r="62" spans="1:10" x14ac:dyDescent="0.15">
      <c r="A62" s="49">
        <v>42908</v>
      </c>
      <c r="B62" s="50">
        <v>51</v>
      </c>
      <c r="C62" s="51" t="s">
        <v>1504</v>
      </c>
      <c r="D62" s="51" t="s">
        <v>1505</v>
      </c>
      <c r="E62" s="51" t="s">
        <v>71</v>
      </c>
      <c r="F62" s="51" t="s">
        <v>14</v>
      </c>
      <c r="G62" s="51" t="s">
        <v>291</v>
      </c>
      <c r="H62" s="52"/>
      <c r="I62" s="52">
        <v>86.4</v>
      </c>
      <c r="J62" s="52">
        <v>111452.99</v>
      </c>
    </row>
    <row r="63" spans="1:10" x14ac:dyDescent="0.15">
      <c r="A63" s="49">
        <v>42908</v>
      </c>
      <c r="B63" s="50">
        <v>51</v>
      </c>
      <c r="C63" s="51" t="s">
        <v>1506</v>
      </c>
      <c r="D63" s="51" t="s">
        <v>1507</v>
      </c>
      <c r="E63" s="51" t="s">
        <v>638</v>
      </c>
      <c r="F63" s="51" t="s">
        <v>14</v>
      </c>
      <c r="G63" s="51" t="s">
        <v>853</v>
      </c>
      <c r="H63" s="52"/>
      <c r="I63" s="52">
        <v>9275</v>
      </c>
      <c r="J63" s="52">
        <v>102177.99</v>
      </c>
    </row>
    <row r="64" spans="1:10" x14ac:dyDescent="0.15">
      <c r="A64" s="49">
        <v>42908</v>
      </c>
      <c r="B64" s="50">
        <v>51</v>
      </c>
      <c r="C64" s="51" t="s">
        <v>1508</v>
      </c>
      <c r="D64" s="51" t="s">
        <v>1509</v>
      </c>
      <c r="E64" s="51" t="s">
        <v>353</v>
      </c>
      <c r="F64" s="51" t="s">
        <v>14</v>
      </c>
      <c r="G64" s="51" t="s">
        <v>291</v>
      </c>
      <c r="H64" s="52"/>
      <c r="I64" s="52">
        <v>18</v>
      </c>
      <c r="J64" s="52">
        <v>102159.99</v>
      </c>
    </row>
    <row r="65" spans="1:10" x14ac:dyDescent="0.15">
      <c r="A65" s="49">
        <v>42908</v>
      </c>
      <c r="B65" s="50">
        <v>51</v>
      </c>
      <c r="C65" s="51" t="s">
        <v>1510</v>
      </c>
      <c r="D65" s="51" t="s">
        <v>1511</v>
      </c>
      <c r="E65" s="51" t="s">
        <v>1477</v>
      </c>
      <c r="F65" s="51" t="s">
        <v>14</v>
      </c>
      <c r="G65" s="51" t="s">
        <v>543</v>
      </c>
      <c r="H65" s="52"/>
      <c r="I65" s="52">
        <v>3413</v>
      </c>
      <c r="J65" s="52">
        <v>98746.99</v>
      </c>
    </row>
    <row r="66" spans="1:10" x14ac:dyDescent="0.15">
      <c r="A66" s="49">
        <v>42908</v>
      </c>
      <c r="B66" s="50">
        <v>51</v>
      </c>
      <c r="C66" s="51" t="s">
        <v>1512</v>
      </c>
      <c r="D66" s="51" t="s">
        <v>1513</v>
      </c>
      <c r="E66" s="51" t="s">
        <v>1049</v>
      </c>
      <c r="F66" s="51" t="s">
        <v>14</v>
      </c>
      <c r="G66" s="51" t="s">
        <v>285</v>
      </c>
      <c r="H66" s="52"/>
      <c r="I66" s="52">
        <v>7530</v>
      </c>
      <c r="J66" s="52">
        <v>91216.99</v>
      </c>
    </row>
    <row r="67" spans="1:10" x14ac:dyDescent="0.15">
      <c r="A67" s="49">
        <v>42908</v>
      </c>
      <c r="B67" s="50">
        <v>51</v>
      </c>
      <c r="C67" s="51" t="s">
        <v>1514</v>
      </c>
      <c r="D67" s="51" t="s">
        <v>1515</v>
      </c>
      <c r="E67" s="51" t="s">
        <v>76</v>
      </c>
      <c r="F67" s="51" t="s">
        <v>14</v>
      </c>
      <c r="G67" s="51" t="s">
        <v>292</v>
      </c>
      <c r="H67" s="52"/>
      <c r="I67" s="52">
        <v>850</v>
      </c>
      <c r="J67" s="52">
        <v>90366.99</v>
      </c>
    </row>
    <row r="68" spans="1:10" x14ac:dyDescent="0.15">
      <c r="A68" s="49">
        <v>42908</v>
      </c>
      <c r="B68" s="50">
        <v>51</v>
      </c>
      <c r="C68" s="51" t="s">
        <v>1516</v>
      </c>
      <c r="D68" s="51" t="s">
        <v>1517</v>
      </c>
      <c r="E68" s="51" t="s">
        <v>697</v>
      </c>
      <c r="F68" s="51" t="s">
        <v>14</v>
      </c>
      <c r="G68" s="51" t="s">
        <v>291</v>
      </c>
      <c r="H68" s="52"/>
      <c r="I68" s="52">
        <v>66.5</v>
      </c>
      <c r="J68" s="52">
        <v>90300.49</v>
      </c>
    </row>
    <row r="69" spans="1:10" x14ac:dyDescent="0.15">
      <c r="A69" s="49">
        <v>42908</v>
      </c>
      <c r="B69" s="50">
        <v>51</v>
      </c>
      <c r="C69" s="51" t="s">
        <v>1518</v>
      </c>
      <c r="D69" s="51" t="s">
        <v>1519</v>
      </c>
      <c r="E69" s="51" t="s">
        <v>1487</v>
      </c>
      <c r="F69" s="51" t="s">
        <v>14</v>
      </c>
      <c r="G69" s="51" t="s">
        <v>285</v>
      </c>
      <c r="H69" s="52"/>
      <c r="I69" s="52">
        <v>741.32</v>
      </c>
      <c r="J69" s="52">
        <v>89559.17</v>
      </c>
    </row>
    <row r="70" spans="1:10" x14ac:dyDescent="0.15">
      <c r="A70" s="49">
        <v>42908</v>
      </c>
      <c r="B70" s="50">
        <v>51</v>
      </c>
      <c r="C70" s="51" t="s">
        <v>1520</v>
      </c>
      <c r="D70" s="51" t="s">
        <v>1521</v>
      </c>
      <c r="E70" s="51" t="s">
        <v>56</v>
      </c>
      <c r="F70" s="51" t="s">
        <v>14</v>
      </c>
      <c r="G70" s="51" t="s">
        <v>285</v>
      </c>
      <c r="H70" s="52"/>
      <c r="I70" s="52">
        <v>90</v>
      </c>
      <c r="J70" s="52">
        <v>89469.17</v>
      </c>
    </row>
    <row r="71" spans="1:10" x14ac:dyDescent="0.15">
      <c r="A71" s="49">
        <v>42908</v>
      </c>
      <c r="B71" s="50">
        <v>51</v>
      </c>
      <c r="C71" s="51" t="s">
        <v>1522</v>
      </c>
      <c r="D71" s="51" t="s">
        <v>1523</v>
      </c>
      <c r="E71" s="51" t="s">
        <v>1524</v>
      </c>
      <c r="F71" s="51" t="s">
        <v>14</v>
      </c>
      <c r="G71" s="51" t="s">
        <v>291</v>
      </c>
      <c r="H71" s="52"/>
      <c r="I71" s="52">
        <v>52.5</v>
      </c>
      <c r="J71" s="52">
        <v>89416.67</v>
      </c>
    </row>
    <row r="72" spans="1:10" x14ac:dyDescent="0.15">
      <c r="A72" s="49">
        <v>42908</v>
      </c>
      <c r="B72" s="50">
        <v>51</v>
      </c>
      <c r="C72" s="51" t="s">
        <v>1525</v>
      </c>
      <c r="D72" s="51" t="s">
        <v>1526</v>
      </c>
      <c r="E72" s="51" t="s">
        <v>918</v>
      </c>
      <c r="G72" s="51" t="s">
        <v>285</v>
      </c>
      <c r="H72" s="52"/>
      <c r="I72" s="52">
        <v>1870.48</v>
      </c>
      <c r="J72" s="52">
        <v>87546.19</v>
      </c>
    </row>
    <row r="73" spans="1:10" x14ac:dyDescent="0.15">
      <c r="A73" s="49">
        <v>42908</v>
      </c>
      <c r="B73" s="50">
        <v>51</v>
      </c>
      <c r="C73" s="51" t="s">
        <v>1527</v>
      </c>
      <c r="D73" s="51" t="s">
        <v>1528</v>
      </c>
      <c r="E73" s="51" t="s">
        <v>106</v>
      </c>
      <c r="F73" s="51" t="s">
        <v>14</v>
      </c>
      <c r="G73" s="51" t="s">
        <v>296</v>
      </c>
      <c r="H73" s="52"/>
      <c r="I73" s="52">
        <v>47.55</v>
      </c>
      <c r="J73" s="52">
        <v>87498.64</v>
      </c>
    </row>
    <row r="74" spans="1:10" x14ac:dyDescent="0.15">
      <c r="A74" s="49">
        <v>42908</v>
      </c>
      <c r="B74" s="50">
        <v>51</v>
      </c>
      <c r="C74" s="51" t="s">
        <v>1529</v>
      </c>
      <c r="D74" s="51" t="s">
        <v>1530</v>
      </c>
      <c r="E74" s="51" t="s">
        <v>1531</v>
      </c>
      <c r="F74" s="51" t="s">
        <v>14</v>
      </c>
      <c r="G74" s="51" t="s">
        <v>1608</v>
      </c>
      <c r="H74" s="52"/>
      <c r="I74" s="52">
        <v>52.04</v>
      </c>
      <c r="J74" s="52">
        <v>87446.6</v>
      </c>
    </row>
    <row r="75" spans="1:10" x14ac:dyDescent="0.15">
      <c r="A75" s="49">
        <v>42908</v>
      </c>
      <c r="B75" s="50">
        <v>51</v>
      </c>
      <c r="C75" s="51" t="s">
        <v>1532</v>
      </c>
      <c r="D75" s="51" t="s">
        <v>1533</v>
      </c>
      <c r="E75" s="51" t="s">
        <v>1534</v>
      </c>
      <c r="F75" s="51" t="s">
        <v>14</v>
      </c>
      <c r="G75" s="51" t="s">
        <v>289</v>
      </c>
      <c r="H75" s="52"/>
      <c r="I75" s="52">
        <v>1486.12</v>
      </c>
      <c r="J75" s="52">
        <v>85960.48</v>
      </c>
    </row>
    <row r="76" spans="1:10" x14ac:dyDescent="0.15">
      <c r="A76" s="49">
        <v>42908</v>
      </c>
      <c r="B76" s="50">
        <v>51</v>
      </c>
      <c r="C76" s="51" t="s">
        <v>1535</v>
      </c>
      <c r="D76" s="51" t="s">
        <v>1536</v>
      </c>
      <c r="E76" s="51" t="s">
        <v>235</v>
      </c>
      <c r="F76" s="51" t="s">
        <v>14</v>
      </c>
      <c r="G76" s="51" t="s">
        <v>311</v>
      </c>
      <c r="H76" s="52"/>
      <c r="I76" s="52">
        <v>686.24</v>
      </c>
      <c r="J76" s="52">
        <v>85274.240000000005</v>
      </c>
    </row>
    <row r="77" spans="1:10" x14ac:dyDescent="0.15">
      <c r="A77" s="49">
        <v>42908</v>
      </c>
      <c r="B77" s="50">
        <v>52</v>
      </c>
      <c r="C77" s="51" t="s">
        <v>1537</v>
      </c>
      <c r="D77" s="51" t="s">
        <v>14</v>
      </c>
      <c r="E77" s="51" t="s">
        <v>605</v>
      </c>
      <c r="F77" s="51" t="s">
        <v>1538</v>
      </c>
      <c r="G77" s="51" t="s">
        <v>285</v>
      </c>
      <c r="H77" s="52"/>
      <c r="I77" s="52">
        <v>-2400</v>
      </c>
      <c r="J77" s="52">
        <v>87674.240000000005</v>
      </c>
    </row>
    <row r="78" spans="1:10" x14ac:dyDescent="0.15">
      <c r="A78" s="49">
        <v>42909</v>
      </c>
      <c r="B78" s="50">
        <v>51</v>
      </c>
      <c r="C78" s="51" t="s">
        <v>1539</v>
      </c>
      <c r="D78" s="51" t="s">
        <v>1540</v>
      </c>
      <c r="E78" s="51" t="s">
        <v>1541</v>
      </c>
      <c r="F78" s="51" t="s">
        <v>14</v>
      </c>
      <c r="G78" s="51" t="s">
        <v>1618</v>
      </c>
      <c r="H78" s="52"/>
      <c r="I78" s="52">
        <v>9000</v>
      </c>
      <c r="J78" s="52">
        <v>78674.240000000005</v>
      </c>
    </row>
    <row r="79" spans="1:10" x14ac:dyDescent="0.15">
      <c r="A79" s="49">
        <v>42909</v>
      </c>
      <c r="B79" s="50">
        <v>51</v>
      </c>
      <c r="C79" s="51" t="s">
        <v>1542</v>
      </c>
      <c r="D79" s="51" t="s">
        <v>1543</v>
      </c>
      <c r="E79" s="51" t="s">
        <v>605</v>
      </c>
      <c r="F79" s="51" t="s">
        <v>14</v>
      </c>
      <c r="G79" s="51" t="s">
        <v>285</v>
      </c>
      <c r="H79" s="52"/>
      <c r="I79" s="52">
        <v>4240</v>
      </c>
      <c r="J79" s="52">
        <v>74434.240000000005</v>
      </c>
    </row>
    <row r="80" spans="1:10" x14ac:dyDescent="0.15">
      <c r="A80" s="49">
        <v>42909</v>
      </c>
      <c r="B80" s="50">
        <v>51</v>
      </c>
      <c r="C80" s="51" t="s">
        <v>1544</v>
      </c>
      <c r="D80" s="51" t="s">
        <v>1545</v>
      </c>
      <c r="E80" s="51" t="s">
        <v>622</v>
      </c>
      <c r="F80" s="51" t="s">
        <v>14</v>
      </c>
      <c r="G80" s="51" t="s">
        <v>875</v>
      </c>
      <c r="H80" s="52"/>
      <c r="I80" s="52">
        <v>1500</v>
      </c>
      <c r="J80" s="52">
        <v>72934.240000000005</v>
      </c>
    </row>
    <row r="81" spans="1:10" x14ac:dyDescent="0.15">
      <c r="A81" s="49">
        <v>42909</v>
      </c>
      <c r="B81" s="50">
        <v>55</v>
      </c>
      <c r="C81" s="51" t="s">
        <v>1546</v>
      </c>
      <c r="D81" s="51" t="s">
        <v>527</v>
      </c>
      <c r="E81" s="51" t="s">
        <v>1547</v>
      </c>
      <c r="F81" s="51" t="s">
        <v>14</v>
      </c>
      <c r="G81" s="51" t="s">
        <v>1613</v>
      </c>
      <c r="H81" s="52"/>
      <c r="I81" s="52">
        <v>57512.630000000005</v>
      </c>
      <c r="J81" s="52">
        <v>15390.11</v>
      </c>
    </row>
    <row r="82" spans="1:10" s="47" customFormat="1" x14ac:dyDescent="0.15">
      <c r="A82" s="49"/>
      <c r="B82" s="50"/>
      <c r="C82" s="51"/>
      <c r="D82" s="51"/>
      <c r="E82" s="51" t="s">
        <v>321</v>
      </c>
      <c r="F82" s="51"/>
      <c r="G82" s="51" t="s">
        <v>316</v>
      </c>
      <c r="H82" s="52"/>
      <c r="I82" s="52">
        <v>31.5</v>
      </c>
      <c r="J82" s="52"/>
    </row>
    <row r="83" spans="1:10" x14ac:dyDescent="0.15">
      <c r="A83" s="49">
        <v>42914</v>
      </c>
      <c r="B83" s="50">
        <v>56</v>
      </c>
      <c r="C83" s="51" t="s">
        <v>1548</v>
      </c>
      <c r="D83" s="51" t="s">
        <v>14</v>
      </c>
      <c r="E83" s="51" t="s">
        <v>1549</v>
      </c>
      <c r="F83" s="51" t="s">
        <v>14</v>
      </c>
      <c r="G83" s="51" t="s">
        <v>548</v>
      </c>
      <c r="H83" s="52">
        <v>500000</v>
      </c>
      <c r="I83" s="52"/>
      <c r="J83" s="52">
        <v>515390.11</v>
      </c>
    </row>
    <row r="84" spans="1:10" x14ac:dyDescent="0.15">
      <c r="A84" s="49">
        <v>42915</v>
      </c>
      <c r="B84" s="50">
        <v>51</v>
      </c>
      <c r="C84" s="51" t="s">
        <v>1550</v>
      </c>
      <c r="D84" s="51" t="s">
        <v>1551</v>
      </c>
      <c r="E84" s="51" t="s">
        <v>48</v>
      </c>
      <c r="F84" s="51" t="s">
        <v>14</v>
      </c>
      <c r="G84" s="51" t="s">
        <v>285</v>
      </c>
      <c r="H84" s="52"/>
      <c r="I84" s="52">
        <v>3478.08</v>
      </c>
      <c r="J84" s="52">
        <v>511912.03</v>
      </c>
    </row>
    <row r="85" spans="1:10" x14ac:dyDescent="0.15">
      <c r="A85" s="49">
        <v>42915</v>
      </c>
      <c r="B85" s="50">
        <v>51</v>
      </c>
      <c r="C85" s="51" t="s">
        <v>1552</v>
      </c>
      <c r="D85" s="51" t="s">
        <v>1553</v>
      </c>
      <c r="E85" s="51" t="s">
        <v>48</v>
      </c>
      <c r="F85" s="51" t="s">
        <v>14</v>
      </c>
      <c r="G85" s="51" t="s">
        <v>285</v>
      </c>
      <c r="H85" s="52"/>
      <c r="I85" s="52">
        <v>2340</v>
      </c>
      <c r="J85" s="52">
        <v>509572.03</v>
      </c>
    </row>
    <row r="86" spans="1:10" x14ac:dyDescent="0.15">
      <c r="A86" s="49">
        <v>42915</v>
      </c>
      <c r="B86" s="50">
        <v>51</v>
      </c>
      <c r="C86" s="51" t="s">
        <v>1554</v>
      </c>
      <c r="D86" s="51" t="s">
        <v>1555</v>
      </c>
      <c r="E86" s="51" t="s">
        <v>1556</v>
      </c>
      <c r="F86" s="51" t="s">
        <v>14</v>
      </c>
      <c r="G86" s="51" t="s">
        <v>1609</v>
      </c>
      <c r="H86" s="52"/>
      <c r="I86" s="52">
        <v>2989.2</v>
      </c>
      <c r="J86" s="52">
        <v>506582.83</v>
      </c>
    </row>
    <row r="87" spans="1:10" x14ac:dyDescent="0.15">
      <c r="A87" s="49">
        <v>42915</v>
      </c>
      <c r="B87" s="50">
        <v>51</v>
      </c>
      <c r="C87" s="51" t="s">
        <v>1557</v>
      </c>
      <c r="D87" s="51" t="s">
        <v>1558</v>
      </c>
      <c r="E87" s="51" t="s">
        <v>180</v>
      </c>
      <c r="F87" s="51" t="s">
        <v>14</v>
      </c>
      <c r="G87" s="51" t="s">
        <v>1610</v>
      </c>
      <c r="H87" s="52"/>
      <c r="I87" s="52">
        <v>3220</v>
      </c>
      <c r="J87" s="52">
        <v>503362.83</v>
      </c>
    </row>
    <row r="88" spans="1:10" x14ac:dyDescent="0.15">
      <c r="A88" s="49">
        <v>42915</v>
      </c>
      <c r="B88" s="50">
        <v>51</v>
      </c>
      <c r="C88" s="51" t="s">
        <v>1559</v>
      </c>
      <c r="D88" s="51" t="s">
        <v>1560</v>
      </c>
      <c r="E88" s="51" t="s">
        <v>83</v>
      </c>
      <c r="F88" s="51" t="s">
        <v>14</v>
      </c>
      <c r="G88" s="51" t="s">
        <v>1611</v>
      </c>
      <c r="H88" s="52"/>
      <c r="I88" s="52">
        <v>339.2</v>
      </c>
      <c r="J88" s="52">
        <v>503023.63</v>
      </c>
    </row>
    <row r="89" spans="1:10" x14ac:dyDescent="0.15">
      <c r="A89" s="49">
        <v>42915</v>
      </c>
      <c r="B89" s="50">
        <v>51</v>
      </c>
      <c r="C89" s="51" t="s">
        <v>1561</v>
      </c>
      <c r="D89" s="51" t="s">
        <v>1562</v>
      </c>
      <c r="E89" s="51" t="s">
        <v>1477</v>
      </c>
      <c r="F89" s="51" t="s">
        <v>14</v>
      </c>
      <c r="G89" s="51" t="s">
        <v>543</v>
      </c>
      <c r="H89" s="52"/>
      <c r="I89" s="52">
        <v>4288.76</v>
      </c>
      <c r="J89" s="52">
        <v>498734.87</v>
      </c>
    </row>
    <row r="90" spans="1:10" x14ac:dyDescent="0.15">
      <c r="A90" s="49">
        <v>42915</v>
      </c>
      <c r="B90" s="50">
        <v>51</v>
      </c>
      <c r="C90" s="51" t="s">
        <v>1563</v>
      </c>
      <c r="D90" s="51" t="s">
        <v>1564</v>
      </c>
      <c r="E90" s="51" t="s">
        <v>149</v>
      </c>
      <c r="F90" s="51" t="s">
        <v>14</v>
      </c>
      <c r="G90" s="51" t="s">
        <v>285</v>
      </c>
      <c r="H90" s="52"/>
      <c r="I90" s="52">
        <v>489.72</v>
      </c>
      <c r="J90" s="52">
        <v>498245.15</v>
      </c>
    </row>
    <row r="91" spans="1:10" x14ac:dyDescent="0.15">
      <c r="A91" s="49">
        <v>42915</v>
      </c>
      <c r="B91" s="50">
        <v>51</v>
      </c>
      <c r="C91" s="51" t="s">
        <v>1565</v>
      </c>
      <c r="D91" s="51" t="s">
        <v>1566</v>
      </c>
      <c r="E91" s="51" t="s">
        <v>462</v>
      </c>
      <c r="F91" s="51" t="s">
        <v>14</v>
      </c>
      <c r="G91" s="51" t="s">
        <v>555</v>
      </c>
      <c r="H91" s="52"/>
      <c r="I91" s="52">
        <v>724</v>
      </c>
      <c r="J91" s="52">
        <v>497521.15</v>
      </c>
    </row>
    <row r="92" spans="1:10" x14ac:dyDescent="0.15">
      <c r="A92" s="49">
        <v>42915</v>
      </c>
      <c r="B92" s="50">
        <v>51</v>
      </c>
      <c r="C92" s="51" t="s">
        <v>1567</v>
      </c>
      <c r="D92" s="51" t="s">
        <v>1568</v>
      </c>
      <c r="E92" s="51" t="s">
        <v>465</v>
      </c>
      <c r="F92" s="51" t="s">
        <v>14</v>
      </c>
      <c r="G92" s="51" t="s">
        <v>555</v>
      </c>
      <c r="H92" s="52"/>
      <c r="I92" s="52">
        <v>1289.0999999999999</v>
      </c>
      <c r="J92" s="52">
        <v>496232.05</v>
      </c>
    </row>
    <row r="93" spans="1:10" x14ac:dyDescent="0.15">
      <c r="A93" s="49">
        <v>42915</v>
      </c>
      <c r="B93" s="50">
        <v>51</v>
      </c>
      <c r="C93" s="51" t="s">
        <v>1569</v>
      </c>
      <c r="D93" s="51" t="s">
        <v>1570</v>
      </c>
      <c r="E93" s="51" t="s">
        <v>465</v>
      </c>
      <c r="F93" s="51" t="s">
        <v>14</v>
      </c>
      <c r="G93" s="51" t="s">
        <v>555</v>
      </c>
      <c r="H93" s="52"/>
      <c r="I93" s="52">
        <v>50.15</v>
      </c>
      <c r="J93" s="52">
        <v>496181.9</v>
      </c>
    </row>
    <row r="94" spans="1:10" x14ac:dyDescent="0.15">
      <c r="A94" s="49">
        <v>42915</v>
      </c>
      <c r="B94" s="50">
        <v>51</v>
      </c>
      <c r="C94" s="51" t="s">
        <v>1571</v>
      </c>
      <c r="D94" s="51" t="s">
        <v>1572</v>
      </c>
      <c r="E94" s="51" t="s">
        <v>465</v>
      </c>
      <c r="F94" s="51" t="s">
        <v>14</v>
      </c>
      <c r="G94" s="51" t="s">
        <v>555</v>
      </c>
      <c r="H94" s="52"/>
      <c r="I94" s="52">
        <v>20.8</v>
      </c>
      <c r="J94" s="52">
        <v>496161.1</v>
      </c>
    </row>
    <row r="95" spans="1:10" x14ac:dyDescent="0.15">
      <c r="A95" s="49">
        <v>42915</v>
      </c>
      <c r="B95" s="50">
        <v>51</v>
      </c>
      <c r="C95" s="51" t="s">
        <v>1573</v>
      </c>
      <c r="D95" s="51" t="s">
        <v>1574</v>
      </c>
      <c r="E95" s="51" t="s">
        <v>245</v>
      </c>
      <c r="F95" s="51" t="s">
        <v>14</v>
      </c>
      <c r="G95" s="51" t="s">
        <v>1393</v>
      </c>
      <c r="H95" s="52"/>
      <c r="I95" s="52">
        <v>547.76</v>
      </c>
      <c r="J95" s="52">
        <v>495613.34</v>
      </c>
    </row>
    <row r="96" spans="1:10" x14ac:dyDescent="0.15">
      <c r="A96" s="49">
        <v>42915</v>
      </c>
      <c r="B96" s="50">
        <v>51</v>
      </c>
      <c r="C96" s="51" t="s">
        <v>1575</v>
      </c>
      <c r="D96" s="51" t="s">
        <v>1576</v>
      </c>
      <c r="E96" s="51" t="s">
        <v>48</v>
      </c>
      <c r="F96" s="51" t="s">
        <v>14</v>
      </c>
      <c r="G96" s="51" t="s">
        <v>285</v>
      </c>
      <c r="H96" s="52"/>
      <c r="I96" s="52">
        <v>4717</v>
      </c>
      <c r="J96" s="52">
        <v>490896.34</v>
      </c>
    </row>
    <row r="97" spans="1:10" x14ac:dyDescent="0.15">
      <c r="A97" s="49">
        <v>42915</v>
      </c>
      <c r="B97" s="50">
        <v>51</v>
      </c>
      <c r="C97" s="51" t="s">
        <v>1577</v>
      </c>
      <c r="D97" s="51" t="s">
        <v>1578</v>
      </c>
      <c r="E97" s="51" t="s">
        <v>448</v>
      </c>
      <c r="F97" s="51" t="s">
        <v>14</v>
      </c>
      <c r="G97" s="51" t="s">
        <v>552</v>
      </c>
      <c r="H97" s="52"/>
      <c r="I97" s="52">
        <v>10000</v>
      </c>
      <c r="J97" s="52">
        <v>480896.34</v>
      </c>
    </row>
    <row r="98" spans="1:10" x14ac:dyDescent="0.15">
      <c r="A98" s="49">
        <v>42915</v>
      </c>
      <c r="B98" s="50">
        <v>51</v>
      </c>
      <c r="C98" s="51" t="s">
        <v>1579</v>
      </c>
      <c r="D98" s="51" t="s">
        <v>1580</v>
      </c>
      <c r="E98" s="51" t="s">
        <v>1251</v>
      </c>
      <c r="F98" s="51" t="s">
        <v>1581</v>
      </c>
      <c r="G98" s="51" t="s">
        <v>298</v>
      </c>
      <c r="H98" s="52"/>
      <c r="I98" s="52">
        <v>57240</v>
      </c>
      <c r="J98" s="52">
        <v>423656.34</v>
      </c>
    </row>
    <row r="99" spans="1:10" x14ac:dyDescent="0.15">
      <c r="A99" s="49">
        <v>42915</v>
      </c>
      <c r="B99" s="50">
        <v>51</v>
      </c>
      <c r="C99" s="51" t="s">
        <v>1582</v>
      </c>
      <c r="D99" s="51" t="s">
        <v>1583</v>
      </c>
      <c r="E99" s="51" t="s">
        <v>341</v>
      </c>
      <c r="G99" s="51" t="s">
        <v>543</v>
      </c>
      <c r="H99" s="52"/>
      <c r="I99" s="52">
        <v>108402</v>
      </c>
      <c r="J99" s="52">
        <v>296354.34000000003</v>
      </c>
    </row>
    <row r="100" spans="1:10" x14ac:dyDescent="0.15">
      <c r="A100" s="49"/>
      <c r="B100" s="50"/>
      <c r="C100" s="51"/>
      <c r="D100" s="51"/>
      <c r="E100" s="51" t="s">
        <v>1481</v>
      </c>
      <c r="F100" s="51"/>
      <c r="G100" s="51" t="s">
        <v>285</v>
      </c>
      <c r="H100" s="52"/>
      <c r="I100" s="52">
        <v>18900</v>
      </c>
      <c r="J100" s="52"/>
    </row>
    <row r="101" spans="1:10" x14ac:dyDescent="0.15">
      <c r="A101" s="49">
        <v>42915</v>
      </c>
      <c r="B101" s="50">
        <v>51</v>
      </c>
      <c r="C101" s="51" t="s">
        <v>1584</v>
      </c>
      <c r="D101" s="51" t="s">
        <v>1585</v>
      </c>
      <c r="E101" s="51" t="s">
        <v>1586</v>
      </c>
      <c r="F101" s="51" t="s">
        <v>14</v>
      </c>
      <c r="G101" s="51" t="s">
        <v>1612</v>
      </c>
      <c r="H101" s="52"/>
      <c r="I101" s="52">
        <v>107915.56</v>
      </c>
      <c r="J101" s="52">
        <v>188438.78</v>
      </c>
    </row>
    <row r="102" spans="1:10" x14ac:dyDescent="0.15">
      <c r="A102" s="49">
        <v>42916</v>
      </c>
      <c r="B102" s="50">
        <v>55</v>
      </c>
      <c r="C102" s="51" t="s">
        <v>1587</v>
      </c>
      <c r="D102" s="51" t="s">
        <v>527</v>
      </c>
      <c r="E102" s="51" t="s">
        <v>1547</v>
      </c>
      <c r="F102" s="51" t="s">
        <v>14</v>
      </c>
      <c r="G102" s="51" t="s">
        <v>305</v>
      </c>
      <c r="H102" s="52"/>
      <c r="I102" s="52">
        <v>78630.91</v>
      </c>
      <c r="J102" s="52">
        <v>105595.31</v>
      </c>
    </row>
    <row r="103" spans="1:10" s="47" customFormat="1" x14ac:dyDescent="0.15">
      <c r="A103" s="49"/>
      <c r="B103" s="50"/>
      <c r="C103" s="51"/>
      <c r="D103" s="51"/>
      <c r="E103" s="51" t="s">
        <v>317</v>
      </c>
      <c r="F103" s="51"/>
      <c r="G103" s="51" t="s">
        <v>317</v>
      </c>
      <c r="H103" s="52"/>
      <c r="I103" s="52">
        <v>700</v>
      </c>
      <c r="J103" s="52"/>
    </row>
    <row r="104" spans="1:10" s="47" customFormat="1" x14ac:dyDescent="0.15">
      <c r="A104" s="49"/>
      <c r="B104" s="50"/>
      <c r="C104" s="51"/>
      <c r="D104" s="51"/>
      <c r="E104" s="51" t="s">
        <v>318</v>
      </c>
      <c r="F104" s="51"/>
      <c r="G104" s="51" t="s">
        <v>1615</v>
      </c>
      <c r="H104" s="52"/>
      <c r="I104" s="52">
        <v>186</v>
      </c>
      <c r="J104" s="52"/>
    </row>
    <row r="105" spans="1:10" s="47" customFormat="1" x14ac:dyDescent="0.15">
      <c r="A105" s="49"/>
      <c r="B105" s="50"/>
      <c r="C105" s="51"/>
      <c r="D105" s="51"/>
      <c r="E105" s="51" t="s">
        <v>320</v>
      </c>
      <c r="F105" s="51"/>
      <c r="G105" s="51" t="s">
        <v>320</v>
      </c>
      <c r="H105" s="52"/>
      <c r="I105" s="52">
        <v>150</v>
      </c>
      <c r="J105" s="52"/>
    </row>
    <row r="106" spans="1:10" s="47" customFormat="1" x14ac:dyDescent="0.15">
      <c r="A106" s="49"/>
      <c r="B106" s="50"/>
      <c r="C106" s="51"/>
      <c r="D106" s="51"/>
      <c r="E106" s="51" t="s">
        <v>288</v>
      </c>
      <c r="F106" s="51"/>
      <c r="G106" s="51" t="s">
        <v>288</v>
      </c>
      <c r="H106" s="52"/>
      <c r="I106" s="52">
        <v>567.41</v>
      </c>
      <c r="J106" s="52"/>
    </row>
    <row r="107" spans="1:10" s="47" customFormat="1" x14ac:dyDescent="0.15">
      <c r="A107" s="49"/>
      <c r="B107" s="50"/>
      <c r="C107" s="51"/>
      <c r="D107" s="51"/>
      <c r="E107" s="51" t="s">
        <v>296</v>
      </c>
      <c r="F107" s="51"/>
      <c r="G107" s="51" t="s">
        <v>296</v>
      </c>
      <c r="H107" s="52"/>
      <c r="I107" s="52">
        <v>650</v>
      </c>
      <c r="J107" s="52"/>
    </row>
    <row r="108" spans="1:10" s="47" customFormat="1" x14ac:dyDescent="0.15">
      <c r="A108" s="49"/>
      <c r="B108" s="50"/>
      <c r="C108" s="51"/>
      <c r="D108" s="51"/>
      <c r="E108" s="51" t="s">
        <v>309</v>
      </c>
      <c r="F108" s="51"/>
      <c r="G108" s="51" t="s">
        <v>309</v>
      </c>
      <c r="H108" s="52"/>
      <c r="I108" s="52">
        <v>312</v>
      </c>
      <c r="J108" s="52"/>
    </row>
    <row r="109" spans="1:10" s="47" customFormat="1" x14ac:dyDescent="0.15">
      <c r="A109" s="49"/>
      <c r="B109" s="50"/>
      <c r="C109" s="51"/>
      <c r="D109" s="51"/>
      <c r="E109" s="51" t="s">
        <v>292</v>
      </c>
      <c r="F109" s="51"/>
      <c r="G109" s="51" t="s">
        <v>1616</v>
      </c>
      <c r="H109" s="52"/>
      <c r="I109" s="52">
        <v>2.2999999999999998</v>
      </c>
      <c r="J109" s="52"/>
    </row>
    <row r="110" spans="1:10" s="47" customFormat="1" x14ac:dyDescent="0.15">
      <c r="A110" s="49"/>
      <c r="B110" s="50"/>
      <c r="C110" s="51"/>
      <c r="D110" s="51"/>
      <c r="E110" s="51" t="s">
        <v>307</v>
      </c>
      <c r="F110" s="51"/>
      <c r="G110" s="51" t="s">
        <v>307</v>
      </c>
      <c r="H110" s="52"/>
      <c r="I110" s="52">
        <v>42</v>
      </c>
      <c r="J110" s="52"/>
    </row>
    <row r="111" spans="1:10" s="47" customFormat="1" x14ac:dyDescent="0.15">
      <c r="A111" s="49"/>
      <c r="B111" s="50"/>
      <c r="C111" s="51"/>
      <c r="D111" s="51"/>
      <c r="E111" s="51" t="s">
        <v>1614</v>
      </c>
      <c r="F111" s="51"/>
      <c r="G111" s="51" t="s">
        <v>1617</v>
      </c>
      <c r="H111" s="52"/>
      <c r="I111" s="52">
        <v>10</v>
      </c>
      <c r="J111" s="52"/>
    </row>
    <row r="112" spans="1:10" s="47" customFormat="1" x14ac:dyDescent="0.15">
      <c r="A112" s="49"/>
      <c r="B112" s="50"/>
      <c r="C112" s="51"/>
      <c r="D112" s="51"/>
      <c r="E112" s="51" t="s">
        <v>854</v>
      </c>
      <c r="F112" s="51"/>
      <c r="G112" s="51" t="s">
        <v>854</v>
      </c>
      <c r="H112" s="52"/>
      <c r="I112" s="52">
        <v>51.2</v>
      </c>
      <c r="J112" s="52"/>
    </row>
    <row r="113" spans="1:10" s="47" customFormat="1" x14ac:dyDescent="0.15">
      <c r="A113" s="49"/>
      <c r="B113" s="50"/>
      <c r="C113" s="51"/>
      <c r="D113" s="51"/>
      <c r="E113" s="51" t="s">
        <v>285</v>
      </c>
      <c r="F113" s="51"/>
      <c r="G113" s="51" t="s">
        <v>285</v>
      </c>
      <c r="H113" s="52"/>
      <c r="I113" s="52">
        <v>1505.6499999999999</v>
      </c>
      <c r="J113" s="52"/>
    </row>
    <row r="114" spans="1:10" s="47" customFormat="1" x14ac:dyDescent="0.15">
      <c r="A114" s="49"/>
      <c r="B114" s="50"/>
      <c r="C114" s="51"/>
      <c r="D114" s="51"/>
      <c r="E114" s="51" t="s">
        <v>321</v>
      </c>
      <c r="F114" s="51"/>
      <c r="G114" s="51" t="s">
        <v>316</v>
      </c>
      <c r="H114" s="52"/>
      <c r="I114" s="52">
        <v>36</v>
      </c>
      <c r="J114" s="52"/>
    </row>
    <row r="115" spans="1:10" x14ac:dyDescent="0.15">
      <c r="A115" s="49">
        <v>42916</v>
      </c>
      <c r="B115" s="50">
        <v>55</v>
      </c>
      <c r="C115" s="51" t="s">
        <v>1588</v>
      </c>
      <c r="D115" s="51" t="s">
        <v>1589</v>
      </c>
      <c r="E115" s="51" t="s">
        <v>1590</v>
      </c>
      <c r="F115" s="51" t="s">
        <v>14</v>
      </c>
      <c r="G115" s="51" t="s">
        <v>314</v>
      </c>
      <c r="H115" s="52"/>
      <c r="I115" s="52">
        <v>21407</v>
      </c>
      <c r="J115" s="52">
        <v>84188.31</v>
      </c>
    </row>
    <row r="116" spans="1:10" x14ac:dyDescent="0.15">
      <c r="A116" s="49">
        <v>42916</v>
      </c>
      <c r="B116" s="50">
        <v>55</v>
      </c>
      <c r="C116" s="51" t="s">
        <v>1591</v>
      </c>
      <c r="D116" s="51" t="s">
        <v>1592</v>
      </c>
      <c r="E116" s="51" t="s">
        <v>1593</v>
      </c>
      <c r="F116" s="51" t="s">
        <v>14</v>
      </c>
      <c r="G116" s="51" t="s">
        <v>310</v>
      </c>
      <c r="H116" s="52"/>
      <c r="I116" s="52">
        <v>1567.6</v>
      </c>
      <c r="J116" s="52">
        <v>82620.710000000006</v>
      </c>
    </row>
    <row r="117" spans="1:10" x14ac:dyDescent="0.15">
      <c r="A117" s="49">
        <v>42916</v>
      </c>
      <c r="B117" s="50">
        <v>55</v>
      </c>
      <c r="C117" s="51" t="s">
        <v>1594</v>
      </c>
      <c r="D117" s="51" t="s">
        <v>1595</v>
      </c>
      <c r="E117" s="51" t="s">
        <v>1596</v>
      </c>
      <c r="F117" s="51" t="s">
        <v>14</v>
      </c>
      <c r="G117" s="51" t="s">
        <v>315</v>
      </c>
      <c r="H117" s="52"/>
      <c r="I117" s="52">
        <v>11478.05</v>
      </c>
      <c r="J117" s="52">
        <v>71142.66</v>
      </c>
    </row>
    <row r="118" spans="1:10" x14ac:dyDescent="0.15">
      <c r="A118" s="49">
        <v>42916</v>
      </c>
      <c r="B118" s="50">
        <v>55</v>
      </c>
      <c r="C118" s="51" t="s">
        <v>1597</v>
      </c>
      <c r="D118" s="51" t="s">
        <v>1598</v>
      </c>
      <c r="E118" s="51" t="s">
        <v>1599</v>
      </c>
      <c r="F118" s="51" t="s">
        <v>14</v>
      </c>
      <c r="G118" s="51" t="s">
        <v>562</v>
      </c>
      <c r="H118" s="52"/>
      <c r="I118" s="52">
        <v>362.09</v>
      </c>
      <c r="J118" s="52">
        <v>70780.570000000007</v>
      </c>
    </row>
    <row r="119" spans="1:10" x14ac:dyDescent="0.15">
      <c r="A119" s="49">
        <v>42916</v>
      </c>
      <c r="B119" s="50">
        <v>56</v>
      </c>
      <c r="C119" s="51" t="s">
        <v>1600</v>
      </c>
      <c r="D119" s="51" t="s">
        <v>14</v>
      </c>
      <c r="E119" s="51" t="s">
        <v>1601</v>
      </c>
      <c r="F119" s="51" t="s">
        <v>14</v>
      </c>
      <c r="G119" s="51" t="s">
        <v>543</v>
      </c>
      <c r="H119" s="52">
        <v>2000</v>
      </c>
      <c r="I119" s="52">
        <v>-2000</v>
      </c>
      <c r="J119" s="52">
        <v>72780.570000000007</v>
      </c>
    </row>
    <row r="120" spans="1:10" x14ac:dyDescent="0.15">
      <c r="A120" s="49">
        <v>42916</v>
      </c>
      <c r="B120" s="50">
        <v>56</v>
      </c>
      <c r="C120" s="51" t="s">
        <v>1602</v>
      </c>
      <c r="D120" s="51" t="s">
        <v>14</v>
      </c>
      <c r="E120" s="51" t="s">
        <v>392</v>
      </c>
      <c r="F120" s="51" t="s">
        <v>14</v>
      </c>
      <c r="G120" s="51" t="s">
        <v>316</v>
      </c>
      <c r="H120" s="52"/>
      <c r="I120" s="52">
        <v>17.2</v>
      </c>
      <c r="J120" s="52">
        <v>72763.37</v>
      </c>
    </row>
    <row r="121" spans="1:10" x14ac:dyDescent="0.15">
      <c r="A121" s="53">
        <v>42916</v>
      </c>
      <c r="B121" s="54">
        <v>56</v>
      </c>
      <c r="C121" s="55" t="s">
        <v>1603</v>
      </c>
      <c r="D121" s="55" t="s">
        <v>14</v>
      </c>
      <c r="E121" s="55" t="s">
        <v>392</v>
      </c>
      <c r="F121" s="55" t="s">
        <v>14</v>
      </c>
      <c r="G121" s="55" t="s">
        <v>316</v>
      </c>
      <c r="H121" s="56"/>
      <c r="I121" s="56">
        <v>5.31</v>
      </c>
      <c r="J121" s="56">
        <v>72758.06</v>
      </c>
    </row>
    <row r="125" spans="1:10" x14ac:dyDescent="0.15">
      <c r="H125" s="13">
        <f>SUBTOTAL(9,H6:H121)</f>
        <v>1610000</v>
      </c>
      <c r="I125" s="13">
        <f>SUBTOTAL(9,I6:I121)</f>
        <v>1713763.1000000003</v>
      </c>
    </row>
  </sheetData>
  <autoFilter ref="A4:J121" xr:uid="{00000000-0009-0000-0000-000005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8"/>
  <sheetViews>
    <sheetView workbookViewId="0">
      <selection activeCell="I158" sqref="I15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125" bestFit="1" customWidth="1"/>
    <col min="5" max="5" width="39" bestFit="1" customWidth="1"/>
    <col min="6" max="6" width="32.25" bestFit="1" customWidth="1"/>
    <col min="7" max="7" width="13.125" style="57" customWidth="1"/>
    <col min="8" max="9" width="12.625" style="13" bestFit="1" customWidth="1"/>
    <col min="10" max="10" width="11.375" bestFit="1" customWidth="1"/>
  </cols>
  <sheetData>
    <row r="1" spans="1:10" ht="15" x14ac:dyDescent="0.15">
      <c r="A1" s="131" t="s">
        <v>0</v>
      </c>
      <c r="B1" s="131"/>
      <c r="C1" s="131"/>
      <c r="D1" s="131"/>
      <c r="E1" s="131"/>
      <c r="F1" s="131"/>
      <c r="G1" s="131"/>
      <c r="H1" s="134"/>
      <c r="I1" s="134"/>
      <c r="J1" s="131"/>
    </row>
    <row r="2" spans="1:10" ht="12.75" x14ac:dyDescent="0.15">
      <c r="A2" s="132" t="s">
        <v>1619</v>
      </c>
      <c r="B2" s="132"/>
      <c r="C2" s="132"/>
      <c r="D2" s="132"/>
      <c r="E2" s="132"/>
      <c r="F2" s="132"/>
      <c r="G2" s="132"/>
      <c r="H2" s="135"/>
      <c r="I2" s="135"/>
      <c r="J2" s="132"/>
    </row>
    <row r="3" spans="1:10" ht="12.75" x14ac:dyDescent="0.15">
      <c r="A3" s="133" t="s">
        <v>2</v>
      </c>
      <c r="B3" s="133"/>
      <c r="C3" s="133"/>
      <c r="D3" s="133"/>
      <c r="E3" s="133"/>
      <c r="F3" s="133"/>
      <c r="G3" s="133"/>
      <c r="H3" s="136"/>
      <c r="I3" s="136"/>
      <c r="J3" s="133"/>
    </row>
    <row r="4" spans="1:10" ht="12" thickBot="1" x14ac:dyDescent="0.2">
      <c r="A4" s="58" t="s">
        <v>3</v>
      </c>
      <c r="B4" s="58" t="s">
        <v>4</v>
      </c>
      <c r="C4" s="58" t="s">
        <v>5</v>
      </c>
      <c r="D4" s="58" t="s">
        <v>6</v>
      </c>
      <c r="E4" s="58" t="s">
        <v>7</v>
      </c>
      <c r="F4" s="58" t="s">
        <v>8</v>
      </c>
      <c r="G4" s="58"/>
      <c r="H4" s="27" t="s">
        <v>9</v>
      </c>
      <c r="I4" s="27" t="s">
        <v>10</v>
      </c>
      <c r="J4" s="58" t="s">
        <v>11</v>
      </c>
    </row>
    <row r="5" spans="1:10" ht="12" thickTop="1" x14ac:dyDescent="0.15">
      <c r="A5" s="59"/>
      <c r="B5" s="60"/>
      <c r="C5" s="61"/>
      <c r="D5" s="61"/>
      <c r="E5" s="61" t="s">
        <v>12</v>
      </c>
      <c r="F5" s="61"/>
      <c r="G5" s="61"/>
      <c r="H5" s="62"/>
      <c r="I5" s="62"/>
      <c r="J5" s="62">
        <v>72758.06</v>
      </c>
    </row>
    <row r="6" spans="1:10" x14ac:dyDescent="0.15">
      <c r="A6" s="59">
        <v>42919</v>
      </c>
      <c r="B6" s="60">
        <v>61</v>
      </c>
      <c r="C6" s="61" t="s">
        <v>1620</v>
      </c>
      <c r="D6" s="61" t="s">
        <v>1621</v>
      </c>
      <c r="E6" s="61" t="s">
        <v>21</v>
      </c>
      <c r="F6" s="61" t="s">
        <v>22</v>
      </c>
      <c r="G6" s="61" t="s">
        <v>286</v>
      </c>
      <c r="H6" s="62"/>
      <c r="I6" s="62">
        <v>10667.84</v>
      </c>
      <c r="J6" s="62">
        <v>62090.22</v>
      </c>
    </row>
    <row r="7" spans="1:10" x14ac:dyDescent="0.15">
      <c r="A7" s="59">
        <v>42919</v>
      </c>
      <c r="B7" s="60">
        <v>61</v>
      </c>
      <c r="C7" s="61" t="s">
        <v>1622</v>
      </c>
      <c r="D7" s="61" t="s">
        <v>1623</v>
      </c>
      <c r="E7" s="61" t="s">
        <v>25</v>
      </c>
      <c r="F7" s="61" t="s">
        <v>14</v>
      </c>
      <c r="G7" s="61" t="s">
        <v>288</v>
      </c>
      <c r="H7" s="62"/>
      <c r="I7" s="62">
        <v>170</v>
      </c>
      <c r="J7" s="62">
        <v>61920.22</v>
      </c>
    </row>
    <row r="8" spans="1:10" x14ac:dyDescent="0.15">
      <c r="A8" s="59">
        <v>42920</v>
      </c>
      <c r="B8" s="60">
        <v>62</v>
      </c>
      <c r="C8" s="61" t="s">
        <v>1624</v>
      </c>
      <c r="D8" s="61" t="s">
        <v>1625</v>
      </c>
      <c r="E8" s="61" t="s">
        <v>908</v>
      </c>
      <c r="F8" s="61" t="s">
        <v>14</v>
      </c>
      <c r="G8" s="61" t="s">
        <v>1875</v>
      </c>
      <c r="H8" s="62">
        <v>18450</v>
      </c>
      <c r="I8" s="62"/>
      <c r="J8" s="62">
        <v>80370.22</v>
      </c>
    </row>
    <row r="9" spans="1:10" x14ac:dyDescent="0.15">
      <c r="A9" s="59">
        <v>42921</v>
      </c>
      <c r="B9" s="60">
        <v>61</v>
      </c>
      <c r="C9" s="61" t="s">
        <v>1626</v>
      </c>
      <c r="D9" s="61" t="s">
        <v>1627</v>
      </c>
      <c r="E9" s="61" t="s">
        <v>28</v>
      </c>
      <c r="F9" s="61" t="s">
        <v>14</v>
      </c>
      <c r="G9" s="61" t="s">
        <v>289</v>
      </c>
      <c r="H9" s="62"/>
      <c r="I9" s="62">
        <v>122</v>
      </c>
      <c r="J9" s="62">
        <v>80248.22</v>
      </c>
    </row>
    <row r="10" spans="1:10" x14ac:dyDescent="0.15">
      <c r="A10" s="59">
        <v>42921</v>
      </c>
      <c r="B10" s="60">
        <v>61</v>
      </c>
      <c r="C10" s="61" t="s">
        <v>1628</v>
      </c>
      <c r="D10" s="61" t="s">
        <v>1629</v>
      </c>
      <c r="E10" s="61" t="s">
        <v>363</v>
      </c>
      <c r="F10" s="61" t="s">
        <v>14</v>
      </c>
      <c r="G10" s="61" t="s">
        <v>545</v>
      </c>
      <c r="H10" s="62"/>
      <c r="I10" s="62">
        <v>2500</v>
      </c>
      <c r="J10" s="62">
        <v>77748.22</v>
      </c>
    </row>
    <row r="11" spans="1:10" x14ac:dyDescent="0.15">
      <c r="A11" s="59">
        <v>42921</v>
      </c>
      <c r="B11" s="60">
        <v>61</v>
      </c>
      <c r="C11" s="61" t="s">
        <v>1630</v>
      </c>
      <c r="D11" s="61" t="s">
        <v>1631</v>
      </c>
      <c r="E11" s="61" t="s">
        <v>138</v>
      </c>
      <c r="F11" s="61" t="s">
        <v>14</v>
      </c>
      <c r="G11" s="61" t="s">
        <v>547</v>
      </c>
      <c r="H11" s="62"/>
      <c r="I11" s="62">
        <v>6773.46</v>
      </c>
      <c r="J11" s="62">
        <v>70974.759999999995</v>
      </c>
    </row>
    <row r="12" spans="1:10" x14ac:dyDescent="0.15">
      <c r="A12" s="59">
        <v>42923</v>
      </c>
      <c r="B12" s="60">
        <v>62</v>
      </c>
      <c r="C12" s="61" t="s">
        <v>1632</v>
      </c>
      <c r="D12" s="61" t="s">
        <v>50</v>
      </c>
      <c r="E12" s="61" t="s">
        <v>624</v>
      </c>
      <c r="F12" s="61" t="s">
        <v>14</v>
      </c>
      <c r="G12" s="61" t="s">
        <v>300</v>
      </c>
      <c r="H12" s="62">
        <v>800000</v>
      </c>
      <c r="I12" s="62"/>
      <c r="J12" s="62">
        <v>870974.76</v>
      </c>
    </row>
    <row r="13" spans="1:10" x14ac:dyDescent="0.15">
      <c r="A13" s="59">
        <v>42923</v>
      </c>
      <c r="B13" s="60">
        <v>62</v>
      </c>
      <c r="C13" s="61" t="s">
        <v>1633</v>
      </c>
      <c r="D13" s="61" t="s">
        <v>50</v>
      </c>
      <c r="E13" s="61" t="s">
        <v>624</v>
      </c>
      <c r="F13" s="61" t="s">
        <v>14</v>
      </c>
      <c r="G13" s="61" t="s">
        <v>300</v>
      </c>
      <c r="H13" s="62">
        <v>450000</v>
      </c>
      <c r="I13" s="62"/>
      <c r="J13" s="62">
        <v>1320974.76</v>
      </c>
    </row>
    <row r="14" spans="1:10" x14ac:dyDescent="0.15">
      <c r="A14" s="59">
        <v>42923</v>
      </c>
      <c r="B14" s="60">
        <v>62</v>
      </c>
      <c r="C14" s="61" t="s">
        <v>1634</v>
      </c>
      <c r="D14" s="61" t="s">
        <v>50</v>
      </c>
      <c r="E14" s="61" t="s">
        <v>624</v>
      </c>
      <c r="F14" s="61" t="s">
        <v>14</v>
      </c>
      <c r="G14" s="61" t="s">
        <v>300</v>
      </c>
      <c r="H14" s="62">
        <v>400000</v>
      </c>
      <c r="I14" s="62"/>
      <c r="J14" s="62">
        <v>1720974.76</v>
      </c>
    </row>
    <row r="15" spans="1:10" x14ac:dyDescent="0.15">
      <c r="A15" s="59">
        <v>42923</v>
      </c>
      <c r="B15" s="60">
        <v>62</v>
      </c>
      <c r="C15" s="61" t="s">
        <v>1635</v>
      </c>
      <c r="D15" s="61" t="s">
        <v>50</v>
      </c>
      <c r="E15" s="61" t="s">
        <v>624</v>
      </c>
      <c r="F15" s="61" t="s">
        <v>14</v>
      </c>
      <c r="G15" s="61" t="s">
        <v>300</v>
      </c>
      <c r="H15" s="62">
        <v>1000000</v>
      </c>
      <c r="I15" s="62"/>
      <c r="J15" s="62">
        <v>2720974.76</v>
      </c>
    </row>
    <row r="16" spans="1:10" x14ac:dyDescent="0.15">
      <c r="A16" s="59">
        <v>42926</v>
      </c>
      <c r="B16" s="60">
        <v>66</v>
      </c>
      <c r="C16" s="61" t="s">
        <v>1636</v>
      </c>
      <c r="D16" s="61" t="s">
        <v>14</v>
      </c>
      <c r="E16" s="61" t="s">
        <v>1637</v>
      </c>
      <c r="F16" s="61" t="s">
        <v>1638</v>
      </c>
      <c r="G16" s="61" t="s">
        <v>304</v>
      </c>
      <c r="H16" s="13">
        <v>1000</v>
      </c>
      <c r="J16" s="62">
        <v>2721974.76</v>
      </c>
    </row>
    <row r="17" spans="1:10" x14ac:dyDescent="0.15">
      <c r="A17" s="59">
        <v>42928</v>
      </c>
      <c r="B17" s="60">
        <v>61</v>
      </c>
      <c r="C17" s="61" t="s">
        <v>1639</v>
      </c>
      <c r="D17" s="61" t="s">
        <v>1640</v>
      </c>
      <c r="E17" s="61" t="s">
        <v>106</v>
      </c>
      <c r="F17" s="61" t="s">
        <v>14</v>
      </c>
      <c r="G17" s="61" t="s">
        <v>296</v>
      </c>
      <c r="H17" s="62"/>
      <c r="I17" s="62">
        <v>2541.88</v>
      </c>
      <c r="J17" s="62">
        <v>2719432.88</v>
      </c>
    </row>
    <row r="18" spans="1:10" x14ac:dyDescent="0.15">
      <c r="A18" s="59">
        <v>42928</v>
      </c>
      <c r="B18" s="60">
        <v>61</v>
      </c>
      <c r="C18" s="61" t="s">
        <v>1641</v>
      </c>
      <c r="D18" s="61" t="s">
        <v>1642</v>
      </c>
      <c r="E18" s="61" t="s">
        <v>634</v>
      </c>
      <c r="F18" s="61" t="s">
        <v>14</v>
      </c>
      <c r="G18" s="61" t="s">
        <v>1876</v>
      </c>
      <c r="H18" s="62"/>
      <c r="I18" s="62">
        <v>2649.5</v>
      </c>
      <c r="J18" s="62">
        <v>2716783.38</v>
      </c>
    </row>
    <row r="19" spans="1:10" x14ac:dyDescent="0.15">
      <c r="A19" s="59">
        <v>42928</v>
      </c>
      <c r="B19" s="60">
        <v>61</v>
      </c>
      <c r="C19" s="61" t="s">
        <v>1643</v>
      </c>
      <c r="D19" s="61" t="s">
        <v>1644</v>
      </c>
      <c r="E19" s="61" t="s">
        <v>180</v>
      </c>
      <c r="F19" s="61" t="s">
        <v>14</v>
      </c>
      <c r="G19" s="61" t="s">
        <v>1877</v>
      </c>
      <c r="H19" s="62"/>
      <c r="I19" s="62">
        <v>2450</v>
      </c>
      <c r="J19" s="62">
        <v>2714333.38</v>
      </c>
    </row>
    <row r="20" spans="1:10" x14ac:dyDescent="0.15">
      <c r="A20" s="59">
        <v>42928</v>
      </c>
      <c r="B20" s="60">
        <v>61</v>
      </c>
      <c r="C20" s="61" t="s">
        <v>1645</v>
      </c>
      <c r="D20" s="61" t="s">
        <v>1646</v>
      </c>
      <c r="E20" s="61" t="s">
        <v>224</v>
      </c>
      <c r="F20" s="61" t="s">
        <v>14</v>
      </c>
      <c r="G20" s="61" t="s">
        <v>295</v>
      </c>
      <c r="I20" s="13">
        <v>390</v>
      </c>
      <c r="J20" s="62">
        <v>2713943.38</v>
      </c>
    </row>
    <row r="21" spans="1:10" x14ac:dyDescent="0.15">
      <c r="A21" s="59">
        <v>42928</v>
      </c>
      <c r="B21" s="60">
        <v>61</v>
      </c>
      <c r="C21" s="61" t="s">
        <v>1647</v>
      </c>
      <c r="D21" s="61" t="s">
        <v>1648</v>
      </c>
      <c r="E21" s="61" t="s">
        <v>1541</v>
      </c>
      <c r="G21" s="61" t="s">
        <v>1883</v>
      </c>
      <c r="H21" s="62"/>
      <c r="I21" s="62">
        <v>560</v>
      </c>
      <c r="J21" s="62">
        <v>2713183.38</v>
      </c>
    </row>
    <row r="22" spans="1:10" s="57" customFormat="1" x14ac:dyDescent="0.15">
      <c r="A22" s="59"/>
      <c r="B22" s="60"/>
      <c r="C22" s="61"/>
      <c r="D22" s="61"/>
      <c r="E22" s="61" t="s">
        <v>1649</v>
      </c>
      <c r="F22" s="61"/>
      <c r="G22" s="61" t="s">
        <v>311</v>
      </c>
      <c r="H22" s="62"/>
      <c r="I22" s="62">
        <v>200</v>
      </c>
      <c r="J22" s="62"/>
    </row>
    <row r="23" spans="1:10" x14ac:dyDescent="0.15">
      <c r="A23" s="59">
        <v>42928</v>
      </c>
      <c r="B23" s="60">
        <v>61</v>
      </c>
      <c r="C23" s="61" t="s">
        <v>1650</v>
      </c>
      <c r="D23" s="61" t="s">
        <v>1651</v>
      </c>
      <c r="E23" s="61" t="s">
        <v>235</v>
      </c>
      <c r="F23" s="61" t="s">
        <v>14</v>
      </c>
      <c r="G23" s="61" t="s">
        <v>311</v>
      </c>
      <c r="H23" s="62"/>
      <c r="I23" s="62">
        <v>480</v>
      </c>
      <c r="J23" s="62">
        <v>2712703.38</v>
      </c>
    </row>
    <row r="24" spans="1:10" x14ac:dyDescent="0.15">
      <c r="A24" s="59">
        <v>42928</v>
      </c>
      <c r="B24" s="60">
        <v>61</v>
      </c>
      <c r="C24" s="61" t="s">
        <v>1652</v>
      </c>
      <c r="D24" s="61" t="s">
        <v>1653</v>
      </c>
      <c r="E24" s="61" t="s">
        <v>684</v>
      </c>
      <c r="G24" s="61" t="s">
        <v>853</v>
      </c>
      <c r="H24" s="62"/>
      <c r="I24" s="62">
        <v>2279</v>
      </c>
      <c r="J24" s="62">
        <v>2709088.78</v>
      </c>
    </row>
    <row r="25" spans="1:10" s="57" customFormat="1" x14ac:dyDescent="0.15">
      <c r="A25" s="59"/>
      <c r="B25" s="60"/>
      <c r="C25" s="61"/>
      <c r="D25" s="61"/>
      <c r="E25" s="61" t="s">
        <v>490</v>
      </c>
      <c r="F25" s="61"/>
      <c r="G25" s="61" t="s">
        <v>285</v>
      </c>
      <c r="H25" s="62"/>
      <c r="I25" s="62">
        <v>1335.6</v>
      </c>
      <c r="J25" s="62"/>
    </row>
    <row r="26" spans="1:10" x14ac:dyDescent="0.15">
      <c r="A26" s="59">
        <v>42928</v>
      </c>
      <c r="B26" s="60">
        <v>61</v>
      </c>
      <c r="C26" s="61" t="s">
        <v>1654</v>
      </c>
      <c r="D26" s="61" t="s">
        <v>1655</v>
      </c>
      <c r="E26" s="61" t="s">
        <v>685</v>
      </c>
      <c r="F26" s="61" t="s">
        <v>14</v>
      </c>
      <c r="G26" s="61" t="s">
        <v>854</v>
      </c>
      <c r="H26" s="62"/>
      <c r="I26" s="62">
        <v>6837</v>
      </c>
      <c r="J26" s="62">
        <v>2702251.78</v>
      </c>
    </row>
    <row r="27" spans="1:10" x14ac:dyDescent="0.15">
      <c r="A27" s="59">
        <v>42928</v>
      </c>
      <c r="B27" s="60">
        <v>61</v>
      </c>
      <c r="C27" s="61" t="s">
        <v>1656</v>
      </c>
      <c r="D27" s="61" t="s">
        <v>1657</v>
      </c>
      <c r="E27" s="61" t="s">
        <v>76</v>
      </c>
      <c r="F27" s="61" t="s">
        <v>14</v>
      </c>
      <c r="G27" s="61" t="s">
        <v>292</v>
      </c>
      <c r="H27" s="62"/>
      <c r="I27" s="62">
        <v>560</v>
      </c>
      <c r="J27" s="62">
        <v>2701691.78</v>
      </c>
    </row>
    <row r="28" spans="1:10" x14ac:dyDescent="0.15">
      <c r="A28" s="59">
        <v>42928</v>
      </c>
      <c r="B28" s="60">
        <v>61</v>
      </c>
      <c r="C28" s="61" t="s">
        <v>1658</v>
      </c>
      <c r="D28" s="61" t="s">
        <v>1659</v>
      </c>
      <c r="E28" s="61" t="s">
        <v>1541</v>
      </c>
      <c r="F28" s="61" t="s">
        <v>14</v>
      </c>
      <c r="G28" s="61" t="s">
        <v>1883</v>
      </c>
      <c r="H28" s="62"/>
      <c r="I28" s="62">
        <v>3392</v>
      </c>
      <c r="J28" s="62">
        <v>2698299.78</v>
      </c>
    </row>
    <row r="29" spans="1:10" x14ac:dyDescent="0.15">
      <c r="A29" s="59">
        <v>42928</v>
      </c>
      <c r="B29" s="60">
        <v>61</v>
      </c>
      <c r="C29" s="61" t="s">
        <v>1660</v>
      </c>
      <c r="D29" s="61" t="s">
        <v>1661</v>
      </c>
      <c r="E29" s="61" t="s">
        <v>83</v>
      </c>
      <c r="F29" s="61" t="s">
        <v>14</v>
      </c>
      <c r="G29" s="61" t="s">
        <v>551</v>
      </c>
      <c r="H29" s="62"/>
      <c r="I29" s="62">
        <v>530.83000000000004</v>
      </c>
      <c r="J29" s="62">
        <v>2697768.95</v>
      </c>
    </row>
    <row r="30" spans="1:10" x14ac:dyDescent="0.15">
      <c r="A30" s="59">
        <v>42928</v>
      </c>
      <c r="B30" s="60">
        <v>61</v>
      </c>
      <c r="C30" s="61" t="s">
        <v>1662</v>
      </c>
      <c r="D30" s="61" t="s">
        <v>1663</v>
      </c>
      <c r="E30" s="61" t="s">
        <v>48</v>
      </c>
      <c r="F30" s="61" t="s">
        <v>14</v>
      </c>
      <c r="G30" s="61" t="s">
        <v>285</v>
      </c>
      <c r="H30" s="62"/>
      <c r="I30" s="62">
        <v>1677.9</v>
      </c>
      <c r="J30" s="62">
        <v>2696091.05</v>
      </c>
    </row>
    <row r="31" spans="1:10" x14ac:dyDescent="0.15">
      <c r="A31" s="59">
        <v>42928</v>
      </c>
      <c r="B31" s="60">
        <v>61</v>
      </c>
      <c r="C31" s="61" t="s">
        <v>1664</v>
      </c>
      <c r="D31" s="61" t="s">
        <v>1665</v>
      </c>
      <c r="E31" s="61" t="s">
        <v>111</v>
      </c>
      <c r="F31" s="61" t="s">
        <v>14</v>
      </c>
      <c r="G31" s="61" t="s">
        <v>285</v>
      </c>
      <c r="H31" s="62"/>
      <c r="I31" s="62">
        <v>6800</v>
      </c>
      <c r="J31" s="62">
        <v>2689291.05</v>
      </c>
    </row>
    <row r="32" spans="1:10" x14ac:dyDescent="0.15">
      <c r="A32" s="59">
        <v>42928</v>
      </c>
      <c r="B32" s="60">
        <v>61</v>
      </c>
      <c r="C32" s="61" t="s">
        <v>1666</v>
      </c>
      <c r="D32" s="61" t="s">
        <v>1667</v>
      </c>
      <c r="E32" s="61" t="s">
        <v>56</v>
      </c>
      <c r="F32" s="61" t="s">
        <v>14</v>
      </c>
      <c r="G32" s="61" t="s">
        <v>285</v>
      </c>
      <c r="H32" s="62"/>
      <c r="I32" s="62">
        <v>90</v>
      </c>
      <c r="J32" s="62">
        <v>2689201.05</v>
      </c>
    </row>
    <row r="33" spans="1:10" x14ac:dyDescent="0.15">
      <c r="A33" s="59">
        <v>42928</v>
      </c>
      <c r="B33" s="60">
        <v>61</v>
      </c>
      <c r="C33" s="61" t="s">
        <v>1668</v>
      </c>
      <c r="D33" s="61" t="s">
        <v>1669</v>
      </c>
      <c r="E33" s="61" t="s">
        <v>250</v>
      </c>
      <c r="G33" s="61" t="s">
        <v>309</v>
      </c>
      <c r="H33" s="62"/>
      <c r="I33" s="62">
        <v>249</v>
      </c>
      <c r="J33" s="62">
        <v>2688448.05</v>
      </c>
    </row>
    <row r="34" spans="1:10" s="57" customFormat="1" x14ac:dyDescent="0.15">
      <c r="A34" s="59"/>
      <c r="B34" s="60"/>
      <c r="C34" s="61"/>
      <c r="D34" s="61"/>
      <c r="E34" s="61" t="s">
        <v>230</v>
      </c>
      <c r="F34" s="61"/>
      <c r="G34" s="61" t="s">
        <v>1878</v>
      </c>
      <c r="H34" s="62"/>
      <c r="I34" s="62">
        <v>504</v>
      </c>
      <c r="J34" s="62"/>
    </row>
    <row r="35" spans="1:10" x14ac:dyDescent="0.15">
      <c r="A35" s="59">
        <v>42928</v>
      </c>
      <c r="B35" s="60">
        <v>61</v>
      </c>
      <c r="C35" s="61" t="s">
        <v>1670</v>
      </c>
      <c r="D35" s="61" t="s">
        <v>1671</v>
      </c>
      <c r="E35" s="61" t="s">
        <v>1672</v>
      </c>
      <c r="F35" s="61" t="s">
        <v>14</v>
      </c>
      <c r="G35" s="61" t="s">
        <v>298</v>
      </c>
      <c r="H35" s="62"/>
      <c r="I35" s="62">
        <v>500</v>
      </c>
      <c r="J35" s="62">
        <v>2687948.05</v>
      </c>
    </row>
    <row r="36" spans="1:10" x14ac:dyDescent="0.15">
      <c r="A36" s="59">
        <v>42928</v>
      </c>
      <c r="B36" s="60">
        <v>61</v>
      </c>
      <c r="C36" s="61" t="s">
        <v>1673</v>
      </c>
      <c r="D36" s="61" t="s">
        <v>1674</v>
      </c>
      <c r="E36" s="61" t="s">
        <v>56</v>
      </c>
      <c r="F36" s="61" t="s">
        <v>14</v>
      </c>
      <c r="G36" s="61" t="s">
        <v>285</v>
      </c>
      <c r="H36" s="62"/>
      <c r="I36" s="62">
        <v>720</v>
      </c>
      <c r="J36" s="62">
        <v>2687228.05</v>
      </c>
    </row>
    <row r="37" spans="1:10" x14ac:dyDescent="0.15">
      <c r="A37" s="59">
        <v>42928</v>
      </c>
      <c r="B37" s="60">
        <v>61</v>
      </c>
      <c r="C37" s="61" t="s">
        <v>1675</v>
      </c>
      <c r="D37" s="61" t="s">
        <v>1676</v>
      </c>
      <c r="E37" s="61" t="s">
        <v>111</v>
      </c>
      <c r="F37" s="61" t="s">
        <v>14</v>
      </c>
      <c r="G37" s="61" t="s">
        <v>285</v>
      </c>
      <c r="H37" s="62"/>
      <c r="I37" s="62">
        <v>360</v>
      </c>
      <c r="J37" s="62">
        <v>2686868.05</v>
      </c>
    </row>
    <row r="38" spans="1:10" x14ac:dyDescent="0.15">
      <c r="A38" s="59">
        <v>42928</v>
      </c>
      <c r="B38" s="60">
        <v>61</v>
      </c>
      <c r="C38" s="61" t="s">
        <v>1677</v>
      </c>
      <c r="D38" s="61" t="s">
        <v>1678</v>
      </c>
      <c r="E38" s="61" t="s">
        <v>451</v>
      </c>
      <c r="F38" s="61" t="s">
        <v>14</v>
      </c>
      <c r="G38" s="61" t="s">
        <v>553</v>
      </c>
      <c r="H38" s="62"/>
      <c r="I38" s="62">
        <v>7420</v>
      </c>
      <c r="J38" s="62">
        <v>2679448.0499999998</v>
      </c>
    </row>
    <row r="39" spans="1:10" x14ac:dyDescent="0.15">
      <c r="A39" s="59">
        <v>42928</v>
      </c>
      <c r="B39" s="60">
        <v>61</v>
      </c>
      <c r="C39" s="61" t="s">
        <v>1679</v>
      </c>
      <c r="D39" s="61" t="s">
        <v>1680</v>
      </c>
      <c r="E39" s="61" t="s">
        <v>76</v>
      </c>
      <c r="F39" s="61" t="s">
        <v>14</v>
      </c>
      <c r="G39" s="61" t="s">
        <v>292</v>
      </c>
      <c r="H39" s="62"/>
      <c r="I39" s="62">
        <v>413.4</v>
      </c>
      <c r="J39" s="62">
        <v>2679034.65</v>
      </c>
    </row>
    <row r="40" spans="1:10" x14ac:dyDescent="0.15">
      <c r="A40" s="59">
        <v>42928</v>
      </c>
      <c r="B40" s="60">
        <v>61</v>
      </c>
      <c r="C40" s="61" t="s">
        <v>1681</v>
      </c>
      <c r="D40" s="61" t="s">
        <v>1682</v>
      </c>
      <c r="E40" s="61" t="s">
        <v>451</v>
      </c>
      <c r="F40" s="61" t="s">
        <v>14</v>
      </c>
      <c r="G40" s="61" t="s">
        <v>553</v>
      </c>
      <c r="H40" s="62"/>
      <c r="I40" s="62">
        <v>5300</v>
      </c>
      <c r="J40" s="62">
        <v>2673734.65</v>
      </c>
    </row>
    <row r="41" spans="1:10" x14ac:dyDescent="0.15">
      <c r="A41" s="59">
        <v>42928</v>
      </c>
      <c r="B41" s="60">
        <v>61</v>
      </c>
      <c r="C41" s="61" t="s">
        <v>1683</v>
      </c>
      <c r="D41" s="61" t="s">
        <v>1684</v>
      </c>
      <c r="E41" s="61" t="s">
        <v>111</v>
      </c>
      <c r="G41" s="61" t="s">
        <v>285</v>
      </c>
      <c r="H41" s="62"/>
      <c r="I41" s="62">
        <v>82.68</v>
      </c>
      <c r="J41" s="62">
        <v>2673344.5699999998</v>
      </c>
    </row>
    <row r="42" spans="1:10" s="57" customFormat="1" x14ac:dyDescent="0.15">
      <c r="A42" s="59"/>
      <c r="B42" s="60"/>
      <c r="C42" s="61"/>
      <c r="D42" s="61"/>
      <c r="E42" s="61" t="s">
        <v>1541</v>
      </c>
      <c r="F42" s="61"/>
      <c r="G42" s="61" t="s">
        <v>1883</v>
      </c>
      <c r="H42" s="62"/>
      <c r="I42" s="62">
        <v>307.39999999999998</v>
      </c>
      <c r="J42" s="62"/>
    </row>
    <row r="43" spans="1:10" x14ac:dyDescent="0.15">
      <c r="A43" s="59">
        <v>42928</v>
      </c>
      <c r="B43" s="60">
        <v>61</v>
      </c>
      <c r="C43" s="61" t="s">
        <v>1685</v>
      </c>
      <c r="D43" s="61" t="s">
        <v>1686</v>
      </c>
      <c r="E43" s="61" t="s">
        <v>48</v>
      </c>
      <c r="F43" s="61" t="s">
        <v>14</v>
      </c>
      <c r="G43" s="61" t="s">
        <v>285</v>
      </c>
      <c r="H43" s="62"/>
      <c r="I43" s="62">
        <v>900</v>
      </c>
      <c r="J43" s="62">
        <v>2672444.5699999998</v>
      </c>
    </row>
    <row r="44" spans="1:10" x14ac:dyDescent="0.15">
      <c r="A44" s="59">
        <v>42928</v>
      </c>
      <c r="B44" s="60">
        <v>61</v>
      </c>
      <c r="C44" s="61" t="s">
        <v>1687</v>
      </c>
      <c r="D44" s="61" t="s">
        <v>1688</v>
      </c>
      <c r="E44" s="61" t="s">
        <v>56</v>
      </c>
      <c r="F44" s="61" t="s">
        <v>14</v>
      </c>
      <c r="G44" s="61" t="s">
        <v>285</v>
      </c>
      <c r="H44" s="62"/>
      <c r="I44" s="62">
        <v>900</v>
      </c>
      <c r="J44" s="62">
        <v>2671544.5699999998</v>
      </c>
    </row>
    <row r="45" spans="1:10" x14ac:dyDescent="0.15">
      <c r="A45" s="59">
        <v>42928</v>
      </c>
      <c r="B45" s="60">
        <v>61</v>
      </c>
      <c r="C45" s="61" t="s">
        <v>1689</v>
      </c>
      <c r="D45" s="61" t="s">
        <v>1690</v>
      </c>
      <c r="E45" s="61" t="s">
        <v>1672</v>
      </c>
      <c r="F45" s="61" t="s">
        <v>14</v>
      </c>
      <c r="G45" s="61" t="s">
        <v>298</v>
      </c>
      <c r="H45" s="62"/>
      <c r="I45" s="62">
        <v>184.45</v>
      </c>
      <c r="J45" s="62">
        <v>2671360.12</v>
      </c>
    </row>
    <row r="46" spans="1:10" x14ac:dyDescent="0.15">
      <c r="A46" s="59">
        <v>42928</v>
      </c>
      <c r="B46" s="60">
        <v>61</v>
      </c>
      <c r="C46" s="61" t="s">
        <v>1691</v>
      </c>
      <c r="D46" s="61" t="s">
        <v>1692</v>
      </c>
      <c r="E46" s="61" t="s">
        <v>250</v>
      </c>
      <c r="F46" s="61" t="s">
        <v>14</v>
      </c>
      <c r="G46" s="61" t="s">
        <v>309</v>
      </c>
      <c r="H46" s="62"/>
      <c r="I46" s="62">
        <v>160.75</v>
      </c>
      <c r="J46" s="62">
        <v>2671199.37</v>
      </c>
    </row>
    <row r="47" spans="1:10" x14ac:dyDescent="0.15">
      <c r="A47" s="59">
        <v>42928</v>
      </c>
      <c r="B47" s="60">
        <v>61</v>
      </c>
      <c r="C47" s="61" t="s">
        <v>1693</v>
      </c>
      <c r="D47" s="61" t="s">
        <v>1694</v>
      </c>
      <c r="E47" s="61" t="s">
        <v>978</v>
      </c>
      <c r="F47" s="61" t="s">
        <v>14</v>
      </c>
      <c r="G47" s="61" t="s">
        <v>1110</v>
      </c>
      <c r="H47" s="62"/>
      <c r="I47" s="62">
        <v>1250</v>
      </c>
      <c r="J47" s="62">
        <v>2669949.37</v>
      </c>
    </row>
    <row r="48" spans="1:10" x14ac:dyDescent="0.15">
      <c r="A48" s="59">
        <v>42928</v>
      </c>
      <c r="B48" s="60">
        <v>61</v>
      </c>
      <c r="C48" s="61" t="s">
        <v>1695</v>
      </c>
      <c r="D48" s="61" t="s">
        <v>1696</v>
      </c>
      <c r="E48" s="61" t="s">
        <v>1881</v>
      </c>
      <c r="G48" s="61" t="s">
        <v>308</v>
      </c>
      <c r="H48" s="62"/>
      <c r="I48" s="62">
        <v>579.70000000000005</v>
      </c>
      <c r="J48" s="62">
        <v>2665331.36</v>
      </c>
    </row>
    <row r="49" spans="1:10" s="57" customFormat="1" x14ac:dyDescent="0.15">
      <c r="A49" s="59"/>
      <c r="B49" s="60"/>
      <c r="C49" s="61"/>
      <c r="D49" s="61"/>
      <c r="E49" s="61" t="s">
        <v>1477</v>
      </c>
      <c r="F49" s="61"/>
      <c r="G49" s="61" t="s">
        <v>543</v>
      </c>
      <c r="H49" s="62"/>
      <c r="I49" s="62">
        <v>717.14</v>
      </c>
      <c r="J49" s="62"/>
    </row>
    <row r="50" spans="1:10" s="57" customFormat="1" x14ac:dyDescent="0.15">
      <c r="A50" s="59"/>
      <c r="B50" s="60"/>
      <c r="C50" s="61"/>
      <c r="D50" s="61"/>
      <c r="E50" s="61" t="s">
        <v>209</v>
      </c>
      <c r="F50" s="61"/>
      <c r="G50" s="61" t="s">
        <v>1884</v>
      </c>
      <c r="H50" s="62"/>
      <c r="I50" s="62">
        <v>1988.17</v>
      </c>
      <c r="J50" s="62"/>
    </row>
    <row r="51" spans="1:10" s="57" customFormat="1" x14ac:dyDescent="0.15">
      <c r="A51" s="59"/>
      <c r="B51" s="60"/>
      <c r="C51" s="61"/>
      <c r="D51" s="61"/>
      <c r="E51" s="61" t="s">
        <v>1882</v>
      </c>
      <c r="F51" s="61"/>
      <c r="G51" s="61" t="s">
        <v>543</v>
      </c>
      <c r="H51" s="62"/>
      <c r="I51" s="62">
        <v>1333</v>
      </c>
      <c r="J51" s="62"/>
    </row>
    <row r="52" spans="1:10" x14ac:dyDescent="0.15">
      <c r="A52" s="59">
        <v>42928</v>
      </c>
      <c r="B52" s="60">
        <v>61</v>
      </c>
      <c r="C52" s="61" t="s">
        <v>1697</v>
      </c>
      <c r="D52" s="61" t="s">
        <v>1698</v>
      </c>
      <c r="E52" s="61" t="s">
        <v>462</v>
      </c>
      <c r="F52" s="61" t="s">
        <v>14</v>
      </c>
      <c r="G52" s="61" t="s">
        <v>555</v>
      </c>
      <c r="H52" s="62"/>
      <c r="I52" s="62">
        <v>1521.95</v>
      </c>
      <c r="J52" s="62">
        <v>2663809.41</v>
      </c>
    </row>
    <row r="53" spans="1:10" x14ac:dyDescent="0.15">
      <c r="A53" s="59">
        <v>42928</v>
      </c>
      <c r="B53" s="60">
        <v>61</v>
      </c>
      <c r="C53" s="61" t="s">
        <v>1699</v>
      </c>
      <c r="D53" s="61" t="s">
        <v>1700</v>
      </c>
      <c r="E53" s="61" t="s">
        <v>465</v>
      </c>
      <c r="F53" s="61" t="s">
        <v>14</v>
      </c>
      <c r="G53" s="61" t="s">
        <v>555</v>
      </c>
      <c r="H53" s="62"/>
      <c r="I53" s="62">
        <v>1031.8</v>
      </c>
      <c r="J53" s="62">
        <v>2662777.61</v>
      </c>
    </row>
    <row r="54" spans="1:10" x14ac:dyDescent="0.15">
      <c r="A54" s="59">
        <v>42928</v>
      </c>
      <c r="B54" s="60">
        <v>61</v>
      </c>
      <c r="C54" s="61" t="s">
        <v>1701</v>
      </c>
      <c r="D54" s="61" t="s">
        <v>1702</v>
      </c>
      <c r="E54" s="61" t="s">
        <v>465</v>
      </c>
      <c r="F54" s="61" t="s">
        <v>14</v>
      </c>
      <c r="G54" s="61" t="s">
        <v>555</v>
      </c>
      <c r="H54" s="62"/>
      <c r="I54" s="62">
        <v>16.25</v>
      </c>
      <c r="J54" s="62">
        <v>2662761.36</v>
      </c>
    </row>
    <row r="55" spans="1:10" x14ac:dyDescent="0.15">
      <c r="A55" s="59">
        <v>42928</v>
      </c>
      <c r="B55" s="60">
        <v>61</v>
      </c>
      <c r="C55" s="61" t="s">
        <v>1703</v>
      </c>
      <c r="D55" s="61" t="s">
        <v>1704</v>
      </c>
      <c r="E55" s="61" t="s">
        <v>605</v>
      </c>
      <c r="F55" s="61" t="s">
        <v>14</v>
      </c>
      <c r="G55" s="61" t="s">
        <v>285</v>
      </c>
      <c r="H55" s="62"/>
      <c r="I55" s="62">
        <v>4410.45</v>
      </c>
      <c r="J55" s="62">
        <v>2658350.91</v>
      </c>
    </row>
    <row r="56" spans="1:10" x14ac:dyDescent="0.15">
      <c r="A56" s="59">
        <v>42928</v>
      </c>
      <c r="B56" s="60">
        <v>66</v>
      </c>
      <c r="C56" s="61" t="s">
        <v>1705</v>
      </c>
      <c r="D56" s="61" t="s">
        <v>14</v>
      </c>
      <c r="E56" s="61" t="s">
        <v>1706</v>
      </c>
      <c r="F56" s="61" t="s">
        <v>14</v>
      </c>
      <c r="G56" s="61" t="s">
        <v>298</v>
      </c>
      <c r="H56" s="62">
        <v>57240</v>
      </c>
      <c r="I56" s="62">
        <v>-57240</v>
      </c>
      <c r="J56" s="62">
        <v>2715590.91</v>
      </c>
    </row>
    <row r="57" spans="1:10" x14ac:dyDescent="0.15">
      <c r="A57" s="59">
        <v>42929</v>
      </c>
      <c r="B57" s="60">
        <v>61</v>
      </c>
      <c r="C57" s="61" t="s">
        <v>1707</v>
      </c>
      <c r="D57" s="61" t="s">
        <v>1708</v>
      </c>
      <c r="E57" s="61" t="s">
        <v>918</v>
      </c>
      <c r="F57" s="61" t="s">
        <v>14</v>
      </c>
      <c r="G57" s="61" t="s">
        <v>1885</v>
      </c>
      <c r="H57" s="62"/>
      <c r="I57" s="62">
        <v>14224.92</v>
      </c>
      <c r="J57" s="62">
        <v>2701365.99</v>
      </c>
    </row>
    <row r="58" spans="1:10" x14ac:dyDescent="0.15">
      <c r="A58" s="59">
        <v>42929</v>
      </c>
      <c r="B58" s="60">
        <v>61</v>
      </c>
      <c r="C58" s="61" t="s">
        <v>1709</v>
      </c>
      <c r="D58" s="61" t="s">
        <v>1710</v>
      </c>
      <c r="E58" s="61" t="s">
        <v>1541</v>
      </c>
      <c r="F58" s="61" t="s">
        <v>14</v>
      </c>
      <c r="G58" s="61" t="s">
        <v>1883</v>
      </c>
      <c r="H58" s="62"/>
      <c r="I58" s="62">
        <v>10660</v>
      </c>
      <c r="J58" s="62">
        <v>2690705.99</v>
      </c>
    </row>
    <row r="59" spans="1:10" x14ac:dyDescent="0.15">
      <c r="A59" s="59">
        <v>42929</v>
      </c>
      <c r="B59" s="60">
        <v>61</v>
      </c>
      <c r="C59" s="61" t="s">
        <v>1711</v>
      </c>
      <c r="D59" s="61" t="s">
        <v>1712</v>
      </c>
      <c r="E59" s="61" t="s">
        <v>605</v>
      </c>
      <c r="F59" s="61" t="s">
        <v>14</v>
      </c>
      <c r="G59" s="61" t="s">
        <v>285</v>
      </c>
      <c r="H59" s="62"/>
      <c r="I59" s="62">
        <v>25000</v>
      </c>
      <c r="J59" s="62">
        <v>2665705.9900000002</v>
      </c>
    </row>
    <row r="60" spans="1:10" x14ac:dyDescent="0.15">
      <c r="A60" s="59">
        <v>42929</v>
      </c>
      <c r="B60" s="60">
        <v>61</v>
      </c>
      <c r="C60" s="61" t="s">
        <v>1713</v>
      </c>
      <c r="D60" s="61" t="s">
        <v>1714</v>
      </c>
      <c r="E60" s="61" t="s">
        <v>424</v>
      </c>
      <c r="F60" s="61" t="s">
        <v>14</v>
      </c>
      <c r="G60" s="61" t="s">
        <v>296</v>
      </c>
      <c r="H60" s="62"/>
      <c r="I60" s="62">
        <v>894.1</v>
      </c>
      <c r="J60" s="62">
        <v>2664811.89</v>
      </c>
    </row>
    <row r="61" spans="1:10" x14ac:dyDescent="0.15">
      <c r="A61" s="59">
        <v>42929</v>
      </c>
      <c r="B61" s="60">
        <v>61</v>
      </c>
      <c r="C61" s="61" t="s">
        <v>1715</v>
      </c>
      <c r="D61" s="61" t="s">
        <v>1716</v>
      </c>
      <c r="E61" s="61" t="s">
        <v>106</v>
      </c>
      <c r="F61" s="61" t="s">
        <v>14</v>
      </c>
      <c r="G61" s="61" t="s">
        <v>296</v>
      </c>
      <c r="H61" s="62"/>
      <c r="I61" s="62">
        <v>504.75</v>
      </c>
      <c r="J61" s="62">
        <v>2664307.14</v>
      </c>
    </row>
    <row r="62" spans="1:10" x14ac:dyDescent="0.15">
      <c r="A62" s="59">
        <v>42929</v>
      </c>
      <c r="B62" s="60">
        <v>61</v>
      </c>
      <c r="C62" s="61" t="s">
        <v>1717</v>
      </c>
      <c r="D62" s="61" t="s">
        <v>1718</v>
      </c>
      <c r="E62" s="61" t="s">
        <v>227</v>
      </c>
      <c r="F62" s="61" t="s">
        <v>14</v>
      </c>
      <c r="G62" s="61" t="s">
        <v>285</v>
      </c>
      <c r="H62" s="62"/>
      <c r="I62" s="62">
        <v>10670.67</v>
      </c>
      <c r="J62" s="62">
        <v>2653636.4700000002</v>
      </c>
    </row>
    <row r="63" spans="1:10" x14ac:dyDescent="0.15">
      <c r="A63" s="59">
        <v>42929</v>
      </c>
      <c r="B63" s="60">
        <v>61</v>
      </c>
      <c r="C63" s="61" t="s">
        <v>1719</v>
      </c>
      <c r="D63" s="61" t="s">
        <v>1720</v>
      </c>
      <c r="E63" s="61" t="s">
        <v>180</v>
      </c>
      <c r="F63" s="61" t="s">
        <v>14</v>
      </c>
      <c r="G63" s="61" t="s">
        <v>1877</v>
      </c>
      <c r="H63" s="62"/>
      <c r="I63" s="62">
        <v>3165</v>
      </c>
      <c r="J63" s="62">
        <v>2650471.4700000002</v>
      </c>
    </row>
    <row r="64" spans="1:10" x14ac:dyDescent="0.15">
      <c r="A64" s="59">
        <v>42929</v>
      </c>
      <c r="B64" s="60">
        <v>61</v>
      </c>
      <c r="C64" s="61" t="s">
        <v>1721</v>
      </c>
      <c r="D64" s="61" t="s">
        <v>1722</v>
      </c>
      <c r="E64" s="61" t="s">
        <v>405</v>
      </c>
      <c r="F64" s="61" t="s">
        <v>14</v>
      </c>
      <c r="G64" s="61" t="s">
        <v>548</v>
      </c>
      <c r="H64" s="62"/>
      <c r="I64" s="62">
        <v>2400000</v>
      </c>
      <c r="J64" s="62">
        <v>250471.47</v>
      </c>
    </row>
    <row r="65" spans="1:10" x14ac:dyDescent="0.15">
      <c r="A65" s="59">
        <v>42929</v>
      </c>
      <c r="B65" s="60">
        <v>61</v>
      </c>
      <c r="C65" s="61" t="s">
        <v>1723</v>
      </c>
      <c r="D65" s="61" t="s">
        <v>1724</v>
      </c>
      <c r="E65" s="61" t="s">
        <v>180</v>
      </c>
      <c r="F65" s="61" t="s">
        <v>14</v>
      </c>
      <c r="G65" s="61" t="s">
        <v>1877</v>
      </c>
      <c r="H65" s="62"/>
      <c r="I65" s="62">
        <v>54259.28</v>
      </c>
      <c r="J65" s="62">
        <v>196212.19</v>
      </c>
    </row>
    <row r="66" spans="1:10" x14ac:dyDescent="0.15">
      <c r="A66" s="59">
        <v>42930</v>
      </c>
      <c r="B66" s="60">
        <v>61</v>
      </c>
      <c r="C66" s="61" t="s">
        <v>1725</v>
      </c>
      <c r="D66" s="61" t="s">
        <v>204</v>
      </c>
      <c r="E66" s="61" t="s">
        <v>448</v>
      </c>
      <c r="F66" s="61" t="s">
        <v>14</v>
      </c>
      <c r="G66" s="61" t="s">
        <v>552</v>
      </c>
      <c r="H66" s="62"/>
      <c r="I66" s="62">
        <v>12813.05</v>
      </c>
      <c r="J66" s="62">
        <v>183399.14</v>
      </c>
    </row>
    <row r="67" spans="1:10" x14ac:dyDescent="0.15">
      <c r="A67" s="59">
        <v>42930</v>
      </c>
      <c r="B67" s="60">
        <v>61</v>
      </c>
      <c r="C67" s="61" t="s">
        <v>1726</v>
      </c>
      <c r="D67" s="61" t="s">
        <v>204</v>
      </c>
      <c r="E67" s="61" t="s">
        <v>1479</v>
      </c>
      <c r="F67" s="61" t="s">
        <v>14</v>
      </c>
      <c r="G67" s="61" t="s">
        <v>1886</v>
      </c>
      <c r="H67" s="62"/>
      <c r="I67" s="62">
        <v>79036.460000000006</v>
      </c>
      <c r="J67" s="62">
        <v>104362.68</v>
      </c>
    </row>
    <row r="68" spans="1:10" x14ac:dyDescent="0.15">
      <c r="A68" s="59">
        <v>42930</v>
      </c>
      <c r="B68" s="60">
        <v>61</v>
      </c>
      <c r="C68" s="61" t="s">
        <v>1727</v>
      </c>
      <c r="D68" s="61" t="s">
        <v>204</v>
      </c>
      <c r="E68" s="61" t="s">
        <v>1477</v>
      </c>
      <c r="F68" s="61" t="s">
        <v>14</v>
      </c>
      <c r="G68" s="61" t="s">
        <v>543</v>
      </c>
      <c r="H68" s="62"/>
      <c r="I68" s="62">
        <v>1036.68</v>
      </c>
      <c r="J68" s="62">
        <v>103326</v>
      </c>
    </row>
    <row r="69" spans="1:10" x14ac:dyDescent="0.15">
      <c r="A69" s="59">
        <v>42930</v>
      </c>
      <c r="B69" s="60">
        <v>61</v>
      </c>
      <c r="C69" s="61" t="s">
        <v>1728</v>
      </c>
      <c r="D69" s="61" t="s">
        <v>1729</v>
      </c>
      <c r="E69" s="61" t="s">
        <v>1251</v>
      </c>
      <c r="F69" s="61" t="s">
        <v>1337</v>
      </c>
      <c r="G69" s="61" t="s">
        <v>298</v>
      </c>
      <c r="H69" s="62"/>
      <c r="I69" s="62">
        <v>57240</v>
      </c>
      <c r="J69" s="62">
        <v>46086</v>
      </c>
    </row>
    <row r="70" spans="1:10" x14ac:dyDescent="0.15">
      <c r="A70" s="59">
        <v>42935</v>
      </c>
      <c r="B70" s="60">
        <v>61</v>
      </c>
      <c r="C70" s="61" t="s">
        <v>1730</v>
      </c>
      <c r="D70" s="61" t="s">
        <v>1731</v>
      </c>
      <c r="E70" s="61" t="s">
        <v>111</v>
      </c>
      <c r="F70" s="61" t="s">
        <v>14</v>
      </c>
      <c r="G70" s="61" t="s">
        <v>285</v>
      </c>
      <c r="H70" s="62"/>
      <c r="I70" s="62">
        <v>270</v>
      </c>
      <c r="J70" s="62">
        <v>45816</v>
      </c>
    </row>
    <row r="71" spans="1:10" x14ac:dyDescent="0.15">
      <c r="A71" s="59">
        <v>42935</v>
      </c>
      <c r="B71" s="60">
        <v>61</v>
      </c>
      <c r="C71" s="61" t="s">
        <v>1732</v>
      </c>
      <c r="D71" s="61" t="s">
        <v>1733</v>
      </c>
      <c r="E71" s="61" t="s">
        <v>48</v>
      </c>
      <c r="F71" s="61" t="s">
        <v>14</v>
      </c>
      <c r="G71" s="61" t="s">
        <v>285</v>
      </c>
      <c r="H71" s="62"/>
      <c r="I71" s="62">
        <v>363</v>
      </c>
      <c r="J71" s="62">
        <v>45453</v>
      </c>
    </row>
    <row r="72" spans="1:10" x14ac:dyDescent="0.15">
      <c r="A72" s="59">
        <v>42935</v>
      </c>
      <c r="B72" s="60">
        <v>61</v>
      </c>
      <c r="C72" s="61" t="s">
        <v>1734</v>
      </c>
      <c r="D72" s="61" t="s">
        <v>1735</v>
      </c>
      <c r="E72" s="61" t="s">
        <v>48</v>
      </c>
      <c r="F72" s="61" t="s">
        <v>14</v>
      </c>
      <c r="G72" s="61" t="s">
        <v>285</v>
      </c>
      <c r="H72" s="62"/>
      <c r="I72" s="62">
        <v>4680</v>
      </c>
      <c r="J72" s="62">
        <v>40773</v>
      </c>
    </row>
    <row r="73" spans="1:10" x14ac:dyDescent="0.15">
      <c r="A73" s="59">
        <v>42936</v>
      </c>
      <c r="B73" s="60">
        <v>61</v>
      </c>
      <c r="C73" s="61" t="s">
        <v>1736</v>
      </c>
      <c r="D73" s="61" t="s">
        <v>1737</v>
      </c>
      <c r="E73" s="61" t="s">
        <v>83</v>
      </c>
      <c r="F73" s="61" t="s">
        <v>14</v>
      </c>
      <c r="G73" s="61" t="s">
        <v>551</v>
      </c>
      <c r="H73" s="62"/>
      <c r="I73" s="62">
        <v>339.2</v>
      </c>
      <c r="J73" s="62">
        <v>40433.800000000003</v>
      </c>
    </row>
    <row r="74" spans="1:10" x14ac:dyDescent="0.15">
      <c r="A74" s="59">
        <v>42936</v>
      </c>
      <c r="B74" s="60">
        <v>61</v>
      </c>
      <c r="C74" s="61" t="s">
        <v>1738</v>
      </c>
      <c r="D74" s="61" t="s">
        <v>1739</v>
      </c>
      <c r="E74" s="61" t="s">
        <v>1276</v>
      </c>
      <c r="F74" s="61" t="s">
        <v>14</v>
      </c>
      <c r="G74" s="61" t="s">
        <v>298</v>
      </c>
      <c r="H74" s="62"/>
      <c r="I74" s="62">
        <v>858.6</v>
      </c>
      <c r="J74" s="62">
        <v>39575.199999999997</v>
      </c>
    </row>
    <row r="75" spans="1:10" x14ac:dyDescent="0.15">
      <c r="A75" s="59">
        <v>42936</v>
      </c>
      <c r="B75" s="60">
        <v>61</v>
      </c>
      <c r="C75" s="61" t="s">
        <v>1740</v>
      </c>
      <c r="D75" s="61" t="s">
        <v>1741</v>
      </c>
      <c r="E75" s="61" t="s">
        <v>1487</v>
      </c>
      <c r="F75" s="61" t="s">
        <v>48</v>
      </c>
      <c r="G75" s="61" t="s">
        <v>285</v>
      </c>
      <c r="H75" s="62"/>
      <c r="I75" s="62">
        <v>1721.21</v>
      </c>
      <c r="J75" s="62">
        <v>37853.99</v>
      </c>
    </row>
    <row r="76" spans="1:10" x14ac:dyDescent="0.15">
      <c r="A76" s="59">
        <v>42936</v>
      </c>
      <c r="B76" s="60">
        <v>61</v>
      </c>
      <c r="C76" s="61" t="s">
        <v>1742</v>
      </c>
      <c r="D76" s="61" t="s">
        <v>1743</v>
      </c>
      <c r="E76" s="61" t="s">
        <v>56</v>
      </c>
      <c r="F76" s="61" t="s">
        <v>14</v>
      </c>
      <c r="G76" s="61" t="s">
        <v>285</v>
      </c>
      <c r="H76" s="62"/>
      <c r="I76" s="62">
        <v>180</v>
      </c>
      <c r="J76" s="62">
        <v>37673.99</v>
      </c>
    </row>
    <row r="77" spans="1:10" x14ac:dyDescent="0.15">
      <c r="A77" s="59">
        <v>42936</v>
      </c>
      <c r="B77" s="60">
        <v>61</v>
      </c>
      <c r="C77" s="61" t="s">
        <v>1744</v>
      </c>
      <c r="D77" s="61" t="s">
        <v>1745</v>
      </c>
      <c r="E77" s="61" t="s">
        <v>831</v>
      </c>
      <c r="F77" s="61" t="s">
        <v>14</v>
      </c>
      <c r="G77" s="61" t="s">
        <v>285</v>
      </c>
      <c r="H77" s="62"/>
      <c r="I77" s="62">
        <v>221.52</v>
      </c>
      <c r="J77" s="62">
        <v>37452.47</v>
      </c>
    </row>
    <row r="78" spans="1:10" x14ac:dyDescent="0.15">
      <c r="A78" s="59">
        <v>42936</v>
      </c>
      <c r="B78" s="60">
        <v>61</v>
      </c>
      <c r="C78" s="61" t="s">
        <v>1746</v>
      </c>
      <c r="D78" s="61" t="s">
        <v>1747</v>
      </c>
      <c r="E78" s="61" t="s">
        <v>341</v>
      </c>
      <c r="F78" s="61" t="s">
        <v>14</v>
      </c>
      <c r="G78" s="61" t="s">
        <v>543</v>
      </c>
      <c r="H78" s="62"/>
      <c r="I78" s="62">
        <v>144.55000000000001</v>
      </c>
      <c r="J78" s="62">
        <v>37307.919999999998</v>
      </c>
    </row>
    <row r="79" spans="1:10" x14ac:dyDescent="0.15">
      <c r="A79" s="59">
        <v>42936</v>
      </c>
      <c r="B79" s="60">
        <v>61</v>
      </c>
      <c r="C79" s="61" t="s">
        <v>1748</v>
      </c>
      <c r="D79" s="61" t="s">
        <v>1749</v>
      </c>
      <c r="E79" s="61" t="s">
        <v>1541</v>
      </c>
      <c r="F79" s="61" t="s">
        <v>14</v>
      </c>
      <c r="G79" s="61" t="s">
        <v>1883</v>
      </c>
      <c r="H79" s="62"/>
      <c r="I79" s="62">
        <v>150</v>
      </c>
      <c r="J79" s="62">
        <v>37157.919999999998</v>
      </c>
    </row>
    <row r="80" spans="1:10" x14ac:dyDescent="0.15">
      <c r="A80" s="59">
        <v>42936</v>
      </c>
      <c r="B80" s="60">
        <v>61</v>
      </c>
      <c r="C80" s="61" t="s">
        <v>1750</v>
      </c>
      <c r="D80" s="61" t="s">
        <v>1751</v>
      </c>
      <c r="E80" s="61" t="s">
        <v>722</v>
      </c>
      <c r="F80" s="61" t="s">
        <v>14</v>
      </c>
      <c r="G80" s="61" t="s">
        <v>853</v>
      </c>
      <c r="H80" s="62"/>
      <c r="I80" s="62">
        <v>623.28</v>
      </c>
      <c r="J80" s="62">
        <v>36534.639999999999</v>
      </c>
    </row>
    <row r="81" spans="1:10" x14ac:dyDescent="0.15">
      <c r="A81" s="59">
        <v>42936</v>
      </c>
      <c r="B81" s="60">
        <v>61</v>
      </c>
      <c r="C81" s="61" t="s">
        <v>1752</v>
      </c>
      <c r="D81" s="61" t="s">
        <v>1753</v>
      </c>
      <c r="E81" s="61" t="s">
        <v>56</v>
      </c>
      <c r="F81" s="61" t="s">
        <v>14</v>
      </c>
      <c r="G81" s="61" t="s">
        <v>285</v>
      </c>
      <c r="H81" s="62"/>
      <c r="I81" s="62">
        <v>90</v>
      </c>
      <c r="J81" s="62">
        <v>36444.639999999999</v>
      </c>
    </row>
    <row r="82" spans="1:10" x14ac:dyDescent="0.15">
      <c r="A82" s="59">
        <v>42936</v>
      </c>
      <c r="B82" s="60">
        <v>61</v>
      </c>
      <c r="C82" s="61" t="s">
        <v>1754</v>
      </c>
      <c r="D82" s="61" t="s">
        <v>1755</v>
      </c>
      <c r="E82" s="61" t="s">
        <v>341</v>
      </c>
      <c r="G82" s="61" t="s">
        <v>543</v>
      </c>
      <c r="H82" s="62"/>
      <c r="I82" s="62">
        <v>885.86</v>
      </c>
      <c r="J82" s="62">
        <v>35327.050000000003</v>
      </c>
    </row>
    <row r="83" spans="1:10" s="57" customFormat="1" x14ac:dyDescent="0.15">
      <c r="A83" s="59"/>
      <c r="B83" s="60"/>
      <c r="C83" s="61"/>
      <c r="D83" s="61"/>
      <c r="E83" s="61" t="s">
        <v>831</v>
      </c>
      <c r="F83" s="61"/>
      <c r="G83" s="61" t="s">
        <v>285</v>
      </c>
      <c r="H83" s="62"/>
      <c r="I83" s="62">
        <v>231.73</v>
      </c>
      <c r="J83" s="62"/>
    </row>
    <row r="84" spans="1:10" x14ac:dyDescent="0.15">
      <c r="A84" s="59">
        <v>42936</v>
      </c>
      <c r="B84" s="60">
        <v>61</v>
      </c>
      <c r="C84" s="61" t="s">
        <v>1756</v>
      </c>
      <c r="D84" s="61" t="s">
        <v>1757</v>
      </c>
      <c r="E84" s="61" t="s">
        <v>685</v>
      </c>
      <c r="F84" s="61" t="s">
        <v>14</v>
      </c>
      <c r="G84" s="61" t="s">
        <v>854</v>
      </c>
      <c r="H84" s="62"/>
      <c r="I84" s="62">
        <v>6974.8</v>
      </c>
      <c r="J84" s="62">
        <v>28352.25</v>
      </c>
    </row>
    <row r="85" spans="1:10" x14ac:dyDescent="0.15">
      <c r="A85" s="59">
        <v>42936</v>
      </c>
      <c r="B85" s="60">
        <v>61</v>
      </c>
      <c r="C85" s="61" t="s">
        <v>1758</v>
      </c>
      <c r="D85" s="61" t="s">
        <v>1759</v>
      </c>
      <c r="E85" s="61" t="s">
        <v>1541</v>
      </c>
      <c r="F85" s="61" t="s">
        <v>14</v>
      </c>
      <c r="G85" s="61" t="s">
        <v>1883</v>
      </c>
      <c r="H85" s="62"/>
      <c r="I85" s="62">
        <v>530</v>
      </c>
      <c r="J85" s="62">
        <v>27822.25</v>
      </c>
    </row>
    <row r="86" spans="1:10" x14ac:dyDescent="0.15">
      <c r="A86" s="59">
        <v>42936</v>
      </c>
      <c r="B86" s="60">
        <v>61</v>
      </c>
      <c r="C86" s="61" t="s">
        <v>1760</v>
      </c>
      <c r="D86" s="61" t="s">
        <v>1761</v>
      </c>
      <c r="E86" s="61" t="s">
        <v>1251</v>
      </c>
      <c r="G86" s="61" t="s">
        <v>298</v>
      </c>
      <c r="H86" s="62"/>
      <c r="I86" s="62">
        <v>349.8</v>
      </c>
      <c r="J86" s="62">
        <v>27380.25</v>
      </c>
    </row>
    <row r="87" spans="1:10" s="57" customFormat="1" x14ac:dyDescent="0.15">
      <c r="A87" s="59"/>
      <c r="B87" s="60"/>
      <c r="C87" s="61"/>
      <c r="D87" s="61"/>
      <c r="E87" s="61" t="s">
        <v>1762</v>
      </c>
      <c r="F87" s="61"/>
      <c r="G87" s="61" t="s">
        <v>1887</v>
      </c>
      <c r="H87" s="62"/>
      <c r="I87" s="62">
        <v>92.2</v>
      </c>
      <c r="J87" s="62"/>
    </row>
    <row r="88" spans="1:10" ht="10.5" customHeight="1" x14ac:dyDescent="0.15">
      <c r="A88" s="59">
        <v>42936</v>
      </c>
      <c r="B88" s="60">
        <v>61</v>
      </c>
      <c r="C88" s="61" t="s">
        <v>1763</v>
      </c>
      <c r="D88" s="61" t="s">
        <v>1764</v>
      </c>
      <c r="E88" s="61" t="s">
        <v>106</v>
      </c>
      <c r="F88" s="61" t="s">
        <v>14</v>
      </c>
      <c r="G88" s="61" t="s">
        <v>296</v>
      </c>
      <c r="H88" s="62"/>
      <c r="I88" s="62">
        <v>40.25</v>
      </c>
      <c r="J88" s="62">
        <v>27340</v>
      </c>
    </row>
    <row r="89" spans="1:10" x14ac:dyDescent="0.15">
      <c r="A89" s="59">
        <v>42936</v>
      </c>
      <c r="B89" s="60">
        <v>61</v>
      </c>
      <c r="C89" s="61" t="s">
        <v>1765</v>
      </c>
      <c r="D89" s="61" t="s">
        <v>1766</v>
      </c>
      <c r="E89" s="61" t="s">
        <v>106</v>
      </c>
      <c r="F89" s="61" t="s">
        <v>14</v>
      </c>
      <c r="G89" s="61" t="s">
        <v>296</v>
      </c>
      <c r="H89" s="62"/>
      <c r="I89" s="62">
        <v>415.6</v>
      </c>
      <c r="J89" s="62">
        <v>26924.400000000001</v>
      </c>
    </row>
    <row r="90" spans="1:10" x14ac:dyDescent="0.15">
      <c r="A90" s="59">
        <v>42936</v>
      </c>
      <c r="B90" s="60">
        <v>61</v>
      </c>
      <c r="C90" s="61" t="s">
        <v>1767</v>
      </c>
      <c r="D90" s="61" t="s">
        <v>1768</v>
      </c>
      <c r="E90" s="61" t="s">
        <v>1477</v>
      </c>
      <c r="G90" s="61" t="s">
        <v>543</v>
      </c>
      <c r="H90" s="62"/>
      <c r="I90" s="62">
        <v>2282.9299999999998</v>
      </c>
      <c r="J90" s="62">
        <v>19507.61</v>
      </c>
    </row>
    <row r="91" spans="1:10" s="57" customFormat="1" x14ac:dyDescent="0.15">
      <c r="A91" s="59"/>
      <c r="B91" s="60"/>
      <c r="C91" s="61"/>
      <c r="D91" s="61"/>
      <c r="E91" s="61" t="s">
        <v>1769</v>
      </c>
      <c r="F91" s="61"/>
      <c r="G91" s="61" t="s">
        <v>285</v>
      </c>
      <c r="H91" s="62"/>
      <c r="I91" s="62">
        <v>5133.8599999999997</v>
      </c>
      <c r="J91" s="62"/>
    </row>
    <row r="92" spans="1:10" x14ac:dyDescent="0.15">
      <c r="A92" s="59">
        <v>42936</v>
      </c>
      <c r="B92" s="60">
        <v>61</v>
      </c>
      <c r="C92" s="61" t="s">
        <v>1770</v>
      </c>
      <c r="D92" s="61" t="s">
        <v>1771</v>
      </c>
      <c r="E92" s="61" t="s">
        <v>56</v>
      </c>
      <c r="F92" s="61" t="s">
        <v>14</v>
      </c>
      <c r="G92" s="61" t="s">
        <v>285</v>
      </c>
      <c r="H92" s="62"/>
      <c r="I92" s="62">
        <v>90</v>
      </c>
      <c r="J92" s="62">
        <v>19417.61</v>
      </c>
    </row>
    <row r="93" spans="1:10" x14ac:dyDescent="0.15">
      <c r="A93" s="59">
        <v>42936</v>
      </c>
      <c r="B93" s="60">
        <v>62</v>
      </c>
      <c r="C93" s="61" t="s">
        <v>1772</v>
      </c>
      <c r="D93" s="61" t="s">
        <v>1773</v>
      </c>
      <c r="E93" s="61" t="s">
        <v>159</v>
      </c>
      <c r="F93" s="61" t="s">
        <v>14</v>
      </c>
      <c r="G93" s="61" t="s">
        <v>285</v>
      </c>
      <c r="H93" s="62">
        <v>2000</v>
      </c>
      <c r="I93" s="62">
        <v>-2000</v>
      </c>
      <c r="J93" s="62">
        <v>21417.61</v>
      </c>
    </row>
    <row r="94" spans="1:10" x14ac:dyDescent="0.15">
      <c r="A94" s="59">
        <v>42940</v>
      </c>
      <c r="B94" s="60">
        <v>61</v>
      </c>
      <c r="C94" s="61" t="s">
        <v>1774</v>
      </c>
      <c r="D94" s="61" t="s">
        <v>1775</v>
      </c>
      <c r="E94" s="61" t="s">
        <v>1776</v>
      </c>
      <c r="F94" s="61" t="s">
        <v>14</v>
      </c>
      <c r="G94" s="61" t="s">
        <v>543</v>
      </c>
      <c r="H94" s="62"/>
      <c r="I94" s="62">
        <v>12206.14</v>
      </c>
      <c r="J94" s="62">
        <v>9211.4699999999993</v>
      </c>
    </row>
    <row r="95" spans="1:10" x14ac:dyDescent="0.15">
      <c r="A95" s="59">
        <v>42940</v>
      </c>
      <c r="B95" s="60">
        <v>61</v>
      </c>
      <c r="C95" s="61" t="s">
        <v>1777</v>
      </c>
      <c r="D95" s="61" t="s">
        <v>1778</v>
      </c>
      <c r="E95" s="61" t="s">
        <v>1541</v>
      </c>
      <c r="F95" s="61" t="s">
        <v>14</v>
      </c>
      <c r="G95" s="61" t="s">
        <v>1883</v>
      </c>
      <c r="H95" s="62"/>
      <c r="I95" s="62">
        <v>150000</v>
      </c>
      <c r="J95" s="62">
        <v>-140788.53</v>
      </c>
    </row>
    <row r="96" spans="1:10" x14ac:dyDescent="0.15">
      <c r="A96" s="59">
        <v>42940</v>
      </c>
      <c r="B96" s="60">
        <v>61</v>
      </c>
      <c r="C96" s="61" t="s">
        <v>1779</v>
      </c>
      <c r="D96" s="61" t="s">
        <v>1780</v>
      </c>
      <c r="E96" s="61" t="s">
        <v>1581</v>
      </c>
      <c r="F96" s="61" t="s">
        <v>14</v>
      </c>
      <c r="G96" s="61" t="s">
        <v>298</v>
      </c>
      <c r="H96" s="62"/>
      <c r="I96" s="62">
        <v>17935.2</v>
      </c>
      <c r="J96" s="62">
        <v>-158723.73000000001</v>
      </c>
    </row>
    <row r="97" spans="1:10" x14ac:dyDescent="0.15">
      <c r="A97" s="59">
        <v>42940</v>
      </c>
      <c r="B97" s="60">
        <v>61</v>
      </c>
      <c r="C97" s="61" t="s">
        <v>1781</v>
      </c>
      <c r="D97" s="61" t="s">
        <v>1782</v>
      </c>
      <c r="E97" s="61" t="s">
        <v>341</v>
      </c>
      <c r="G97" s="61" t="s">
        <v>543</v>
      </c>
      <c r="H97" s="62"/>
      <c r="I97" s="62">
        <v>46458</v>
      </c>
      <c r="J97" s="62">
        <v>-249981.73</v>
      </c>
    </row>
    <row r="98" spans="1:10" s="57" customFormat="1" x14ac:dyDescent="0.15">
      <c r="A98" s="59"/>
      <c r="B98" s="60"/>
      <c r="C98" s="61"/>
      <c r="D98" s="61"/>
      <c r="E98" s="61" t="s">
        <v>1888</v>
      </c>
      <c r="F98" s="61"/>
      <c r="G98" s="61" t="s">
        <v>285</v>
      </c>
      <c r="H98" s="62"/>
      <c r="I98" s="62">
        <v>19800</v>
      </c>
      <c r="J98" s="62"/>
    </row>
    <row r="99" spans="1:10" s="57" customFormat="1" x14ac:dyDescent="0.15">
      <c r="A99" s="59"/>
      <c r="B99" s="60"/>
      <c r="C99" s="61"/>
      <c r="D99" s="61"/>
      <c r="E99" s="61" t="s">
        <v>1276</v>
      </c>
      <c r="F99" s="61"/>
      <c r="G99" s="61" t="s">
        <v>298</v>
      </c>
      <c r="H99" s="62"/>
      <c r="I99" s="62">
        <v>25000</v>
      </c>
      <c r="J99" s="62"/>
    </row>
    <row r="100" spans="1:10" x14ac:dyDescent="0.15">
      <c r="A100" s="59">
        <v>42940</v>
      </c>
      <c r="B100" s="60">
        <v>61</v>
      </c>
      <c r="C100" s="61" t="s">
        <v>1783</v>
      </c>
      <c r="D100" s="61" t="s">
        <v>1784</v>
      </c>
      <c r="E100" s="61" t="s">
        <v>227</v>
      </c>
      <c r="F100" s="61" t="s">
        <v>14</v>
      </c>
      <c r="G100" s="61" t="s">
        <v>285</v>
      </c>
      <c r="H100" s="62"/>
      <c r="I100" s="62">
        <v>530</v>
      </c>
      <c r="J100" s="62">
        <v>-250511.73</v>
      </c>
    </row>
    <row r="101" spans="1:10" x14ac:dyDescent="0.15">
      <c r="A101" s="59">
        <v>42940</v>
      </c>
      <c r="B101" s="60">
        <v>66</v>
      </c>
      <c r="C101" s="61" t="s">
        <v>1785</v>
      </c>
      <c r="D101" s="61" t="s">
        <v>14</v>
      </c>
      <c r="E101" s="61" t="s">
        <v>417</v>
      </c>
      <c r="F101" s="61" t="s">
        <v>1786</v>
      </c>
      <c r="G101" s="61" t="s">
        <v>1889</v>
      </c>
      <c r="H101" s="62">
        <v>300000</v>
      </c>
      <c r="I101" s="62"/>
      <c r="J101" s="62">
        <v>49488.27</v>
      </c>
    </row>
    <row r="102" spans="1:10" x14ac:dyDescent="0.15">
      <c r="A102" s="59">
        <v>42941</v>
      </c>
      <c r="B102" s="60">
        <v>61</v>
      </c>
      <c r="C102" s="61" t="s">
        <v>1787</v>
      </c>
      <c r="D102" s="61" t="s">
        <v>204</v>
      </c>
      <c r="E102" s="61" t="s">
        <v>658</v>
      </c>
      <c r="F102" s="61" t="s">
        <v>14</v>
      </c>
      <c r="G102" s="61" t="s">
        <v>543</v>
      </c>
      <c r="H102" s="62"/>
      <c r="I102" s="62">
        <v>62330.52</v>
      </c>
      <c r="J102" s="62">
        <v>-12842.25</v>
      </c>
    </row>
    <row r="103" spans="1:10" x14ac:dyDescent="0.15">
      <c r="A103" s="59">
        <v>42941</v>
      </c>
      <c r="B103" s="60">
        <v>61</v>
      </c>
      <c r="C103" s="61" t="s">
        <v>1788</v>
      </c>
      <c r="D103" s="61" t="s">
        <v>204</v>
      </c>
      <c r="E103" s="61" t="s">
        <v>1789</v>
      </c>
      <c r="F103" s="61" t="s">
        <v>14</v>
      </c>
      <c r="G103" s="61" t="s">
        <v>1879</v>
      </c>
      <c r="H103" s="62"/>
      <c r="I103" s="62">
        <v>53293.64</v>
      </c>
      <c r="J103" s="62">
        <v>-66135.89</v>
      </c>
    </row>
    <row r="104" spans="1:10" x14ac:dyDescent="0.15">
      <c r="A104" s="59">
        <v>42941</v>
      </c>
      <c r="B104" s="60">
        <v>61</v>
      </c>
      <c r="C104" s="61" t="s">
        <v>1790</v>
      </c>
      <c r="D104" s="61" t="s">
        <v>1791</v>
      </c>
      <c r="E104" s="61" t="s">
        <v>71</v>
      </c>
      <c r="F104" s="61" t="s">
        <v>14</v>
      </c>
      <c r="G104" s="61" t="s">
        <v>291</v>
      </c>
      <c r="H104" s="62"/>
      <c r="I104" s="62">
        <v>107.2</v>
      </c>
      <c r="J104" s="62">
        <v>-66243.09</v>
      </c>
    </row>
    <row r="105" spans="1:10" x14ac:dyDescent="0.15">
      <c r="A105" s="59">
        <v>42941</v>
      </c>
      <c r="B105" s="60">
        <v>61</v>
      </c>
      <c r="C105" s="61" t="s">
        <v>1792</v>
      </c>
      <c r="D105" s="61" t="s">
        <v>1793</v>
      </c>
      <c r="E105" s="61" t="s">
        <v>76</v>
      </c>
      <c r="F105" s="61" t="s">
        <v>14</v>
      </c>
      <c r="G105" s="61" t="s">
        <v>292</v>
      </c>
      <c r="H105" s="62"/>
      <c r="I105" s="62">
        <v>180</v>
      </c>
      <c r="J105" s="62">
        <v>-66423.09</v>
      </c>
    </row>
    <row r="106" spans="1:10" x14ac:dyDescent="0.15">
      <c r="A106" s="59">
        <v>42941</v>
      </c>
      <c r="B106" s="60">
        <v>61</v>
      </c>
      <c r="C106" s="61" t="s">
        <v>1794</v>
      </c>
      <c r="D106" s="61" t="s">
        <v>1795</v>
      </c>
      <c r="E106" s="61" t="s">
        <v>353</v>
      </c>
      <c r="F106" s="61" t="s">
        <v>14</v>
      </c>
      <c r="G106" s="61" t="s">
        <v>291</v>
      </c>
      <c r="H106" s="62"/>
      <c r="I106" s="62">
        <v>18</v>
      </c>
      <c r="J106" s="62">
        <v>-66441.09</v>
      </c>
    </row>
    <row r="107" spans="1:10" x14ac:dyDescent="0.15">
      <c r="A107" s="59">
        <v>42941</v>
      </c>
      <c r="B107" s="60">
        <v>61</v>
      </c>
      <c r="C107" s="61" t="s">
        <v>1796</v>
      </c>
      <c r="D107" s="61" t="s">
        <v>1797</v>
      </c>
      <c r="E107" s="61" t="s">
        <v>83</v>
      </c>
      <c r="F107" s="61" t="s">
        <v>14</v>
      </c>
      <c r="G107" s="61" t="s">
        <v>551</v>
      </c>
      <c r="H107" s="62"/>
      <c r="I107" s="62">
        <v>782.12</v>
      </c>
      <c r="J107" s="62">
        <v>-67223.210000000006</v>
      </c>
    </row>
    <row r="108" spans="1:10" x14ac:dyDescent="0.15">
      <c r="A108" s="59">
        <v>42941</v>
      </c>
      <c r="B108" s="60">
        <v>61</v>
      </c>
      <c r="C108" s="61" t="s">
        <v>1798</v>
      </c>
      <c r="D108" s="61" t="s">
        <v>1799</v>
      </c>
      <c r="E108" s="61" t="s">
        <v>1800</v>
      </c>
      <c r="F108" s="61" t="s">
        <v>14</v>
      </c>
      <c r="G108" s="61" t="s">
        <v>291</v>
      </c>
      <c r="H108" s="62"/>
      <c r="I108" s="62">
        <v>36.4</v>
      </c>
      <c r="J108" s="62">
        <v>-67259.61</v>
      </c>
    </row>
    <row r="109" spans="1:10" x14ac:dyDescent="0.15">
      <c r="A109" s="59">
        <v>42941</v>
      </c>
      <c r="B109" s="60">
        <v>61</v>
      </c>
      <c r="C109" s="61" t="s">
        <v>1801</v>
      </c>
      <c r="D109" s="61" t="s">
        <v>1802</v>
      </c>
      <c r="E109" s="61" t="s">
        <v>697</v>
      </c>
      <c r="F109" s="61" t="s">
        <v>14</v>
      </c>
      <c r="G109" s="61" t="s">
        <v>291</v>
      </c>
      <c r="H109" s="62"/>
      <c r="I109" s="62">
        <v>77</v>
      </c>
      <c r="J109" s="62">
        <v>-67336.61</v>
      </c>
    </row>
    <row r="110" spans="1:10" x14ac:dyDescent="0.15">
      <c r="A110" s="59">
        <v>42941</v>
      </c>
      <c r="B110" s="60">
        <v>61</v>
      </c>
      <c r="C110" s="61" t="s">
        <v>1803</v>
      </c>
      <c r="D110" s="61" t="s">
        <v>1804</v>
      </c>
      <c r="E110" s="61" t="s">
        <v>1177</v>
      </c>
      <c r="F110" s="61" t="s">
        <v>14</v>
      </c>
      <c r="G110" s="61" t="s">
        <v>291</v>
      </c>
      <c r="H110" s="62"/>
      <c r="I110" s="62">
        <v>14</v>
      </c>
      <c r="J110" s="62">
        <v>-67350.61</v>
      </c>
    </row>
    <row r="111" spans="1:10" x14ac:dyDescent="0.15">
      <c r="A111" s="59">
        <v>42941</v>
      </c>
      <c r="B111" s="60">
        <v>61</v>
      </c>
      <c r="C111" s="61" t="s">
        <v>1805</v>
      </c>
      <c r="D111" s="61" t="s">
        <v>1806</v>
      </c>
      <c r="E111" s="61" t="s">
        <v>56</v>
      </c>
      <c r="F111" s="61" t="s">
        <v>14</v>
      </c>
      <c r="G111" s="61" t="s">
        <v>285</v>
      </c>
      <c r="H111" s="62"/>
      <c r="I111" s="62">
        <v>360</v>
      </c>
      <c r="J111" s="62">
        <v>-67710.61</v>
      </c>
    </row>
    <row r="112" spans="1:10" x14ac:dyDescent="0.15">
      <c r="A112" s="59">
        <v>42941</v>
      </c>
      <c r="B112" s="60">
        <v>61</v>
      </c>
      <c r="C112" s="61" t="s">
        <v>1807</v>
      </c>
      <c r="D112" s="61" t="s">
        <v>1808</v>
      </c>
      <c r="E112" s="61" t="s">
        <v>831</v>
      </c>
      <c r="F112" s="61" t="s">
        <v>14</v>
      </c>
      <c r="G112" s="61" t="s">
        <v>285</v>
      </c>
      <c r="H112" s="62"/>
      <c r="I112" s="62">
        <v>195.49</v>
      </c>
      <c r="J112" s="62">
        <v>-67906.100000000006</v>
      </c>
    </row>
    <row r="113" spans="1:10" x14ac:dyDescent="0.15">
      <c r="A113" s="59">
        <v>42941</v>
      </c>
      <c r="B113" s="60">
        <v>61</v>
      </c>
      <c r="C113" s="61" t="s">
        <v>1809</v>
      </c>
      <c r="D113" s="61" t="s">
        <v>1810</v>
      </c>
      <c r="E113" s="61" t="s">
        <v>111</v>
      </c>
      <c r="F113" s="61" t="s">
        <v>14</v>
      </c>
      <c r="G113" s="61" t="s">
        <v>285</v>
      </c>
      <c r="H113" s="62"/>
      <c r="I113" s="62">
        <v>7600</v>
      </c>
      <c r="J113" s="62">
        <v>-75506.100000000006</v>
      </c>
    </row>
    <row r="114" spans="1:10" x14ac:dyDescent="0.15">
      <c r="A114" s="59">
        <v>42941</v>
      </c>
      <c r="B114" s="60">
        <v>61</v>
      </c>
      <c r="C114" s="61" t="s">
        <v>1811</v>
      </c>
      <c r="D114" s="61" t="s">
        <v>1812</v>
      </c>
      <c r="E114" s="61" t="s">
        <v>381</v>
      </c>
      <c r="F114" s="61" t="s">
        <v>14</v>
      </c>
      <c r="G114" s="61" t="s">
        <v>541</v>
      </c>
      <c r="H114" s="62"/>
      <c r="I114" s="62">
        <v>776.84</v>
      </c>
      <c r="J114" s="62">
        <v>-76282.94</v>
      </c>
    </row>
    <row r="115" spans="1:10" x14ac:dyDescent="0.15">
      <c r="A115" s="59">
        <v>42941</v>
      </c>
      <c r="B115" s="60">
        <v>61</v>
      </c>
      <c r="C115" s="61" t="s">
        <v>1813</v>
      </c>
      <c r="D115" s="61" t="s">
        <v>1814</v>
      </c>
      <c r="E115" s="61" t="s">
        <v>1890</v>
      </c>
      <c r="G115" s="61" t="s">
        <v>543</v>
      </c>
      <c r="H115" s="62"/>
      <c r="I115" s="62">
        <v>1131</v>
      </c>
      <c r="J115" s="62">
        <v>-79392.22</v>
      </c>
    </row>
    <row r="116" spans="1:10" s="57" customFormat="1" x14ac:dyDescent="0.15">
      <c r="A116" s="59"/>
      <c r="B116" s="60"/>
      <c r="C116" s="61"/>
      <c r="D116" s="61"/>
      <c r="E116" s="61" t="s">
        <v>1477</v>
      </c>
      <c r="F116" s="61"/>
      <c r="G116" s="61" t="s">
        <v>543</v>
      </c>
      <c r="H116" s="62"/>
      <c r="I116" s="62">
        <v>1757.5</v>
      </c>
      <c r="J116" s="62"/>
    </row>
    <row r="117" spans="1:10" s="57" customFormat="1" x14ac:dyDescent="0.15">
      <c r="A117" s="59"/>
      <c r="B117" s="60"/>
      <c r="C117" s="61"/>
      <c r="D117" s="61"/>
      <c r="E117" s="61" t="s">
        <v>831</v>
      </c>
      <c r="F117" s="61"/>
      <c r="G117" s="61" t="s">
        <v>285</v>
      </c>
      <c r="H117" s="62"/>
      <c r="I117" s="62">
        <v>220.78</v>
      </c>
      <c r="J117" s="62"/>
    </row>
    <row r="118" spans="1:10" x14ac:dyDescent="0.15">
      <c r="A118" s="59">
        <v>42941</v>
      </c>
      <c r="B118" s="60">
        <v>61</v>
      </c>
      <c r="C118" s="61" t="s">
        <v>1815</v>
      </c>
      <c r="D118" s="61" t="s">
        <v>1816</v>
      </c>
      <c r="E118" s="61" t="s">
        <v>22</v>
      </c>
      <c r="F118" s="61" t="s">
        <v>14</v>
      </c>
      <c r="G118" s="61" t="s">
        <v>286</v>
      </c>
      <c r="H118" s="62"/>
      <c r="I118" s="62">
        <v>1818</v>
      </c>
      <c r="J118" s="62">
        <v>-81210.22</v>
      </c>
    </row>
    <row r="119" spans="1:10" x14ac:dyDescent="0.15">
      <c r="A119" s="59">
        <v>42941</v>
      </c>
      <c r="B119" s="60">
        <v>61</v>
      </c>
      <c r="C119" s="61" t="s">
        <v>1817</v>
      </c>
      <c r="D119" s="61" t="s">
        <v>1818</v>
      </c>
      <c r="E119" s="61" t="s">
        <v>957</v>
      </c>
      <c r="F119" s="61" t="s">
        <v>14</v>
      </c>
      <c r="G119" s="61" t="s">
        <v>1880</v>
      </c>
      <c r="H119" s="62"/>
      <c r="I119" s="62">
        <v>641.29999999999995</v>
      </c>
      <c r="J119" s="62">
        <v>-81851.520000000004</v>
      </c>
    </row>
    <row r="120" spans="1:10" x14ac:dyDescent="0.15">
      <c r="A120" s="59">
        <v>42941</v>
      </c>
      <c r="B120" s="60">
        <v>61</v>
      </c>
      <c r="C120" s="61" t="s">
        <v>1819</v>
      </c>
      <c r="D120" s="61" t="s">
        <v>1820</v>
      </c>
      <c r="E120" s="61" t="s">
        <v>592</v>
      </c>
      <c r="F120" s="61" t="s">
        <v>14</v>
      </c>
      <c r="G120" s="61" t="s">
        <v>291</v>
      </c>
      <c r="H120" s="62"/>
      <c r="I120" s="62">
        <v>65</v>
      </c>
      <c r="J120" s="62">
        <v>-81916.52</v>
      </c>
    </row>
    <row r="121" spans="1:10" x14ac:dyDescent="0.15">
      <c r="A121" s="59">
        <v>42941</v>
      </c>
      <c r="B121" s="60">
        <v>61</v>
      </c>
      <c r="C121" s="61" t="s">
        <v>1821</v>
      </c>
      <c r="D121" s="61" t="s">
        <v>1822</v>
      </c>
      <c r="E121" s="61" t="s">
        <v>56</v>
      </c>
      <c r="F121" s="61" t="s">
        <v>14</v>
      </c>
      <c r="G121" s="61" t="s">
        <v>285</v>
      </c>
      <c r="H121" s="62"/>
      <c r="I121" s="62">
        <v>180</v>
      </c>
      <c r="J121" s="62">
        <v>-82096.52</v>
      </c>
    </row>
    <row r="122" spans="1:10" x14ac:dyDescent="0.15">
      <c r="A122" s="59">
        <v>42941</v>
      </c>
      <c r="B122" s="60">
        <v>61</v>
      </c>
      <c r="C122" s="61" t="s">
        <v>1823</v>
      </c>
      <c r="D122" s="61" t="s">
        <v>1824</v>
      </c>
      <c r="E122" s="61" t="s">
        <v>831</v>
      </c>
      <c r="F122" s="61" t="s">
        <v>14</v>
      </c>
      <c r="G122" s="61" t="s">
        <v>285</v>
      </c>
      <c r="H122" s="62"/>
      <c r="I122" s="62">
        <v>3127.45</v>
      </c>
      <c r="J122" s="62">
        <v>-85223.97</v>
      </c>
    </row>
    <row r="123" spans="1:10" x14ac:dyDescent="0.15">
      <c r="A123" s="59">
        <v>42941</v>
      </c>
      <c r="B123" s="60">
        <v>62</v>
      </c>
      <c r="C123" s="61" t="s">
        <v>1825</v>
      </c>
      <c r="D123" s="61" t="s">
        <v>1826</v>
      </c>
      <c r="E123" s="61" t="s">
        <v>415</v>
      </c>
      <c r="F123" s="61" t="s">
        <v>14</v>
      </c>
      <c r="G123" s="61" t="s">
        <v>2167</v>
      </c>
      <c r="H123" s="62">
        <v>3000</v>
      </c>
      <c r="I123" s="62">
        <v>-3000</v>
      </c>
      <c r="J123" s="62">
        <v>-82223.97</v>
      </c>
    </row>
    <row r="124" spans="1:10" x14ac:dyDescent="0.15">
      <c r="A124" s="59">
        <v>42941</v>
      </c>
      <c r="B124" s="60">
        <v>62</v>
      </c>
      <c r="C124" s="61" t="s">
        <v>1827</v>
      </c>
      <c r="D124" s="61" t="s">
        <v>1828</v>
      </c>
      <c r="E124" s="61" t="s">
        <v>412</v>
      </c>
      <c r="F124" s="61" t="s">
        <v>14</v>
      </c>
      <c r="G124" s="61" t="s">
        <v>285</v>
      </c>
      <c r="H124" s="62">
        <v>2000</v>
      </c>
      <c r="I124" s="62">
        <v>-2000</v>
      </c>
      <c r="J124" s="62">
        <v>-80223.97</v>
      </c>
    </row>
    <row r="125" spans="1:10" x14ac:dyDescent="0.15">
      <c r="A125" s="59">
        <v>42941</v>
      </c>
      <c r="B125" s="60">
        <v>62</v>
      </c>
      <c r="C125" s="61" t="s">
        <v>1829</v>
      </c>
      <c r="D125" s="61" t="s">
        <v>1830</v>
      </c>
      <c r="E125" s="61" t="s">
        <v>415</v>
      </c>
      <c r="F125" s="61" t="s">
        <v>14</v>
      </c>
      <c r="G125" s="61" t="s">
        <v>2167</v>
      </c>
      <c r="H125" s="62">
        <v>3000</v>
      </c>
      <c r="I125" s="62">
        <v>-3000</v>
      </c>
      <c r="J125" s="62">
        <v>-77223.97</v>
      </c>
    </row>
    <row r="126" spans="1:10" x14ac:dyDescent="0.15">
      <c r="A126" s="59">
        <v>42942</v>
      </c>
      <c r="B126" s="60">
        <v>61</v>
      </c>
      <c r="C126" s="61" t="s">
        <v>1831</v>
      </c>
      <c r="D126" s="61" t="s">
        <v>1832</v>
      </c>
      <c r="E126" s="61" t="s">
        <v>1251</v>
      </c>
      <c r="F126" s="61" t="s">
        <v>1337</v>
      </c>
      <c r="G126" s="61" t="s">
        <v>298</v>
      </c>
      <c r="H126" s="62"/>
      <c r="I126" s="62">
        <v>119452.96</v>
      </c>
      <c r="J126" s="62">
        <v>-196676.93</v>
      </c>
    </row>
    <row r="127" spans="1:10" x14ac:dyDescent="0.15">
      <c r="A127" s="59">
        <v>42942</v>
      </c>
      <c r="B127" s="60">
        <v>61</v>
      </c>
      <c r="C127" s="61" t="s">
        <v>1833</v>
      </c>
      <c r="D127" s="61" t="s">
        <v>1834</v>
      </c>
      <c r="E127" s="61" t="s">
        <v>605</v>
      </c>
      <c r="F127" s="61" t="s">
        <v>14</v>
      </c>
      <c r="G127" s="61" t="s">
        <v>285</v>
      </c>
      <c r="H127" s="62"/>
      <c r="I127" s="62">
        <v>23348.5</v>
      </c>
      <c r="J127" s="62">
        <v>-220025.43</v>
      </c>
    </row>
    <row r="128" spans="1:10" x14ac:dyDescent="0.15">
      <c r="A128" s="59">
        <v>42942</v>
      </c>
      <c r="B128" s="60">
        <v>61</v>
      </c>
      <c r="C128" s="61" t="s">
        <v>1835</v>
      </c>
      <c r="D128" s="61" t="s">
        <v>1836</v>
      </c>
      <c r="E128" s="61" t="s">
        <v>1276</v>
      </c>
      <c r="F128" s="61" t="s">
        <v>14</v>
      </c>
      <c r="G128" s="61" t="s">
        <v>298</v>
      </c>
      <c r="H128" s="62"/>
      <c r="I128" s="62">
        <v>34057.800000000003</v>
      </c>
      <c r="J128" s="62">
        <v>-254083.23</v>
      </c>
    </row>
    <row r="129" spans="1:10" x14ac:dyDescent="0.15">
      <c r="A129" s="59">
        <v>42942</v>
      </c>
      <c r="B129" s="60">
        <v>61</v>
      </c>
      <c r="C129" s="61" t="s">
        <v>1837</v>
      </c>
      <c r="D129" s="61" t="s">
        <v>1838</v>
      </c>
      <c r="E129" s="61" t="s">
        <v>106</v>
      </c>
      <c r="F129" s="61" t="s">
        <v>14</v>
      </c>
      <c r="G129" s="61" t="s">
        <v>296</v>
      </c>
      <c r="H129" s="62"/>
      <c r="I129" s="62">
        <v>508.05</v>
      </c>
      <c r="J129" s="62">
        <v>-254591.28</v>
      </c>
    </row>
    <row r="130" spans="1:10" x14ac:dyDescent="0.15">
      <c r="A130" s="59">
        <v>42942</v>
      </c>
      <c r="B130" s="60">
        <v>62</v>
      </c>
      <c r="C130" s="61" t="s">
        <v>1839</v>
      </c>
      <c r="D130" s="61" t="s">
        <v>1840</v>
      </c>
      <c r="E130" s="61" t="s">
        <v>1841</v>
      </c>
      <c r="F130" s="61" t="s">
        <v>1842</v>
      </c>
      <c r="G130" s="61" t="s">
        <v>285</v>
      </c>
      <c r="H130" s="62">
        <v>5000</v>
      </c>
      <c r="I130" s="62">
        <v>-5000</v>
      </c>
      <c r="J130" s="62">
        <v>-249591.28</v>
      </c>
    </row>
    <row r="131" spans="1:10" x14ac:dyDescent="0.15">
      <c r="A131" s="59">
        <v>42942</v>
      </c>
      <c r="B131" s="60">
        <v>66</v>
      </c>
      <c r="C131" s="61" t="s">
        <v>1843</v>
      </c>
      <c r="D131" s="61" t="s">
        <v>14</v>
      </c>
      <c r="E131" s="61" t="s">
        <v>1844</v>
      </c>
      <c r="F131" s="61" t="s">
        <v>14</v>
      </c>
      <c r="G131" s="61" t="s">
        <v>1889</v>
      </c>
      <c r="H131" s="62">
        <v>520000</v>
      </c>
      <c r="I131" s="62"/>
      <c r="J131" s="62">
        <v>270408.71999999997</v>
      </c>
    </row>
    <row r="132" spans="1:10" x14ac:dyDescent="0.15">
      <c r="A132" s="59">
        <v>42942</v>
      </c>
      <c r="B132" s="60">
        <v>66</v>
      </c>
      <c r="C132" s="61" t="s">
        <v>1845</v>
      </c>
      <c r="D132" s="61" t="s">
        <v>14</v>
      </c>
      <c r="E132" s="61" t="s">
        <v>1846</v>
      </c>
      <c r="F132" s="61" t="s">
        <v>1847</v>
      </c>
      <c r="G132" s="61" t="s">
        <v>304</v>
      </c>
      <c r="H132" s="13">
        <v>1000</v>
      </c>
      <c r="J132" s="62">
        <v>271408.71999999997</v>
      </c>
    </row>
    <row r="133" spans="1:10" x14ac:dyDescent="0.15">
      <c r="A133" s="59">
        <v>42944</v>
      </c>
      <c r="B133" s="60">
        <v>61</v>
      </c>
      <c r="C133" s="61" t="s">
        <v>1848</v>
      </c>
      <c r="D133" s="61" t="s">
        <v>204</v>
      </c>
      <c r="E133" s="61" t="s">
        <v>1479</v>
      </c>
      <c r="F133" s="61" t="s">
        <v>14</v>
      </c>
      <c r="G133" s="61" t="s">
        <v>1886</v>
      </c>
      <c r="H133" s="62"/>
      <c r="I133" s="62">
        <v>159205.63</v>
      </c>
      <c r="J133" s="62">
        <v>112203.09</v>
      </c>
    </row>
    <row r="134" spans="1:10" x14ac:dyDescent="0.15">
      <c r="A134" s="59">
        <v>42947</v>
      </c>
      <c r="B134" s="60">
        <v>65</v>
      </c>
      <c r="C134" s="61" t="s">
        <v>1849</v>
      </c>
      <c r="D134" s="61" t="s">
        <v>527</v>
      </c>
      <c r="E134" s="61" t="s">
        <v>1850</v>
      </c>
      <c r="F134" s="61" t="s">
        <v>14</v>
      </c>
      <c r="G134" s="61" t="s">
        <v>305</v>
      </c>
      <c r="H134" s="62"/>
      <c r="I134" s="62">
        <v>79786.69</v>
      </c>
      <c r="J134" s="62">
        <v>28955.38</v>
      </c>
    </row>
    <row r="135" spans="1:10" s="57" customFormat="1" x14ac:dyDescent="0.15">
      <c r="A135" s="59"/>
      <c r="B135" s="60"/>
      <c r="C135" s="61"/>
      <c r="D135" s="61"/>
      <c r="E135" s="61" t="s">
        <v>317</v>
      </c>
      <c r="F135" s="61"/>
      <c r="G135" s="61" t="s">
        <v>317</v>
      </c>
      <c r="H135" s="13"/>
      <c r="I135" s="13">
        <v>700</v>
      </c>
      <c r="J135" s="62"/>
    </row>
    <row r="136" spans="1:10" s="57" customFormat="1" x14ac:dyDescent="0.15">
      <c r="A136" s="59"/>
      <c r="B136" s="60"/>
      <c r="C136" s="61"/>
      <c r="D136" s="61"/>
      <c r="E136" s="61" t="s">
        <v>319</v>
      </c>
      <c r="F136" s="61"/>
      <c r="G136" s="61" t="s">
        <v>319</v>
      </c>
      <c r="H136" s="62"/>
      <c r="I136" s="62">
        <v>65</v>
      </c>
      <c r="J136" s="62"/>
    </row>
    <row r="137" spans="1:10" s="57" customFormat="1" x14ac:dyDescent="0.15">
      <c r="A137" s="59"/>
      <c r="B137" s="60"/>
      <c r="C137" s="61"/>
      <c r="D137" s="61"/>
      <c r="E137" s="61" t="s">
        <v>320</v>
      </c>
      <c r="F137" s="61"/>
      <c r="G137" s="61" t="s">
        <v>320</v>
      </c>
      <c r="H137" s="62"/>
      <c r="I137" s="62">
        <v>332.99</v>
      </c>
      <c r="J137" s="62"/>
    </row>
    <row r="138" spans="1:10" s="57" customFormat="1" x14ac:dyDescent="0.15">
      <c r="A138" s="59"/>
      <c r="B138" s="60"/>
      <c r="C138" s="61"/>
      <c r="D138" s="61"/>
      <c r="E138" s="61" t="s">
        <v>25</v>
      </c>
      <c r="F138" s="61"/>
      <c r="G138" s="61" t="s">
        <v>288</v>
      </c>
      <c r="H138" s="62"/>
      <c r="I138" s="62">
        <v>901.57999999999993</v>
      </c>
      <c r="J138" s="62"/>
    </row>
    <row r="139" spans="1:10" s="57" customFormat="1" x14ac:dyDescent="0.15">
      <c r="A139" s="59"/>
      <c r="B139" s="60"/>
      <c r="C139" s="61"/>
      <c r="D139" s="61"/>
      <c r="E139" s="61" t="s">
        <v>106</v>
      </c>
      <c r="F139" s="61"/>
      <c r="G139" s="61" t="s">
        <v>296</v>
      </c>
      <c r="H139" s="62"/>
      <c r="I139" s="62">
        <v>750</v>
      </c>
      <c r="J139" s="62"/>
    </row>
    <row r="140" spans="1:10" s="57" customFormat="1" ht="15" x14ac:dyDescent="0.25">
      <c r="A140" s="59"/>
      <c r="B140" s="60"/>
      <c r="C140" s="61"/>
      <c r="D140" s="61"/>
      <c r="E140" s="61" t="s">
        <v>1896</v>
      </c>
      <c r="F140" s="61"/>
      <c r="G140" s="61" t="s">
        <v>1402</v>
      </c>
      <c r="H140" s="62"/>
      <c r="I140" s="69">
        <v>120</v>
      </c>
      <c r="J140" s="62"/>
    </row>
    <row r="141" spans="1:10" s="57" customFormat="1" x14ac:dyDescent="0.15">
      <c r="A141" s="59"/>
      <c r="B141" s="60"/>
      <c r="C141" s="61"/>
      <c r="D141" s="61"/>
      <c r="E141" s="61" t="s">
        <v>1897</v>
      </c>
      <c r="F141" s="61"/>
      <c r="G141" s="61" t="s">
        <v>1617</v>
      </c>
      <c r="H141" s="62"/>
      <c r="I141" s="62">
        <v>5</v>
      </c>
      <c r="J141" s="62"/>
    </row>
    <row r="142" spans="1:10" s="57" customFormat="1" x14ac:dyDescent="0.15">
      <c r="A142" s="59"/>
      <c r="B142" s="60"/>
      <c r="C142" s="61"/>
      <c r="D142" s="61"/>
      <c r="E142" s="61" t="s">
        <v>285</v>
      </c>
      <c r="F142" s="61"/>
      <c r="G142" s="61" t="s">
        <v>285</v>
      </c>
      <c r="H142" s="62"/>
      <c r="I142" s="62">
        <v>495.95</v>
      </c>
      <c r="J142" s="62"/>
    </row>
    <row r="143" spans="1:10" s="57" customFormat="1" x14ac:dyDescent="0.15">
      <c r="A143" s="59"/>
      <c r="B143" s="60"/>
      <c r="C143" s="61"/>
      <c r="D143" s="61"/>
      <c r="E143" s="61" t="s">
        <v>849</v>
      </c>
      <c r="F143" s="61"/>
      <c r="G143" s="61" t="s">
        <v>543</v>
      </c>
      <c r="H143" s="62"/>
      <c r="I143" s="62">
        <v>53</v>
      </c>
      <c r="J143" s="62"/>
    </row>
    <row r="144" spans="1:10" s="57" customFormat="1" x14ac:dyDescent="0.15">
      <c r="A144" s="59"/>
      <c r="B144" s="60"/>
      <c r="C144" s="61"/>
      <c r="D144" s="61"/>
      <c r="E144" s="61" t="s">
        <v>321</v>
      </c>
      <c r="F144" s="61"/>
      <c r="G144" s="61" t="s">
        <v>321</v>
      </c>
      <c r="H144" s="62"/>
      <c r="I144" s="62">
        <v>37.5</v>
      </c>
      <c r="J144" s="62"/>
    </row>
    <row r="145" spans="1:10" x14ac:dyDescent="0.15">
      <c r="A145" s="59">
        <v>42947</v>
      </c>
      <c r="B145" s="60">
        <v>65</v>
      </c>
      <c r="C145" s="61" t="s">
        <v>1851</v>
      </c>
      <c r="D145" s="61" t="s">
        <v>1852</v>
      </c>
      <c r="E145" s="61" t="s">
        <v>1853</v>
      </c>
      <c r="F145" s="61" t="s">
        <v>14</v>
      </c>
      <c r="G145" s="61" t="s">
        <v>866</v>
      </c>
      <c r="H145" s="62"/>
      <c r="I145" s="62">
        <v>21694</v>
      </c>
      <c r="J145" s="62">
        <v>7261.38</v>
      </c>
    </row>
    <row r="146" spans="1:10" x14ac:dyDescent="0.15">
      <c r="A146" s="59">
        <v>42947</v>
      </c>
      <c r="B146" s="60">
        <v>65</v>
      </c>
      <c r="C146" s="61" t="s">
        <v>1854</v>
      </c>
      <c r="D146" s="61" t="s">
        <v>1855</v>
      </c>
      <c r="E146" s="61" t="s">
        <v>1856</v>
      </c>
      <c r="F146" s="61" t="s">
        <v>14</v>
      </c>
      <c r="G146" s="61" t="s">
        <v>1891</v>
      </c>
      <c r="H146" s="62"/>
      <c r="I146" s="62">
        <v>1616</v>
      </c>
      <c r="J146" s="62">
        <v>5645.38</v>
      </c>
    </row>
    <row r="147" spans="1:10" x14ac:dyDescent="0.15">
      <c r="A147" s="59">
        <v>42947</v>
      </c>
      <c r="B147" s="60">
        <v>65</v>
      </c>
      <c r="C147" s="61" t="s">
        <v>1857</v>
      </c>
      <c r="D147" s="61" t="s">
        <v>1858</v>
      </c>
      <c r="E147" s="61" t="s">
        <v>1859</v>
      </c>
      <c r="F147" s="61" t="s">
        <v>14</v>
      </c>
      <c r="G147" s="61" t="s">
        <v>1892</v>
      </c>
      <c r="H147" s="62"/>
      <c r="I147" s="62">
        <v>3884.55</v>
      </c>
      <c r="J147" s="62">
        <v>1760.83</v>
      </c>
    </row>
    <row r="148" spans="1:10" x14ac:dyDescent="0.15">
      <c r="A148" s="59">
        <v>42947</v>
      </c>
      <c r="B148" s="60">
        <v>65</v>
      </c>
      <c r="C148" s="61" t="s">
        <v>1860</v>
      </c>
      <c r="D148" s="61" t="s">
        <v>1824</v>
      </c>
      <c r="E148" s="61" t="s">
        <v>1861</v>
      </c>
      <c r="F148" s="61" t="s">
        <v>14</v>
      </c>
      <c r="G148" s="61" t="s">
        <v>1893</v>
      </c>
      <c r="H148" s="62"/>
      <c r="I148" s="62">
        <v>362.09</v>
      </c>
      <c r="J148" s="62">
        <v>1398.74</v>
      </c>
    </row>
    <row r="149" spans="1:10" x14ac:dyDescent="0.15">
      <c r="A149" s="59">
        <v>42947</v>
      </c>
      <c r="B149" s="60">
        <v>61</v>
      </c>
      <c r="C149" s="61" t="s">
        <v>1862</v>
      </c>
      <c r="D149" s="61" t="s">
        <v>1863</v>
      </c>
      <c r="E149" s="61" t="s">
        <v>1864</v>
      </c>
      <c r="F149" s="61" t="s">
        <v>14</v>
      </c>
      <c r="G149" s="61" t="s">
        <v>867</v>
      </c>
      <c r="H149" s="62"/>
      <c r="I149" s="62">
        <v>327.39999999999998</v>
      </c>
      <c r="J149" s="62">
        <v>1071.3399999999999</v>
      </c>
    </row>
    <row r="150" spans="1:10" x14ac:dyDescent="0.15">
      <c r="A150" s="59">
        <v>42947</v>
      </c>
      <c r="B150" s="60">
        <v>62</v>
      </c>
      <c r="C150" s="61" t="s">
        <v>1865</v>
      </c>
      <c r="D150" s="61" t="s">
        <v>50</v>
      </c>
      <c r="E150" s="61" t="s">
        <v>341</v>
      </c>
      <c r="F150" s="61" t="s">
        <v>14</v>
      </c>
      <c r="G150" s="61" t="s">
        <v>1894</v>
      </c>
      <c r="H150" s="62">
        <v>257.5</v>
      </c>
      <c r="I150" s="62">
        <v>-257.5</v>
      </c>
      <c r="J150" s="62">
        <v>1328.84</v>
      </c>
    </row>
    <row r="151" spans="1:10" x14ac:dyDescent="0.15">
      <c r="A151" s="59">
        <v>42947</v>
      </c>
      <c r="B151" s="60">
        <v>66</v>
      </c>
      <c r="C151" s="61" t="s">
        <v>1866</v>
      </c>
      <c r="D151" s="61" t="s">
        <v>14</v>
      </c>
      <c r="E151" s="61" t="s">
        <v>1867</v>
      </c>
      <c r="F151" s="61" t="s">
        <v>1868</v>
      </c>
      <c r="G151" s="61" t="s">
        <v>1607</v>
      </c>
      <c r="H151" s="62">
        <v>11000</v>
      </c>
      <c r="I151" s="62"/>
      <c r="J151" s="62">
        <v>12328.84</v>
      </c>
    </row>
    <row r="152" spans="1:10" x14ac:dyDescent="0.15">
      <c r="A152" s="59">
        <v>42947</v>
      </c>
      <c r="B152" s="60">
        <v>66</v>
      </c>
      <c r="C152" s="61" t="s">
        <v>1869</v>
      </c>
      <c r="D152" s="61" t="s">
        <v>14</v>
      </c>
      <c r="E152" s="61" t="s">
        <v>417</v>
      </c>
      <c r="F152" s="61" t="s">
        <v>1870</v>
      </c>
      <c r="G152" s="61" t="s">
        <v>1895</v>
      </c>
      <c r="H152" s="62">
        <v>450000</v>
      </c>
      <c r="I152" s="62"/>
      <c r="J152" s="62">
        <v>462328.84</v>
      </c>
    </row>
    <row r="153" spans="1:10" x14ac:dyDescent="0.15">
      <c r="A153" s="59">
        <v>42947</v>
      </c>
      <c r="B153" s="60">
        <v>66</v>
      </c>
      <c r="C153" s="61" t="s">
        <v>1871</v>
      </c>
      <c r="D153" s="61" t="s">
        <v>14</v>
      </c>
      <c r="E153" s="61" t="s">
        <v>1872</v>
      </c>
      <c r="F153" s="61" t="s">
        <v>14</v>
      </c>
      <c r="G153" s="61" t="s">
        <v>321</v>
      </c>
      <c r="H153" s="62"/>
      <c r="I153" s="62">
        <v>18.399999999999999</v>
      </c>
      <c r="J153" s="62">
        <v>462310.44</v>
      </c>
    </row>
    <row r="154" spans="1:10" x14ac:dyDescent="0.15">
      <c r="A154" s="63">
        <v>42947</v>
      </c>
      <c r="B154" s="65">
        <v>66</v>
      </c>
      <c r="C154" s="66" t="s">
        <v>1873</v>
      </c>
      <c r="D154" s="66" t="s">
        <v>14</v>
      </c>
      <c r="E154" s="66" t="s">
        <v>1874</v>
      </c>
      <c r="F154" s="66" t="s">
        <v>14</v>
      </c>
      <c r="G154" s="61" t="s">
        <v>321</v>
      </c>
      <c r="H154" s="68"/>
      <c r="I154" s="68">
        <v>3.55</v>
      </c>
      <c r="J154" s="68">
        <v>462306.89</v>
      </c>
    </row>
    <row r="155" spans="1:10" ht="12" thickBot="1" x14ac:dyDescent="0.2">
      <c r="A155" s="64"/>
      <c r="B155" s="57"/>
      <c r="C155" s="57"/>
      <c r="D155" s="57"/>
      <c r="E155" s="57"/>
      <c r="F155" s="57"/>
      <c r="H155" s="67">
        <v>4023947.5</v>
      </c>
      <c r="I155" s="67">
        <v>3634398.6699999985</v>
      </c>
      <c r="J155" s="57"/>
    </row>
    <row r="156" spans="1:10" ht="12" thickTop="1" x14ac:dyDescent="0.15">
      <c r="A156" s="57"/>
      <c r="B156" s="57"/>
      <c r="C156" s="57"/>
      <c r="D156" s="57"/>
      <c r="E156" s="57"/>
      <c r="F156" s="57"/>
      <c r="J156" s="57"/>
    </row>
    <row r="158" spans="1:10" x14ac:dyDescent="0.15">
      <c r="H158" s="13">
        <f>SUBTOTAL(9,H6:H154)</f>
        <v>4023947.5</v>
      </c>
      <c r="I158" s="13">
        <f>SUBTOTAL(9,I6:I154)</f>
        <v>3561901.169999999</v>
      </c>
    </row>
  </sheetData>
  <autoFilter ref="A4:J155" xr:uid="{00000000-0009-0000-0000-000006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6"/>
  <sheetViews>
    <sheetView topLeftCell="C133" workbookViewId="0">
      <selection activeCell="G163" sqref="G16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1.125" bestFit="1" customWidth="1"/>
    <col min="5" max="5" width="39.75" bestFit="1" customWidth="1"/>
    <col min="6" max="6" width="33.75" bestFit="1" customWidth="1"/>
    <col min="7" max="7" width="10.625" style="70" customWidth="1"/>
    <col min="8" max="9" width="12.625" bestFit="1" customWidth="1"/>
    <col min="10" max="10" width="11.375" bestFit="1" customWidth="1"/>
  </cols>
  <sheetData>
    <row r="1" spans="1:10" ht="15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12.75" x14ac:dyDescent="0.15">
      <c r="A2" s="132" t="s">
        <v>1898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12.75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ht="12" thickBot="1" x14ac:dyDescent="0.2">
      <c r="A4" s="71" t="s">
        <v>3</v>
      </c>
      <c r="B4" s="71" t="s">
        <v>4</v>
      </c>
      <c r="C4" s="71" t="s">
        <v>5</v>
      </c>
      <c r="D4" s="71" t="s">
        <v>6</v>
      </c>
      <c r="E4" s="71" t="s">
        <v>7</v>
      </c>
      <c r="F4" s="71" t="s">
        <v>8</v>
      </c>
      <c r="G4" s="71"/>
      <c r="H4" s="71" t="s">
        <v>9</v>
      </c>
      <c r="I4" s="71" t="s">
        <v>10</v>
      </c>
      <c r="J4" s="71" t="s">
        <v>11</v>
      </c>
    </row>
    <row r="5" spans="1:10" ht="12" thickTop="1" x14ac:dyDescent="0.15">
      <c r="A5" s="72"/>
      <c r="B5" s="73"/>
      <c r="C5" s="74"/>
      <c r="D5" s="74"/>
      <c r="E5" s="74" t="s">
        <v>12</v>
      </c>
      <c r="F5" s="74"/>
      <c r="G5" s="74"/>
      <c r="H5" s="75"/>
      <c r="I5" s="75"/>
      <c r="J5" s="75">
        <v>462306.89</v>
      </c>
    </row>
    <row r="6" spans="1:10" x14ac:dyDescent="0.15">
      <c r="A6" s="72">
        <v>42949</v>
      </c>
      <c r="B6" s="73">
        <v>71</v>
      </c>
      <c r="C6" s="74" t="s">
        <v>1899</v>
      </c>
      <c r="D6" s="74" t="s">
        <v>1900</v>
      </c>
      <c r="E6" s="74" t="s">
        <v>28</v>
      </c>
      <c r="F6" s="74" t="s">
        <v>14</v>
      </c>
      <c r="G6" s="74" t="s">
        <v>289</v>
      </c>
      <c r="H6" s="75"/>
      <c r="I6" s="75">
        <v>122</v>
      </c>
      <c r="J6" s="75">
        <v>462184.89</v>
      </c>
    </row>
    <row r="7" spans="1:10" x14ac:dyDescent="0.15">
      <c r="A7" s="72">
        <v>42949</v>
      </c>
      <c r="B7" s="73">
        <v>71</v>
      </c>
      <c r="C7" s="74" t="s">
        <v>1901</v>
      </c>
      <c r="D7" s="74" t="s">
        <v>1902</v>
      </c>
      <c r="E7" s="74" t="s">
        <v>48</v>
      </c>
      <c r="F7" s="74" t="s">
        <v>14</v>
      </c>
      <c r="G7" s="74" t="s">
        <v>285</v>
      </c>
      <c r="H7" s="75"/>
      <c r="I7" s="75">
        <v>270</v>
      </c>
      <c r="J7" s="75">
        <v>461914.89</v>
      </c>
    </row>
    <row r="8" spans="1:10" x14ac:dyDescent="0.15">
      <c r="A8" s="72">
        <v>42949</v>
      </c>
      <c r="B8" s="73">
        <v>71</v>
      </c>
      <c r="C8" s="74" t="s">
        <v>1903</v>
      </c>
      <c r="D8" s="74" t="s">
        <v>1904</v>
      </c>
      <c r="E8" s="74" t="s">
        <v>1776</v>
      </c>
      <c r="F8" s="74" t="s">
        <v>14</v>
      </c>
      <c r="G8" s="74" t="s">
        <v>302</v>
      </c>
      <c r="H8" s="75"/>
      <c r="I8" s="75">
        <v>990.7</v>
      </c>
      <c r="J8" s="75">
        <v>460924.19</v>
      </c>
    </row>
    <row r="9" spans="1:10" x14ac:dyDescent="0.15">
      <c r="A9" s="72">
        <v>42950</v>
      </c>
      <c r="B9" s="73">
        <v>71</v>
      </c>
      <c r="C9" s="74" t="s">
        <v>1905</v>
      </c>
      <c r="D9" s="74" t="s">
        <v>1906</v>
      </c>
      <c r="E9" s="74" t="s">
        <v>21</v>
      </c>
      <c r="F9" s="74" t="s">
        <v>22</v>
      </c>
      <c r="G9" s="74" t="s">
        <v>286</v>
      </c>
      <c r="H9" s="75"/>
      <c r="I9" s="75">
        <v>10667.84</v>
      </c>
      <c r="J9" s="75">
        <v>450256.35</v>
      </c>
    </row>
    <row r="10" spans="1:10" x14ac:dyDescent="0.15">
      <c r="A10" s="72">
        <v>42950</v>
      </c>
      <c r="B10" s="73">
        <v>71</v>
      </c>
      <c r="C10" s="74" t="s">
        <v>1907</v>
      </c>
      <c r="D10" s="74" t="s">
        <v>1908</v>
      </c>
      <c r="E10" s="74" t="s">
        <v>25</v>
      </c>
      <c r="F10" s="74" t="s">
        <v>14</v>
      </c>
      <c r="G10" s="74" t="s">
        <v>288</v>
      </c>
      <c r="H10" s="75"/>
      <c r="I10" s="75">
        <v>170</v>
      </c>
      <c r="J10" s="75">
        <v>450086.35</v>
      </c>
    </row>
    <row r="11" spans="1:10" x14ac:dyDescent="0.15">
      <c r="A11" s="72">
        <v>42950</v>
      </c>
      <c r="B11" s="73">
        <v>72</v>
      </c>
      <c r="C11" s="74" t="s">
        <v>1909</v>
      </c>
      <c r="D11" s="74" t="s">
        <v>1910</v>
      </c>
      <c r="E11" s="74" t="s">
        <v>1911</v>
      </c>
      <c r="F11" s="74" t="s">
        <v>14</v>
      </c>
      <c r="G11" s="74" t="s">
        <v>302</v>
      </c>
      <c r="H11" s="75">
        <v>2000</v>
      </c>
      <c r="I11" s="75">
        <v>-2000</v>
      </c>
      <c r="J11" s="75">
        <v>452086.35</v>
      </c>
    </row>
    <row r="12" spans="1:10" x14ac:dyDescent="0.15">
      <c r="A12" s="72">
        <v>42951</v>
      </c>
      <c r="B12" s="73">
        <v>71</v>
      </c>
      <c r="C12" s="74" t="s">
        <v>1912</v>
      </c>
      <c r="D12" s="74" t="s">
        <v>1913</v>
      </c>
      <c r="E12" s="74" t="s">
        <v>574</v>
      </c>
      <c r="F12" s="74" t="s">
        <v>14</v>
      </c>
      <c r="G12" s="74" t="s">
        <v>853</v>
      </c>
      <c r="H12" s="75"/>
      <c r="I12" s="75">
        <v>730</v>
      </c>
      <c r="J12" s="75">
        <v>451356.35</v>
      </c>
    </row>
    <row r="13" spans="1:10" x14ac:dyDescent="0.15">
      <c r="A13" s="72">
        <v>42951</v>
      </c>
      <c r="B13" s="73">
        <v>71</v>
      </c>
      <c r="C13" s="74" t="s">
        <v>1914</v>
      </c>
      <c r="D13" s="74" t="s">
        <v>1915</v>
      </c>
      <c r="E13" s="74" t="s">
        <v>48</v>
      </c>
      <c r="F13" s="74" t="s">
        <v>14</v>
      </c>
      <c r="G13" s="74" t="s">
        <v>285</v>
      </c>
      <c r="H13" s="75"/>
      <c r="I13" s="75">
        <v>1080</v>
      </c>
      <c r="J13" s="75">
        <v>450276.35</v>
      </c>
    </row>
    <row r="14" spans="1:10" x14ac:dyDescent="0.15">
      <c r="A14" s="72">
        <v>42951</v>
      </c>
      <c r="B14" s="73">
        <v>71</v>
      </c>
      <c r="C14" s="74" t="s">
        <v>1916</v>
      </c>
      <c r="D14" s="74" t="s">
        <v>1917</v>
      </c>
      <c r="E14" s="74" t="s">
        <v>48</v>
      </c>
      <c r="F14" s="74" t="s">
        <v>14</v>
      </c>
      <c r="G14" s="74" t="s">
        <v>285</v>
      </c>
      <c r="H14" s="75"/>
      <c r="I14" s="75">
        <v>115.3</v>
      </c>
      <c r="J14" s="75">
        <v>450161.05</v>
      </c>
    </row>
    <row r="15" spans="1:10" x14ac:dyDescent="0.15">
      <c r="A15" s="72">
        <v>42951</v>
      </c>
      <c r="B15" s="73">
        <v>71</v>
      </c>
      <c r="C15" s="74" t="s">
        <v>1918</v>
      </c>
      <c r="D15" s="74" t="s">
        <v>1919</v>
      </c>
      <c r="E15" s="74" t="s">
        <v>605</v>
      </c>
      <c r="F15" s="74" t="s">
        <v>14</v>
      </c>
      <c r="G15" s="74" t="s">
        <v>285</v>
      </c>
      <c r="H15" s="75"/>
      <c r="I15" s="75">
        <v>2000</v>
      </c>
      <c r="J15" s="75">
        <v>448161.05</v>
      </c>
    </row>
    <row r="16" spans="1:10" x14ac:dyDescent="0.15">
      <c r="A16" s="72">
        <v>42951</v>
      </c>
      <c r="B16" s="73">
        <v>71</v>
      </c>
      <c r="C16" s="74" t="s">
        <v>1920</v>
      </c>
      <c r="D16" s="74" t="s">
        <v>1921</v>
      </c>
      <c r="E16" s="74" t="s">
        <v>235</v>
      </c>
      <c r="F16" s="74" t="s">
        <v>14</v>
      </c>
      <c r="G16" s="74" t="s">
        <v>311</v>
      </c>
      <c r="H16" s="75"/>
      <c r="I16" s="75">
        <v>3600</v>
      </c>
      <c r="J16" s="75">
        <v>444561.05</v>
      </c>
    </row>
    <row r="17" spans="1:10" x14ac:dyDescent="0.15">
      <c r="A17" s="72">
        <v>42951</v>
      </c>
      <c r="B17" s="73">
        <v>71</v>
      </c>
      <c r="C17" s="74" t="s">
        <v>1922</v>
      </c>
      <c r="D17" s="74" t="s">
        <v>1923</v>
      </c>
      <c r="E17" s="74" t="s">
        <v>363</v>
      </c>
      <c r="F17" s="74" t="s">
        <v>14</v>
      </c>
      <c r="G17" s="74" t="s">
        <v>1384</v>
      </c>
      <c r="H17" s="75"/>
      <c r="I17" s="75">
        <v>2500</v>
      </c>
      <c r="J17" s="75">
        <v>442061.05</v>
      </c>
    </row>
    <row r="18" spans="1:10" x14ac:dyDescent="0.15">
      <c r="A18" s="72">
        <v>42951</v>
      </c>
      <c r="B18" s="73">
        <v>71</v>
      </c>
      <c r="C18" s="74" t="s">
        <v>1924</v>
      </c>
      <c r="D18" s="74" t="s">
        <v>1925</v>
      </c>
      <c r="E18" s="74" t="s">
        <v>1276</v>
      </c>
      <c r="F18" s="74" t="s">
        <v>14</v>
      </c>
      <c r="G18" s="74" t="s">
        <v>298</v>
      </c>
      <c r="H18" s="75"/>
      <c r="I18" s="75">
        <v>1780.8</v>
      </c>
      <c r="J18" s="75">
        <v>440280.25</v>
      </c>
    </row>
    <row r="19" spans="1:10" x14ac:dyDescent="0.15">
      <c r="A19" s="72">
        <v>42951</v>
      </c>
      <c r="B19" s="73">
        <v>71</v>
      </c>
      <c r="C19" s="74" t="s">
        <v>1926</v>
      </c>
      <c r="D19" s="74" t="s">
        <v>1927</v>
      </c>
      <c r="E19" s="74" t="s">
        <v>48</v>
      </c>
      <c r="G19" s="74" t="s">
        <v>285</v>
      </c>
      <c r="H19" s="75"/>
      <c r="I19" s="75">
        <v>768</v>
      </c>
      <c r="J19" s="75">
        <v>438023.5</v>
      </c>
    </row>
    <row r="20" spans="1:10" s="70" customFormat="1" x14ac:dyDescent="0.15">
      <c r="A20" s="72"/>
      <c r="B20" s="73"/>
      <c r="C20" s="74"/>
      <c r="D20" s="74"/>
      <c r="E20" s="74" t="s">
        <v>31</v>
      </c>
      <c r="F20" s="74"/>
      <c r="G20" s="74" t="s">
        <v>2166</v>
      </c>
      <c r="H20" s="75"/>
      <c r="I20" s="75">
        <v>1488.75</v>
      </c>
      <c r="J20" s="75"/>
    </row>
    <row r="21" spans="1:10" x14ac:dyDescent="0.15">
      <c r="A21" s="72">
        <v>42951</v>
      </c>
      <c r="B21" s="73">
        <v>71</v>
      </c>
      <c r="C21" s="74" t="s">
        <v>1928</v>
      </c>
      <c r="D21" s="74" t="s">
        <v>1929</v>
      </c>
      <c r="E21" s="74" t="s">
        <v>424</v>
      </c>
      <c r="F21" s="74" t="s">
        <v>14</v>
      </c>
      <c r="G21" s="74" t="s">
        <v>296</v>
      </c>
      <c r="H21" s="75"/>
      <c r="I21" s="75">
        <v>888.8</v>
      </c>
      <c r="J21" s="75">
        <v>437134.7</v>
      </c>
    </row>
    <row r="22" spans="1:10" x14ac:dyDescent="0.15">
      <c r="A22" s="72">
        <v>42951</v>
      </c>
      <c r="B22" s="73">
        <v>71</v>
      </c>
      <c r="C22" s="74" t="s">
        <v>1930</v>
      </c>
      <c r="D22" s="74" t="s">
        <v>1931</v>
      </c>
      <c r="E22" s="74" t="s">
        <v>831</v>
      </c>
      <c r="F22" s="74" t="s">
        <v>14</v>
      </c>
      <c r="G22" s="74" t="s">
        <v>285</v>
      </c>
      <c r="H22" s="75"/>
      <c r="I22" s="75">
        <v>235871.15</v>
      </c>
      <c r="J22" s="75">
        <v>201263.55</v>
      </c>
    </row>
    <row r="23" spans="1:10" x14ac:dyDescent="0.15">
      <c r="A23" s="72">
        <v>42951</v>
      </c>
      <c r="B23" s="73">
        <v>71</v>
      </c>
      <c r="C23" s="74" t="s">
        <v>1932</v>
      </c>
      <c r="D23" s="74" t="s">
        <v>204</v>
      </c>
      <c r="E23" s="74" t="s">
        <v>1933</v>
      </c>
      <c r="F23" s="74" t="s">
        <v>14</v>
      </c>
      <c r="G23" s="74" t="s">
        <v>1879</v>
      </c>
      <c r="H23" s="75"/>
      <c r="I23" s="75">
        <v>58376.1</v>
      </c>
      <c r="J23" s="75">
        <v>142887.45000000001</v>
      </c>
    </row>
    <row r="24" spans="1:10" x14ac:dyDescent="0.15">
      <c r="A24" s="72">
        <v>42951</v>
      </c>
      <c r="B24" s="73">
        <v>71</v>
      </c>
      <c r="C24" s="74" t="s">
        <v>1934</v>
      </c>
      <c r="D24" s="74" t="s">
        <v>1935</v>
      </c>
      <c r="E24" s="74" t="s">
        <v>209</v>
      </c>
      <c r="F24" s="74" t="s">
        <v>14</v>
      </c>
      <c r="G24" s="74" t="s">
        <v>2167</v>
      </c>
      <c r="H24" s="75"/>
      <c r="I24" s="75">
        <v>56985.599999999999</v>
      </c>
      <c r="J24" s="75">
        <v>85901.85</v>
      </c>
    </row>
    <row r="25" spans="1:10" x14ac:dyDescent="0.15">
      <c r="A25" s="72">
        <v>42954</v>
      </c>
      <c r="B25" s="73">
        <v>72</v>
      </c>
      <c r="C25" s="74" t="s">
        <v>1936</v>
      </c>
      <c r="D25" s="74" t="s">
        <v>1937</v>
      </c>
      <c r="E25" s="74" t="s">
        <v>48</v>
      </c>
      <c r="F25" s="74" t="s">
        <v>14</v>
      </c>
      <c r="G25" s="74" t="s">
        <v>285</v>
      </c>
      <c r="H25" s="75">
        <v>54.55</v>
      </c>
      <c r="I25" s="75">
        <v>-54.55</v>
      </c>
      <c r="J25" s="75">
        <v>85956.4</v>
      </c>
    </row>
    <row r="26" spans="1:10" x14ac:dyDescent="0.15">
      <c r="A26" s="72">
        <v>42955</v>
      </c>
      <c r="B26" s="73">
        <v>72</v>
      </c>
      <c r="C26" s="74" t="s">
        <v>1938</v>
      </c>
      <c r="D26" s="74" t="s">
        <v>50</v>
      </c>
      <c r="E26" s="74" t="s">
        <v>624</v>
      </c>
      <c r="F26" s="74" t="s">
        <v>14</v>
      </c>
      <c r="G26" s="74" t="s">
        <v>300</v>
      </c>
      <c r="H26" s="75">
        <v>1000000</v>
      </c>
      <c r="I26" s="75"/>
      <c r="J26" s="75">
        <v>1085956.3999999999</v>
      </c>
    </row>
    <row r="27" spans="1:10" x14ac:dyDescent="0.15">
      <c r="A27" s="72">
        <v>42956</v>
      </c>
      <c r="B27" s="73">
        <v>71</v>
      </c>
      <c r="C27" s="74" t="s">
        <v>1939</v>
      </c>
      <c r="D27" s="74" t="s">
        <v>1940</v>
      </c>
      <c r="E27" s="74" t="s">
        <v>405</v>
      </c>
      <c r="F27" s="74" t="s">
        <v>14</v>
      </c>
      <c r="G27" s="74" t="s">
        <v>548</v>
      </c>
      <c r="H27" s="75"/>
      <c r="I27" s="75">
        <v>500000</v>
      </c>
      <c r="J27" s="75">
        <v>585956.4</v>
      </c>
    </row>
    <row r="28" spans="1:10" x14ac:dyDescent="0.15">
      <c r="A28" s="72">
        <v>42957</v>
      </c>
      <c r="B28" s="73">
        <v>71</v>
      </c>
      <c r="C28" s="74" t="s">
        <v>1941</v>
      </c>
      <c r="D28" s="74" t="s">
        <v>1942</v>
      </c>
      <c r="E28" s="74" t="s">
        <v>1541</v>
      </c>
      <c r="F28" s="74" t="s">
        <v>14</v>
      </c>
      <c r="G28" s="74" t="s">
        <v>2167</v>
      </c>
      <c r="H28" s="75"/>
      <c r="I28" s="75">
        <v>450000</v>
      </c>
      <c r="J28" s="75">
        <v>135956.4</v>
      </c>
    </row>
    <row r="29" spans="1:10" x14ac:dyDescent="0.15">
      <c r="A29" s="72">
        <v>42957</v>
      </c>
      <c r="B29" s="73">
        <v>71</v>
      </c>
      <c r="C29" s="74" t="s">
        <v>1943</v>
      </c>
      <c r="D29" s="74" t="s">
        <v>1944</v>
      </c>
      <c r="E29" s="74" t="s">
        <v>224</v>
      </c>
      <c r="F29" s="74" t="s">
        <v>14</v>
      </c>
      <c r="G29" s="74" t="s">
        <v>549</v>
      </c>
      <c r="H29" s="75"/>
      <c r="I29" s="75">
        <v>390</v>
      </c>
      <c r="J29" s="75">
        <v>135566.39999999999</v>
      </c>
    </row>
    <row r="30" spans="1:10" x14ac:dyDescent="0.15">
      <c r="A30" s="72">
        <v>42957</v>
      </c>
      <c r="B30" s="73">
        <v>71</v>
      </c>
      <c r="C30" s="74" t="s">
        <v>1945</v>
      </c>
      <c r="D30" s="74" t="s">
        <v>1946</v>
      </c>
      <c r="E30" s="74" t="s">
        <v>684</v>
      </c>
      <c r="F30" s="74" t="s">
        <v>14</v>
      </c>
      <c r="G30" s="74" t="s">
        <v>853</v>
      </c>
      <c r="H30" s="75"/>
      <c r="I30" s="75">
        <v>1335.6</v>
      </c>
      <c r="J30" s="75">
        <v>134230.79999999999</v>
      </c>
    </row>
    <row r="31" spans="1:10" x14ac:dyDescent="0.15">
      <c r="A31" s="72">
        <v>42957</v>
      </c>
      <c r="B31" s="73">
        <v>71</v>
      </c>
      <c r="C31" s="74" t="s">
        <v>1947</v>
      </c>
      <c r="D31" s="74" t="s">
        <v>1948</v>
      </c>
      <c r="E31" s="74" t="s">
        <v>353</v>
      </c>
      <c r="F31" s="74" t="s">
        <v>14</v>
      </c>
      <c r="G31" s="74" t="s">
        <v>544</v>
      </c>
      <c r="H31" s="75"/>
      <c r="I31" s="75">
        <v>18</v>
      </c>
      <c r="J31" s="75">
        <v>134212.79999999999</v>
      </c>
    </row>
    <row r="32" spans="1:10" x14ac:dyDescent="0.15">
      <c r="A32" s="72">
        <v>42957</v>
      </c>
      <c r="B32" s="73">
        <v>71</v>
      </c>
      <c r="C32" s="74" t="s">
        <v>1949</v>
      </c>
      <c r="D32" s="74" t="s">
        <v>1950</v>
      </c>
      <c r="E32" s="74" t="s">
        <v>48</v>
      </c>
      <c r="F32" s="74" t="s">
        <v>14</v>
      </c>
      <c r="G32" s="74" t="s">
        <v>285</v>
      </c>
      <c r="H32" s="75"/>
      <c r="I32" s="75">
        <v>1210</v>
      </c>
      <c r="J32" s="75">
        <v>133002.79999999999</v>
      </c>
    </row>
    <row r="33" spans="1:10" x14ac:dyDescent="0.15">
      <c r="A33" s="72">
        <v>42957</v>
      </c>
      <c r="B33" s="73">
        <v>71</v>
      </c>
      <c r="C33" s="74" t="s">
        <v>1951</v>
      </c>
      <c r="D33" s="74" t="s">
        <v>1952</v>
      </c>
      <c r="E33" s="74" t="s">
        <v>634</v>
      </c>
      <c r="F33" s="74" t="s">
        <v>14</v>
      </c>
      <c r="G33" s="74" t="s">
        <v>852</v>
      </c>
      <c r="H33" s="75"/>
      <c r="I33" s="75">
        <v>291.5</v>
      </c>
      <c r="J33" s="75">
        <v>132711.29999999999</v>
      </c>
    </row>
    <row r="34" spans="1:10" x14ac:dyDescent="0.15">
      <c r="A34" s="72">
        <v>42957</v>
      </c>
      <c r="B34" s="73">
        <v>71</v>
      </c>
      <c r="C34" s="74" t="s">
        <v>1953</v>
      </c>
      <c r="D34" s="74" t="s">
        <v>1954</v>
      </c>
      <c r="E34" s="74" t="s">
        <v>83</v>
      </c>
      <c r="F34" s="74" t="s">
        <v>14</v>
      </c>
      <c r="G34" s="74" t="s">
        <v>551</v>
      </c>
      <c r="H34" s="75"/>
      <c r="I34" s="75">
        <v>339.2</v>
      </c>
      <c r="J34" s="75">
        <v>132372.1</v>
      </c>
    </row>
    <row r="35" spans="1:10" x14ac:dyDescent="0.15">
      <c r="A35" s="72">
        <v>42957</v>
      </c>
      <c r="B35" s="73">
        <v>71</v>
      </c>
      <c r="C35" s="74" t="s">
        <v>1955</v>
      </c>
      <c r="D35" s="74" t="s">
        <v>1956</v>
      </c>
      <c r="E35" s="74" t="s">
        <v>1957</v>
      </c>
      <c r="F35" s="74" t="s">
        <v>14</v>
      </c>
      <c r="G35" s="74" t="s">
        <v>302</v>
      </c>
      <c r="H35" s="75"/>
      <c r="I35" s="75">
        <v>9105.76</v>
      </c>
      <c r="J35" s="75">
        <v>123266.34</v>
      </c>
    </row>
    <row r="36" spans="1:10" x14ac:dyDescent="0.15">
      <c r="A36" s="72">
        <v>42957</v>
      </c>
      <c r="B36" s="73">
        <v>71</v>
      </c>
      <c r="C36" s="74" t="s">
        <v>1958</v>
      </c>
      <c r="D36" s="74" t="s">
        <v>1959</v>
      </c>
      <c r="E36" s="74" t="s">
        <v>168</v>
      </c>
      <c r="F36" s="74" t="s">
        <v>14</v>
      </c>
      <c r="G36" s="74" t="s">
        <v>285</v>
      </c>
      <c r="H36" s="75"/>
      <c r="I36" s="75">
        <v>800</v>
      </c>
      <c r="J36" s="75">
        <v>122466.34</v>
      </c>
    </row>
    <row r="37" spans="1:10" x14ac:dyDescent="0.15">
      <c r="A37" s="72">
        <v>42957</v>
      </c>
      <c r="B37" s="73">
        <v>71</v>
      </c>
      <c r="C37" s="74" t="s">
        <v>1960</v>
      </c>
      <c r="D37" s="74" t="s">
        <v>1961</v>
      </c>
      <c r="E37" s="74" t="s">
        <v>76</v>
      </c>
      <c r="F37" s="74" t="s">
        <v>14</v>
      </c>
      <c r="G37" s="74" t="s">
        <v>1616</v>
      </c>
      <c r="H37" s="75"/>
      <c r="I37" s="75">
        <v>850</v>
      </c>
      <c r="J37" s="75">
        <v>121616.34</v>
      </c>
    </row>
    <row r="38" spans="1:10" x14ac:dyDescent="0.15">
      <c r="A38" s="72">
        <v>42957</v>
      </c>
      <c r="B38" s="73">
        <v>71</v>
      </c>
      <c r="C38" s="74" t="s">
        <v>1962</v>
      </c>
      <c r="D38" s="74" t="s">
        <v>1963</v>
      </c>
      <c r="E38" s="74" t="s">
        <v>697</v>
      </c>
      <c r="F38" s="74" t="s">
        <v>14</v>
      </c>
      <c r="G38" s="74" t="s">
        <v>544</v>
      </c>
      <c r="H38" s="75"/>
      <c r="I38" s="75">
        <v>17.5</v>
      </c>
      <c r="J38" s="75">
        <v>121598.84</v>
      </c>
    </row>
    <row r="39" spans="1:10" x14ac:dyDescent="0.15">
      <c r="A39" s="72">
        <v>42957</v>
      </c>
      <c r="B39" s="73">
        <v>71</v>
      </c>
      <c r="C39" s="74" t="s">
        <v>1964</v>
      </c>
      <c r="D39" s="74" t="s">
        <v>1965</v>
      </c>
      <c r="E39" s="74" t="s">
        <v>1957</v>
      </c>
      <c r="F39" s="74" t="s">
        <v>14</v>
      </c>
      <c r="G39" s="74" t="s">
        <v>302</v>
      </c>
      <c r="H39" s="75"/>
      <c r="I39" s="75">
        <v>1800</v>
      </c>
      <c r="J39" s="75">
        <v>119798.84</v>
      </c>
    </row>
    <row r="40" spans="1:10" x14ac:dyDescent="0.15">
      <c r="A40" s="72">
        <v>42957</v>
      </c>
      <c r="B40" s="73">
        <v>71</v>
      </c>
      <c r="C40" s="74" t="s">
        <v>1966</v>
      </c>
      <c r="D40" s="74" t="s">
        <v>1967</v>
      </c>
      <c r="E40" s="74" t="s">
        <v>56</v>
      </c>
      <c r="F40" s="74" t="s">
        <v>14</v>
      </c>
      <c r="G40" s="74" t="s">
        <v>285</v>
      </c>
      <c r="H40" s="75"/>
      <c r="I40" s="75">
        <v>360</v>
      </c>
      <c r="J40" s="75">
        <v>119438.84</v>
      </c>
    </row>
    <row r="41" spans="1:10" x14ac:dyDescent="0.15">
      <c r="A41" s="72">
        <v>42957</v>
      </c>
      <c r="B41" s="73">
        <v>71</v>
      </c>
      <c r="C41" s="74" t="s">
        <v>1968</v>
      </c>
      <c r="D41" s="74" t="s">
        <v>1969</v>
      </c>
      <c r="E41" s="74" t="s">
        <v>381</v>
      </c>
      <c r="F41" s="74" t="s">
        <v>14</v>
      </c>
      <c r="G41" s="74" t="s">
        <v>541</v>
      </c>
      <c r="H41" s="75"/>
      <c r="I41" s="75">
        <v>2262.91</v>
      </c>
      <c r="J41" s="75">
        <v>117175.93</v>
      </c>
    </row>
    <row r="42" spans="1:10" x14ac:dyDescent="0.15">
      <c r="A42" s="72">
        <v>42957</v>
      </c>
      <c r="B42" s="73">
        <v>71</v>
      </c>
      <c r="C42" s="74" t="s">
        <v>1970</v>
      </c>
      <c r="D42" s="74" t="s">
        <v>1971</v>
      </c>
      <c r="E42" s="74" t="s">
        <v>451</v>
      </c>
      <c r="F42" s="74" t="s">
        <v>14</v>
      </c>
      <c r="G42" s="74" t="s">
        <v>553</v>
      </c>
      <c r="H42" s="75"/>
      <c r="I42" s="75">
        <v>3710</v>
      </c>
      <c r="J42" s="75">
        <v>113465.93</v>
      </c>
    </row>
    <row r="43" spans="1:10" x14ac:dyDescent="0.15">
      <c r="A43" s="72">
        <v>42957</v>
      </c>
      <c r="B43" s="73">
        <v>71</v>
      </c>
      <c r="C43" s="74" t="s">
        <v>1972</v>
      </c>
      <c r="D43" s="74" t="s">
        <v>1973</v>
      </c>
      <c r="E43" s="74" t="s">
        <v>76</v>
      </c>
      <c r="F43" s="74" t="s">
        <v>14</v>
      </c>
      <c r="G43" s="74" t="s">
        <v>1616</v>
      </c>
      <c r="H43" s="75"/>
      <c r="I43" s="75">
        <v>127.2</v>
      </c>
      <c r="J43" s="75">
        <v>113338.73</v>
      </c>
    </row>
    <row r="44" spans="1:10" x14ac:dyDescent="0.15">
      <c r="A44" s="72">
        <v>42957</v>
      </c>
      <c r="B44" s="73">
        <v>71</v>
      </c>
      <c r="C44" s="74" t="s">
        <v>1974</v>
      </c>
      <c r="D44" s="74" t="s">
        <v>1975</v>
      </c>
      <c r="E44" s="74" t="s">
        <v>448</v>
      </c>
      <c r="F44" s="74" t="s">
        <v>14</v>
      </c>
      <c r="G44" s="74" t="s">
        <v>2168</v>
      </c>
      <c r="H44" s="75"/>
      <c r="I44" s="75">
        <v>9540</v>
      </c>
      <c r="J44" s="75">
        <v>103798.73</v>
      </c>
    </row>
    <row r="45" spans="1:10" x14ac:dyDescent="0.15">
      <c r="A45" s="72">
        <v>42957</v>
      </c>
      <c r="B45" s="73">
        <v>71</v>
      </c>
      <c r="C45" s="74" t="s">
        <v>1976</v>
      </c>
      <c r="D45" s="74" t="s">
        <v>1977</v>
      </c>
      <c r="E45" s="74" t="s">
        <v>451</v>
      </c>
      <c r="F45" s="74" t="s">
        <v>14</v>
      </c>
      <c r="G45" s="74" t="s">
        <v>553</v>
      </c>
      <c r="H45" s="75"/>
      <c r="I45" s="75">
        <v>5300</v>
      </c>
      <c r="J45" s="75">
        <v>98498.73</v>
      </c>
    </row>
    <row r="46" spans="1:10" x14ac:dyDescent="0.15">
      <c r="A46" s="72">
        <v>42957</v>
      </c>
      <c r="B46" s="73">
        <v>71</v>
      </c>
      <c r="C46" s="74" t="s">
        <v>1978</v>
      </c>
      <c r="D46" s="74" t="s">
        <v>1979</v>
      </c>
      <c r="E46" s="74" t="s">
        <v>106</v>
      </c>
      <c r="F46" s="74" t="s">
        <v>14</v>
      </c>
      <c r="G46" s="74" t="s">
        <v>2170</v>
      </c>
      <c r="H46" s="75"/>
      <c r="I46" s="75">
        <v>1270.94</v>
      </c>
      <c r="J46" s="75">
        <v>97227.79</v>
      </c>
    </row>
    <row r="47" spans="1:10" x14ac:dyDescent="0.15">
      <c r="A47" s="72">
        <v>42957</v>
      </c>
      <c r="B47" s="73">
        <v>71</v>
      </c>
      <c r="C47" s="74" t="s">
        <v>1980</v>
      </c>
      <c r="D47" s="74" t="s">
        <v>1981</v>
      </c>
      <c r="E47" s="74" t="s">
        <v>592</v>
      </c>
      <c r="F47" s="74" t="s">
        <v>14</v>
      </c>
      <c r="G47" s="74" t="s">
        <v>544</v>
      </c>
      <c r="H47" s="75"/>
      <c r="I47" s="75">
        <v>265</v>
      </c>
      <c r="J47" s="75">
        <v>96962.79</v>
      </c>
    </row>
    <row r="48" spans="1:10" x14ac:dyDescent="0.15">
      <c r="A48" s="72">
        <v>42957</v>
      </c>
      <c r="B48" s="73">
        <v>71</v>
      </c>
      <c r="C48" s="74" t="s">
        <v>1982</v>
      </c>
      <c r="D48" s="74" t="s">
        <v>1983</v>
      </c>
      <c r="E48" s="74" t="s">
        <v>1541</v>
      </c>
      <c r="F48" s="74" t="s">
        <v>14</v>
      </c>
      <c r="G48" s="74" t="s">
        <v>2167</v>
      </c>
      <c r="H48" s="75"/>
      <c r="I48" s="75">
        <v>76.319999999999993</v>
      </c>
      <c r="J48" s="75">
        <v>96886.47</v>
      </c>
    </row>
    <row r="49" spans="1:12" x14ac:dyDescent="0.15">
      <c r="A49" s="72">
        <v>42957</v>
      </c>
      <c r="B49" s="73">
        <v>71</v>
      </c>
      <c r="C49" s="74" t="s">
        <v>1984</v>
      </c>
      <c r="D49" s="74" t="s">
        <v>1985</v>
      </c>
      <c r="E49" s="74" t="s">
        <v>238</v>
      </c>
      <c r="F49" s="74" t="s">
        <v>14</v>
      </c>
      <c r="G49" s="74" t="s">
        <v>544</v>
      </c>
      <c r="H49" s="75"/>
      <c r="I49" s="75">
        <v>197.4</v>
      </c>
      <c r="J49" s="75">
        <v>96689.07</v>
      </c>
    </row>
    <row r="50" spans="1:12" x14ac:dyDescent="0.15">
      <c r="A50" s="80">
        <v>42957</v>
      </c>
      <c r="B50" s="81">
        <v>71</v>
      </c>
      <c r="C50" s="82" t="s">
        <v>1986</v>
      </c>
      <c r="D50" s="82" t="s">
        <v>1987</v>
      </c>
      <c r="E50" s="82" t="s">
        <v>462</v>
      </c>
      <c r="F50" s="82" t="s">
        <v>14</v>
      </c>
      <c r="G50" s="83" t="s">
        <v>2169</v>
      </c>
      <c r="I50" s="83">
        <v>799.5</v>
      </c>
      <c r="J50" s="83">
        <v>95889.57</v>
      </c>
      <c r="L50" s="45"/>
    </row>
    <row r="51" spans="1:12" x14ac:dyDescent="0.15">
      <c r="A51" s="80">
        <v>42957</v>
      </c>
      <c r="B51" s="81">
        <v>71</v>
      </c>
      <c r="C51" s="82" t="s">
        <v>1986</v>
      </c>
      <c r="D51" s="82" t="s">
        <v>1987</v>
      </c>
      <c r="E51" s="82" t="s">
        <v>465</v>
      </c>
      <c r="F51" s="82" t="s">
        <v>14</v>
      </c>
      <c r="G51" s="83" t="s">
        <v>2169</v>
      </c>
      <c r="I51" s="83">
        <v>1606.95</v>
      </c>
      <c r="J51" s="83">
        <v>94282.62</v>
      </c>
      <c r="L51" s="45"/>
    </row>
    <row r="52" spans="1:12" x14ac:dyDescent="0.15">
      <c r="A52" s="80">
        <v>42957</v>
      </c>
      <c r="B52" s="81">
        <v>71</v>
      </c>
      <c r="C52" s="82" t="s">
        <v>1988</v>
      </c>
      <c r="D52" s="82" t="s">
        <v>1989</v>
      </c>
      <c r="E52" s="82" t="s">
        <v>465</v>
      </c>
      <c r="F52" s="82" t="s">
        <v>14</v>
      </c>
      <c r="G52" s="83" t="s">
        <v>2169</v>
      </c>
      <c r="I52" s="83">
        <v>5</v>
      </c>
      <c r="J52" s="83">
        <v>94277.62</v>
      </c>
      <c r="L52" s="45"/>
    </row>
    <row r="53" spans="1:12" x14ac:dyDescent="0.15">
      <c r="A53" s="80">
        <v>42957</v>
      </c>
      <c r="B53" s="81">
        <v>71</v>
      </c>
      <c r="C53" s="82" t="s">
        <v>1990</v>
      </c>
      <c r="D53" s="82" t="s">
        <v>1991</v>
      </c>
      <c r="E53" s="82" t="s">
        <v>465</v>
      </c>
      <c r="F53" s="82" t="s">
        <v>14</v>
      </c>
      <c r="G53" s="83" t="s">
        <v>2169</v>
      </c>
      <c r="I53" s="83">
        <v>17.149999999999999</v>
      </c>
      <c r="J53" s="83">
        <v>94260.47</v>
      </c>
      <c r="L53" s="45"/>
    </row>
    <row r="54" spans="1:12" x14ac:dyDescent="0.15">
      <c r="A54" s="72">
        <v>42957</v>
      </c>
      <c r="B54" s="73">
        <v>71</v>
      </c>
      <c r="C54" s="74" t="s">
        <v>1992</v>
      </c>
      <c r="D54" s="74" t="s">
        <v>1993</v>
      </c>
      <c r="E54" s="74" t="s">
        <v>56</v>
      </c>
      <c r="F54" s="74" t="s">
        <v>14</v>
      </c>
      <c r="G54" s="74" t="s">
        <v>285</v>
      </c>
      <c r="H54" s="75"/>
      <c r="I54" s="75">
        <v>360</v>
      </c>
      <c r="J54" s="75">
        <v>93900.47</v>
      </c>
      <c r="L54" s="45"/>
    </row>
    <row r="55" spans="1:12" x14ac:dyDescent="0.15">
      <c r="A55" s="72">
        <v>42957</v>
      </c>
      <c r="B55" s="73">
        <v>71</v>
      </c>
      <c r="C55" s="74" t="s">
        <v>1994</v>
      </c>
      <c r="D55" s="74" t="s">
        <v>1995</v>
      </c>
      <c r="E55" s="74" t="s">
        <v>56</v>
      </c>
      <c r="F55" s="74" t="s">
        <v>14</v>
      </c>
      <c r="G55" s="74" t="s">
        <v>285</v>
      </c>
      <c r="H55" s="75"/>
      <c r="I55" s="75">
        <v>645.54999999999995</v>
      </c>
      <c r="J55" s="75">
        <v>93254.92</v>
      </c>
      <c r="L55" s="45"/>
    </row>
    <row r="56" spans="1:12" x14ac:dyDescent="0.15">
      <c r="A56" s="72">
        <v>42957</v>
      </c>
      <c r="B56" s="73">
        <v>71</v>
      </c>
      <c r="C56" s="74" t="s">
        <v>1996</v>
      </c>
      <c r="D56" s="74" t="s">
        <v>1997</v>
      </c>
      <c r="E56" s="74" t="s">
        <v>227</v>
      </c>
      <c r="F56" s="74" t="s">
        <v>14</v>
      </c>
      <c r="G56" s="74" t="s">
        <v>285</v>
      </c>
      <c r="H56" s="75"/>
      <c r="I56" s="75">
        <v>3286</v>
      </c>
      <c r="J56" s="75">
        <v>89968.92</v>
      </c>
    </row>
    <row r="57" spans="1:12" x14ac:dyDescent="0.15">
      <c r="A57" s="72">
        <v>42957</v>
      </c>
      <c r="B57" s="73">
        <v>71</v>
      </c>
      <c r="C57" s="74" t="s">
        <v>1998</v>
      </c>
      <c r="D57" s="74" t="s">
        <v>1999</v>
      </c>
      <c r="E57" s="74" t="s">
        <v>250</v>
      </c>
      <c r="F57" s="74" t="s">
        <v>14</v>
      </c>
      <c r="G57" s="74" t="s">
        <v>309</v>
      </c>
      <c r="H57" s="75"/>
      <c r="I57" s="75">
        <v>304.38</v>
      </c>
      <c r="J57" s="75">
        <v>89664.54</v>
      </c>
    </row>
    <row r="58" spans="1:12" x14ac:dyDescent="0.15">
      <c r="A58" s="72">
        <v>42957</v>
      </c>
      <c r="B58" s="73">
        <v>71</v>
      </c>
      <c r="C58" s="74" t="s">
        <v>2000</v>
      </c>
      <c r="D58" s="74" t="s">
        <v>2001</v>
      </c>
      <c r="E58" s="74" t="s">
        <v>106</v>
      </c>
      <c r="F58" s="74" t="s">
        <v>14</v>
      </c>
      <c r="G58" s="74" t="s">
        <v>296</v>
      </c>
      <c r="H58" s="75"/>
      <c r="I58" s="75">
        <v>207.8</v>
      </c>
      <c r="J58" s="75">
        <v>89456.74</v>
      </c>
    </row>
    <row r="59" spans="1:12" x14ac:dyDescent="0.15">
      <c r="A59" s="72">
        <v>42957</v>
      </c>
      <c r="B59" s="73">
        <v>72</v>
      </c>
      <c r="C59" s="74" t="s">
        <v>2002</v>
      </c>
      <c r="D59" s="74" t="s">
        <v>50</v>
      </c>
      <c r="E59" s="74" t="s">
        <v>624</v>
      </c>
      <c r="F59" s="74" t="s">
        <v>14</v>
      </c>
      <c r="G59" s="74" t="s">
        <v>300</v>
      </c>
      <c r="H59" s="75">
        <v>1000000</v>
      </c>
      <c r="I59" s="75"/>
      <c r="J59" s="75">
        <v>1089456.74</v>
      </c>
    </row>
    <row r="60" spans="1:12" x14ac:dyDescent="0.15">
      <c r="A60" s="72">
        <v>42958</v>
      </c>
      <c r="B60" s="73">
        <v>72</v>
      </c>
      <c r="C60" s="74" t="s">
        <v>2003</v>
      </c>
      <c r="D60" s="74" t="s">
        <v>2004</v>
      </c>
      <c r="E60" s="74" t="s">
        <v>831</v>
      </c>
      <c r="F60" s="74" t="s">
        <v>14</v>
      </c>
      <c r="G60" s="74" t="s">
        <v>285</v>
      </c>
      <c r="H60" s="75">
        <v>10500</v>
      </c>
      <c r="I60" s="83">
        <v>-10500</v>
      </c>
      <c r="J60" s="75">
        <v>1099956.74</v>
      </c>
    </row>
    <row r="61" spans="1:12" x14ac:dyDescent="0.15">
      <c r="A61" s="72">
        <v>42961</v>
      </c>
      <c r="B61" s="73">
        <v>71</v>
      </c>
      <c r="C61" s="74" t="s">
        <v>2005</v>
      </c>
      <c r="D61" s="74" t="s">
        <v>2006</v>
      </c>
      <c r="E61" s="74" t="s">
        <v>405</v>
      </c>
      <c r="F61" s="74" t="s">
        <v>14</v>
      </c>
      <c r="G61" s="74" t="s">
        <v>548</v>
      </c>
      <c r="H61" s="75"/>
      <c r="I61" s="75">
        <v>1000000</v>
      </c>
      <c r="J61" s="75">
        <v>99956.74</v>
      </c>
    </row>
    <row r="62" spans="1:12" x14ac:dyDescent="0.15">
      <c r="A62" s="72">
        <v>42962</v>
      </c>
      <c r="B62" s="73">
        <v>71</v>
      </c>
      <c r="C62" s="74" t="s">
        <v>2007</v>
      </c>
      <c r="D62" s="74" t="s">
        <v>2008</v>
      </c>
      <c r="E62" s="74" t="s">
        <v>602</v>
      </c>
      <c r="F62" s="74" t="s">
        <v>14</v>
      </c>
      <c r="G62" s="74" t="s">
        <v>1401</v>
      </c>
      <c r="H62" s="75"/>
      <c r="I62" s="75">
        <v>742</v>
      </c>
      <c r="J62" s="75">
        <v>99214.74</v>
      </c>
    </row>
    <row r="63" spans="1:12" x14ac:dyDescent="0.15">
      <c r="A63" s="72">
        <v>42962</v>
      </c>
      <c r="B63" s="73">
        <v>71</v>
      </c>
      <c r="C63" s="74" t="s">
        <v>2009</v>
      </c>
      <c r="D63" s="74" t="s">
        <v>2010</v>
      </c>
      <c r="E63" s="74" t="s">
        <v>605</v>
      </c>
      <c r="F63" s="74" t="s">
        <v>14</v>
      </c>
      <c r="G63" s="74" t="s">
        <v>285</v>
      </c>
      <c r="H63" s="75"/>
      <c r="I63" s="75">
        <v>23540</v>
      </c>
      <c r="J63" s="75">
        <v>75674.740000000005</v>
      </c>
    </row>
    <row r="64" spans="1:12" x14ac:dyDescent="0.15">
      <c r="A64" s="72">
        <v>42969</v>
      </c>
      <c r="B64" s="73">
        <v>71</v>
      </c>
      <c r="C64" s="74" t="s">
        <v>2011</v>
      </c>
      <c r="D64" s="74" t="s">
        <v>2012</v>
      </c>
      <c r="E64" s="74" t="s">
        <v>1933</v>
      </c>
      <c r="F64" s="74" t="s">
        <v>14</v>
      </c>
      <c r="G64" s="74" t="s">
        <v>1879</v>
      </c>
      <c r="H64" s="75"/>
      <c r="I64" s="75">
        <v>6482.7</v>
      </c>
      <c r="J64" s="75">
        <v>69192.039999999994</v>
      </c>
    </row>
    <row r="65" spans="1:10" x14ac:dyDescent="0.15">
      <c r="A65" s="72">
        <v>42969</v>
      </c>
      <c r="B65" s="73">
        <v>71</v>
      </c>
      <c r="C65" s="74" t="s">
        <v>2013</v>
      </c>
      <c r="D65" s="74" t="s">
        <v>2014</v>
      </c>
      <c r="E65" s="74" t="s">
        <v>634</v>
      </c>
      <c r="F65" s="74" t="s">
        <v>14</v>
      </c>
      <c r="G65" s="74" t="s">
        <v>852</v>
      </c>
      <c r="H65" s="75"/>
      <c r="I65" s="75">
        <v>123.9</v>
      </c>
      <c r="J65" s="75">
        <v>69068.14</v>
      </c>
    </row>
    <row r="66" spans="1:10" x14ac:dyDescent="0.15">
      <c r="A66" s="72">
        <v>42969</v>
      </c>
      <c r="B66" s="73">
        <v>71</v>
      </c>
      <c r="C66" s="74" t="s">
        <v>2015</v>
      </c>
      <c r="D66" s="74" t="s">
        <v>2016</v>
      </c>
      <c r="E66" s="74" t="s">
        <v>448</v>
      </c>
      <c r="F66" s="74" t="s">
        <v>14</v>
      </c>
      <c r="G66" s="74" t="s">
        <v>2168</v>
      </c>
      <c r="H66" s="75"/>
      <c r="I66" s="75">
        <v>4500</v>
      </c>
      <c r="J66" s="75">
        <v>64568.14</v>
      </c>
    </row>
    <row r="67" spans="1:10" x14ac:dyDescent="0.15">
      <c r="A67" s="72">
        <v>42969</v>
      </c>
      <c r="B67" s="73">
        <v>71</v>
      </c>
      <c r="C67" s="74" t="s">
        <v>2017</v>
      </c>
      <c r="D67" s="74" t="s">
        <v>2018</v>
      </c>
      <c r="E67" s="74" t="s">
        <v>622</v>
      </c>
      <c r="F67" s="74" t="s">
        <v>14</v>
      </c>
      <c r="G67" s="74" t="s">
        <v>2167</v>
      </c>
      <c r="H67" s="75"/>
      <c r="I67" s="75">
        <v>3445</v>
      </c>
      <c r="J67" s="75">
        <v>61123.14</v>
      </c>
    </row>
    <row r="68" spans="1:10" x14ac:dyDescent="0.15">
      <c r="A68" s="72">
        <v>42969</v>
      </c>
      <c r="B68" s="73">
        <v>71</v>
      </c>
      <c r="C68" s="74" t="s">
        <v>2019</v>
      </c>
      <c r="D68" s="74" t="s">
        <v>2020</v>
      </c>
      <c r="E68" s="74" t="s">
        <v>56</v>
      </c>
      <c r="F68" s="74" t="s">
        <v>14</v>
      </c>
      <c r="G68" s="74" t="s">
        <v>285</v>
      </c>
      <c r="H68" s="75"/>
      <c r="I68" s="75">
        <v>360</v>
      </c>
      <c r="J68" s="75">
        <v>60763.14</v>
      </c>
    </row>
    <row r="69" spans="1:10" x14ac:dyDescent="0.15">
      <c r="A69" s="72">
        <v>42969</v>
      </c>
      <c r="B69" s="73">
        <v>71</v>
      </c>
      <c r="C69" s="74" t="s">
        <v>2021</v>
      </c>
      <c r="D69" s="74" t="s">
        <v>2022</v>
      </c>
      <c r="E69" s="74" t="s">
        <v>230</v>
      </c>
      <c r="F69" s="74" t="s">
        <v>14</v>
      </c>
      <c r="G69" s="74" t="s">
        <v>307</v>
      </c>
      <c r="H69" s="75"/>
      <c r="I69" s="75">
        <v>448</v>
      </c>
      <c r="J69" s="75">
        <v>60315.14</v>
      </c>
    </row>
    <row r="70" spans="1:10" x14ac:dyDescent="0.15">
      <c r="A70" s="72">
        <v>42969</v>
      </c>
      <c r="B70" s="73">
        <v>71</v>
      </c>
      <c r="C70" s="74" t="s">
        <v>2023</v>
      </c>
      <c r="D70" s="74" t="s">
        <v>2024</v>
      </c>
      <c r="E70" s="74" t="s">
        <v>1776</v>
      </c>
      <c r="F70" s="74" t="s">
        <v>14</v>
      </c>
      <c r="G70" s="74" t="s">
        <v>302</v>
      </c>
      <c r="H70" s="75"/>
      <c r="I70" s="75">
        <v>3030.3</v>
      </c>
      <c r="J70" s="75">
        <v>57284.84</v>
      </c>
    </row>
    <row r="71" spans="1:10" x14ac:dyDescent="0.15">
      <c r="A71" s="72">
        <v>42969</v>
      </c>
      <c r="B71" s="73">
        <v>71</v>
      </c>
      <c r="C71" s="74" t="s">
        <v>2025</v>
      </c>
      <c r="D71" s="74" t="s">
        <v>2026</v>
      </c>
      <c r="E71" s="74" t="s">
        <v>2027</v>
      </c>
      <c r="F71" s="74" t="s">
        <v>14</v>
      </c>
      <c r="G71" s="74" t="s">
        <v>1879</v>
      </c>
      <c r="H71" s="75"/>
      <c r="I71" s="75">
        <v>2728.85</v>
      </c>
      <c r="J71" s="75">
        <v>54555.99</v>
      </c>
    </row>
    <row r="72" spans="1:10" x14ac:dyDescent="0.15">
      <c r="A72" s="72">
        <v>42969</v>
      </c>
      <c r="B72" s="73">
        <v>71</v>
      </c>
      <c r="C72" s="74" t="s">
        <v>2028</v>
      </c>
      <c r="D72" s="74" t="s">
        <v>2029</v>
      </c>
      <c r="E72" s="74" t="s">
        <v>602</v>
      </c>
      <c r="F72" s="74" t="s">
        <v>14</v>
      </c>
      <c r="G72" s="74" t="s">
        <v>1401</v>
      </c>
      <c r="H72" s="75"/>
      <c r="I72" s="75">
        <v>1590</v>
      </c>
      <c r="J72" s="75">
        <v>52965.99</v>
      </c>
    </row>
    <row r="73" spans="1:10" x14ac:dyDescent="0.15">
      <c r="A73" s="72">
        <v>42969</v>
      </c>
      <c r="B73" s="73">
        <v>71</v>
      </c>
      <c r="C73" s="74" t="s">
        <v>2030</v>
      </c>
      <c r="D73" s="74" t="s">
        <v>2031</v>
      </c>
      <c r="E73" s="74" t="s">
        <v>368</v>
      </c>
      <c r="F73" s="74" t="s">
        <v>14</v>
      </c>
      <c r="G73" s="74" t="s">
        <v>546</v>
      </c>
      <c r="H73" s="75"/>
      <c r="I73" s="75">
        <v>275.60000000000002</v>
      </c>
      <c r="J73" s="75">
        <v>52690.39</v>
      </c>
    </row>
    <row r="74" spans="1:10" x14ac:dyDescent="0.15">
      <c r="A74" s="72">
        <v>42969</v>
      </c>
      <c r="B74" s="73">
        <v>71</v>
      </c>
      <c r="C74" s="74" t="s">
        <v>2032</v>
      </c>
      <c r="D74" s="74" t="s">
        <v>2033</v>
      </c>
      <c r="E74" s="74" t="s">
        <v>978</v>
      </c>
      <c r="F74" s="74" t="s">
        <v>14</v>
      </c>
      <c r="G74" s="74" t="s">
        <v>1110</v>
      </c>
      <c r="H74" s="75"/>
      <c r="I74" s="75">
        <v>1250</v>
      </c>
      <c r="J74" s="75">
        <v>51440.39</v>
      </c>
    </row>
    <row r="75" spans="1:10" x14ac:dyDescent="0.15">
      <c r="A75" s="72">
        <v>42969</v>
      </c>
      <c r="B75" s="73">
        <v>71</v>
      </c>
      <c r="C75" s="74" t="s">
        <v>2034</v>
      </c>
      <c r="D75" s="74" t="s">
        <v>2035</v>
      </c>
      <c r="E75" s="74" t="s">
        <v>56</v>
      </c>
      <c r="F75" s="74" t="s">
        <v>14</v>
      </c>
      <c r="G75" s="74" t="s">
        <v>285</v>
      </c>
      <c r="H75" s="75"/>
      <c r="I75" s="75">
        <v>270</v>
      </c>
      <c r="J75" s="75">
        <v>51170.39</v>
      </c>
    </row>
    <row r="76" spans="1:10" x14ac:dyDescent="0.15">
      <c r="A76" s="72">
        <v>42969</v>
      </c>
      <c r="B76" s="73">
        <v>71</v>
      </c>
      <c r="C76" s="74" t="s">
        <v>2036</v>
      </c>
      <c r="D76" s="74" t="s">
        <v>2037</v>
      </c>
      <c r="E76" s="74" t="s">
        <v>2038</v>
      </c>
      <c r="G76" s="74" t="s">
        <v>298</v>
      </c>
      <c r="H76" s="75"/>
      <c r="I76" s="75">
        <v>212</v>
      </c>
      <c r="J76" s="75">
        <v>50746.39</v>
      </c>
    </row>
    <row r="77" spans="1:10" s="70" customFormat="1" x14ac:dyDescent="0.15">
      <c r="A77" s="72"/>
      <c r="B77" s="73"/>
      <c r="C77" s="74"/>
      <c r="D77" s="74"/>
      <c r="E77" s="74" t="s">
        <v>622</v>
      </c>
      <c r="F77" s="74"/>
      <c r="G77" s="74" t="s">
        <v>2167</v>
      </c>
      <c r="H77" s="75"/>
      <c r="I77" s="75">
        <v>212</v>
      </c>
      <c r="J77" s="75"/>
    </row>
    <row r="78" spans="1:10" x14ac:dyDescent="0.15">
      <c r="A78" s="72">
        <v>42969</v>
      </c>
      <c r="B78" s="73">
        <v>71</v>
      </c>
      <c r="C78" s="74" t="s">
        <v>2039</v>
      </c>
      <c r="D78" s="74" t="s">
        <v>2040</v>
      </c>
      <c r="E78" s="74" t="s">
        <v>1477</v>
      </c>
      <c r="F78" s="74" t="s">
        <v>14</v>
      </c>
      <c r="G78" s="74" t="s">
        <v>302</v>
      </c>
      <c r="H78" s="75"/>
      <c r="I78" s="75">
        <v>288.24</v>
      </c>
      <c r="J78" s="75">
        <v>50458.15</v>
      </c>
    </row>
    <row r="79" spans="1:10" x14ac:dyDescent="0.15">
      <c r="A79" s="72">
        <v>42969</v>
      </c>
      <c r="B79" s="73">
        <v>71</v>
      </c>
      <c r="C79" s="74" t="s">
        <v>2041</v>
      </c>
      <c r="D79" s="74" t="s">
        <v>2042</v>
      </c>
      <c r="E79" s="74" t="s">
        <v>106</v>
      </c>
      <c r="F79" s="74" t="s">
        <v>14</v>
      </c>
      <c r="G79" s="74" t="s">
        <v>296</v>
      </c>
      <c r="H79" s="75"/>
      <c r="I79" s="75">
        <v>60.35</v>
      </c>
      <c r="J79" s="75">
        <v>50397.8</v>
      </c>
    </row>
    <row r="80" spans="1:10" x14ac:dyDescent="0.15">
      <c r="A80" s="72">
        <v>42969</v>
      </c>
      <c r="B80" s="73">
        <v>72</v>
      </c>
      <c r="C80" s="74" t="s">
        <v>2043</v>
      </c>
      <c r="D80" s="74" t="s">
        <v>50</v>
      </c>
      <c r="E80" s="74" t="s">
        <v>624</v>
      </c>
      <c r="F80" s="74" t="s">
        <v>14</v>
      </c>
      <c r="G80" s="74" t="s">
        <v>300</v>
      </c>
      <c r="H80" s="75">
        <v>500000</v>
      </c>
      <c r="I80" s="75"/>
      <c r="J80" s="75">
        <v>550397.80000000005</v>
      </c>
    </row>
    <row r="81" spans="1:10" x14ac:dyDescent="0.15">
      <c r="A81" s="72">
        <v>42969</v>
      </c>
      <c r="B81" s="73">
        <v>72</v>
      </c>
      <c r="C81" s="74" t="s">
        <v>2044</v>
      </c>
      <c r="D81" s="74" t="s">
        <v>2045</v>
      </c>
      <c r="E81" s="74" t="s">
        <v>605</v>
      </c>
      <c r="F81" s="74" t="s">
        <v>14</v>
      </c>
      <c r="G81" s="74" t="s">
        <v>285</v>
      </c>
      <c r="H81" s="75">
        <v>200</v>
      </c>
      <c r="I81" s="83">
        <v>-200</v>
      </c>
      <c r="J81" s="75">
        <v>550597.80000000005</v>
      </c>
    </row>
    <row r="82" spans="1:10" x14ac:dyDescent="0.15">
      <c r="A82" s="72">
        <v>42969</v>
      </c>
      <c r="B82" s="73">
        <v>76</v>
      </c>
      <c r="C82" s="74" t="s">
        <v>2046</v>
      </c>
      <c r="D82" s="74" t="s">
        <v>14</v>
      </c>
      <c r="E82" s="74" t="s">
        <v>2047</v>
      </c>
      <c r="F82" s="74" t="s">
        <v>14</v>
      </c>
      <c r="G82" s="74" t="s">
        <v>2171</v>
      </c>
      <c r="H82" s="75">
        <v>5000</v>
      </c>
      <c r="I82" s="75"/>
      <c r="J82" s="75">
        <v>555597.80000000005</v>
      </c>
    </row>
    <row r="83" spans="1:10" x14ac:dyDescent="0.15">
      <c r="A83" s="72">
        <v>42971</v>
      </c>
      <c r="B83" s="73">
        <v>71</v>
      </c>
      <c r="C83" s="74" t="s">
        <v>2048</v>
      </c>
      <c r="D83" s="74" t="s">
        <v>2049</v>
      </c>
      <c r="E83" s="74" t="s">
        <v>36</v>
      </c>
      <c r="F83" s="74" t="s">
        <v>14</v>
      </c>
      <c r="G83" s="74" t="s">
        <v>313</v>
      </c>
      <c r="H83" s="75"/>
      <c r="I83" s="75">
        <v>1250</v>
      </c>
      <c r="J83" s="75">
        <v>554347.80000000005</v>
      </c>
    </row>
    <row r="84" spans="1:10" x14ac:dyDescent="0.15">
      <c r="A84" s="72">
        <v>42971</v>
      </c>
      <c r="B84" s="73">
        <v>71</v>
      </c>
      <c r="C84" s="74" t="s">
        <v>2050</v>
      </c>
      <c r="D84" s="74" t="s">
        <v>2051</v>
      </c>
      <c r="E84" s="74" t="s">
        <v>36</v>
      </c>
      <c r="F84" s="74" t="s">
        <v>14</v>
      </c>
      <c r="G84" s="82" t="s">
        <v>313</v>
      </c>
      <c r="H84" s="75"/>
      <c r="I84" s="75">
        <v>1000</v>
      </c>
      <c r="J84" s="75">
        <v>553347.80000000005</v>
      </c>
    </row>
    <row r="85" spans="1:10" x14ac:dyDescent="0.15">
      <c r="A85" s="72">
        <v>42971</v>
      </c>
      <c r="B85" s="73">
        <v>71</v>
      </c>
      <c r="C85" s="74" t="s">
        <v>2052</v>
      </c>
      <c r="D85" s="74" t="s">
        <v>2053</v>
      </c>
      <c r="E85" s="74" t="s">
        <v>36</v>
      </c>
      <c r="F85" s="74" t="s">
        <v>14</v>
      </c>
      <c r="G85" s="82" t="s">
        <v>313</v>
      </c>
      <c r="H85" s="75"/>
      <c r="I85" s="75">
        <v>600</v>
      </c>
      <c r="J85" s="75">
        <v>552747.80000000005</v>
      </c>
    </row>
    <row r="86" spans="1:10" x14ac:dyDescent="0.15">
      <c r="A86" s="72">
        <v>42971</v>
      </c>
      <c r="B86" s="73">
        <v>71</v>
      </c>
      <c r="C86" s="74" t="s">
        <v>2054</v>
      </c>
      <c r="D86" s="74" t="s">
        <v>2055</v>
      </c>
      <c r="E86" s="74" t="s">
        <v>36</v>
      </c>
      <c r="F86" s="74" t="s">
        <v>14</v>
      </c>
      <c r="G86" s="82" t="s">
        <v>313</v>
      </c>
      <c r="H86" s="75"/>
      <c r="I86" s="75">
        <v>1000</v>
      </c>
      <c r="J86" s="75">
        <v>551747.80000000005</v>
      </c>
    </row>
    <row r="87" spans="1:10" x14ac:dyDescent="0.15">
      <c r="A87" s="72">
        <v>42971</v>
      </c>
      <c r="B87" s="73">
        <v>71</v>
      </c>
      <c r="C87" s="74" t="s">
        <v>2056</v>
      </c>
      <c r="D87" s="74" t="s">
        <v>2057</v>
      </c>
      <c r="E87" s="74" t="s">
        <v>36</v>
      </c>
      <c r="F87" s="74" t="s">
        <v>14</v>
      </c>
      <c r="G87" s="82" t="s">
        <v>313</v>
      </c>
      <c r="H87" s="75"/>
      <c r="I87" s="75">
        <v>800</v>
      </c>
      <c r="J87" s="75">
        <v>550947.80000000005</v>
      </c>
    </row>
    <row r="88" spans="1:10" x14ac:dyDescent="0.15">
      <c r="A88" s="72">
        <v>42971</v>
      </c>
      <c r="B88" s="73">
        <v>71</v>
      </c>
      <c r="C88" s="74" t="s">
        <v>2058</v>
      </c>
      <c r="D88" s="74" t="s">
        <v>2059</v>
      </c>
      <c r="E88" s="74" t="s">
        <v>36</v>
      </c>
      <c r="F88" s="74" t="s">
        <v>14</v>
      </c>
      <c r="G88" s="82" t="s">
        <v>313</v>
      </c>
      <c r="H88" s="75"/>
      <c r="I88" s="75">
        <v>1000</v>
      </c>
      <c r="J88" s="75">
        <v>549947.80000000005</v>
      </c>
    </row>
    <row r="89" spans="1:10" x14ac:dyDescent="0.15">
      <c r="A89" s="72">
        <v>42971</v>
      </c>
      <c r="B89" s="73">
        <v>71</v>
      </c>
      <c r="C89" s="74" t="s">
        <v>2060</v>
      </c>
      <c r="D89" s="74" t="s">
        <v>2061</v>
      </c>
      <c r="E89" s="74" t="s">
        <v>36</v>
      </c>
      <c r="F89" s="74" t="s">
        <v>14</v>
      </c>
      <c r="G89" s="82" t="s">
        <v>313</v>
      </c>
      <c r="H89" s="75"/>
      <c r="I89" s="75">
        <v>800</v>
      </c>
      <c r="J89" s="75">
        <v>549147.80000000005</v>
      </c>
    </row>
    <row r="90" spans="1:10" x14ac:dyDescent="0.15">
      <c r="A90" s="72">
        <v>42971</v>
      </c>
      <c r="B90" s="73">
        <v>71</v>
      </c>
      <c r="C90" s="74" t="s">
        <v>2062</v>
      </c>
      <c r="D90" s="74" t="s">
        <v>2063</v>
      </c>
      <c r="E90" s="74" t="s">
        <v>36</v>
      </c>
      <c r="F90" s="74" t="s">
        <v>14</v>
      </c>
      <c r="G90" s="82" t="s">
        <v>313</v>
      </c>
      <c r="H90" s="75"/>
      <c r="I90" s="75">
        <v>1000</v>
      </c>
      <c r="J90" s="75">
        <v>548147.80000000005</v>
      </c>
    </row>
    <row r="91" spans="1:10" x14ac:dyDescent="0.15">
      <c r="A91" s="72">
        <v>42971</v>
      </c>
      <c r="B91" s="73">
        <v>71</v>
      </c>
      <c r="C91" s="74" t="s">
        <v>2064</v>
      </c>
      <c r="D91" s="74" t="s">
        <v>2065</v>
      </c>
      <c r="E91" s="74" t="s">
        <v>36</v>
      </c>
      <c r="F91" s="74" t="s">
        <v>14</v>
      </c>
      <c r="G91" s="82" t="s">
        <v>313</v>
      </c>
      <c r="H91" s="75"/>
      <c r="I91" s="75">
        <v>800</v>
      </c>
      <c r="J91" s="75">
        <v>547347.80000000005</v>
      </c>
    </row>
    <row r="92" spans="1:10" x14ac:dyDescent="0.15">
      <c r="A92" s="72">
        <v>42971</v>
      </c>
      <c r="B92" s="73">
        <v>71</v>
      </c>
      <c r="C92" s="74" t="s">
        <v>2066</v>
      </c>
      <c r="D92" s="74" t="s">
        <v>2067</v>
      </c>
      <c r="E92" s="74" t="s">
        <v>36</v>
      </c>
      <c r="F92" s="74" t="s">
        <v>14</v>
      </c>
      <c r="G92" s="82" t="s">
        <v>313</v>
      </c>
      <c r="H92" s="75"/>
      <c r="I92" s="75">
        <v>800</v>
      </c>
      <c r="J92" s="75">
        <v>546547.80000000005</v>
      </c>
    </row>
    <row r="93" spans="1:10" x14ac:dyDescent="0.15">
      <c r="A93" s="72">
        <v>42971</v>
      </c>
      <c r="B93" s="73">
        <v>71</v>
      </c>
      <c r="C93" s="74" t="s">
        <v>2068</v>
      </c>
      <c r="D93" s="74" t="s">
        <v>2069</v>
      </c>
      <c r="E93" s="74" t="s">
        <v>36</v>
      </c>
      <c r="F93" s="74" t="s">
        <v>14</v>
      </c>
      <c r="G93" s="82" t="s">
        <v>313</v>
      </c>
      <c r="H93" s="75"/>
      <c r="I93" s="75">
        <v>800</v>
      </c>
      <c r="J93" s="75">
        <v>545747.80000000005</v>
      </c>
    </row>
    <row r="94" spans="1:10" x14ac:dyDescent="0.15">
      <c r="A94" s="72">
        <v>42972</v>
      </c>
      <c r="B94" s="73">
        <v>71</v>
      </c>
      <c r="C94" s="74" t="s">
        <v>2070</v>
      </c>
      <c r="D94" s="74" t="s">
        <v>2071</v>
      </c>
      <c r="E94" s="74" t="s">
        <v>224</v>
      </c>
      <c r="F94" s="74" t="s">
        <v>14</v>
      </c>
      <c r="G94" s="74" t="s">
        <v>549</v>
      </c>
      <c r="H94" s="75"/>
      <c r="I94" s="75">
        <v>3604</v>
      </c>
      <c r="J94" s="75">
        <v>542143.80000000005</v>
      </c>
    </row>
    <row r="95" spans="1:10" x14ac:dyDescent="0.15">
      <c r="A95" s="72">
        <v>42972</v>
      </c>
      <c r="B95" s="73">
        <v>71</v>
      </c>
      <c r="C95" s="74" t="s">
        <v>2072</v>
      </c>
      <c r="D95" s="74" t="s">
        <v>2073</v>
      </c>
      <c r="E95" s="74" t="s">
        <v>83</v>
      </c>
      <c r="F95" s="74" t="s">
        <v>14</v>
      </c>
      <c r="G95" s="82" t="s">
        <v>2172</v>
      </c>
      <c r="H95" s="75"/>
      <c r="I95" s="75">
        <v>2276.5300000000002</v>
      </c>
      <c r="J95" s="75">
        <v>539867.27</v>
      </c>
    </row>
    <row r="96" spans="1:10" x14ac:dyDescent="0.15">
      <c r="A96" s="72">
        <v>42972</v>
      </c>
      <c r="B96" s="73">
        <v>71</v>
      </c>
      <c r="C96" s="74" t="s">
        <v>2074</v>
      </c>
      <c r="D96" s="74" t="s">
        <v>2075</v>
      </c>
      <c r="E96" s="74" t="s">
        <v>48</v>
      </c>
      <c r="F96" s="74" t="s">
        <v>14</v>
      </c>
      <c r="G96" s="82" t="s">
        <v>285</v>
      </c>
      <c r="H96" s="75"/>
      <c r="I96" s="75">
        <v>3200</v>
      </c>
      <c r="J96" s="75">
        <v>536667.27</v>
      </c>
    </row>
    <row r="97" spans="1:10" x14ac:dyDescent="0.15">
      <c r="A97" s="72">
        <v>42972</v>
      </c>
      <c r="B97" s="73">
        <v>71</v>
      </c>
      <c r="C97" s="74" t="s">
        <v>2076</v>
      </c>
      <c r="D97" s="74" t="s">
        <v>2077</v>
      </c>
      <c r="E97" s="74" t="s">
        <v>56</v>
      </c>
      <c r="F97" s="74" t="s">
        <v>14</v>
      </c>
      <c r="G97" s="82" t="s">
        <v>285</v>
      </c>
      <c r="H97" s="75"/>
      <c r="I97" s="75">
        <v>90</v>
      </c>
      <c r="J97" s="75">
        <v>536577.27</v>
      </c>
    </row>
    <row r="98" spans="1:10" x14ac:dyDescent="0.15">
      <c r="A98" s="72">
        <v>42972</v>
      </c>
      <c r="B98" s="73">
        <v>71</v>
      </c>
      <c r="C98" s="74" t="s">
        <v>2078</v>
      </c>
      <c r="D98" s="74" t="s">
        <v>2079</v>
      </c>
      <c r="E98" s="74" t="s">
        <v>227</v>
      </c>
      <c r="F98" s="74" t="s">
        <v>14</v>
      </c>
      <c r="G98" s="82" t="s">
        <v>285</v>
      </c>
      <c r="H98" s="75"/>
      <c r="I98" s="75">
        <v>759.67</v>
      </c>
      <c r="J98" s="75">
        <v>535817.6</v>
      </c>
    </row>
    <row r="99" spans="1:10" x14ac:dyDescent="0.15">
      <c r="A99" s="72">
        <v>42972</v>
      </c>
      <c r="B99" s="73">
        <v>71</v>
      </c>
      <c r="C99" s="74" t="s">
        <v>2080</v>
      </c>
      <c r="D99" s="74" t="s">
        <v>2081</v>
      </c>
      <c r="E99" s="74" t="s">
        <v>605</v>
      </c>
      <c r="F99" s="74" t="s">
        <v>14</v>
      </c>
      <c r="G99" s="82" t="s">
        <v>285</v>
      </c>
      <c r="H99" s="75"/>
      <c r="I99" s="75">
        <v>1817.31</v>
      </c>
      <c r="J99" s="75">
        <v>534000.29</v>
      </c>
    </row>
    <row r="100" spans="1:10" x14ac:dyDescent="0.15">
      <c r="A100" s="72">
        <v>42972</v>
      </c>
      <c r="B100" s="73">
        <v>71</v>
      </c>
      <c r="C100" s="74" t="s">
        <v>2082</v>
      </c>
      <c r="D100" s="74" t="s">
        <v>2083</v>
      </c>
      <c r="E100" s="74" t="s">
        <v>605</v>
      </c>
      <c r="F100" s="74" t="s">
        <v>14</v>
      </c>
      <c r="G100" s="82" t="s">
        <v>285</v>
      </c>
      <c r="H100" s="75"/>
      <c r="I100" s="75">
        <v>71.48</v>
      </c>
      <c r="J100" s="75">
        <v>533928.81000000006</v>
      </c>
    </row>
    <row r="101" spans="1:10" x14ac:dyDescent="0.15">
      <c r="A101" s="72">
        <v>42972</v>
      </c>
      <c r="B101" s="73">
        <v>71</v>
      </c>
      <c r="C101" s="74" t="s">
        <v>2084</v>
      </c>
      <c r="D101" s="74" t="s">
        <v>2085</v>
      </c>
      <c r="E101" s="74" t="s">
        <v>490</v>
      </c>
      <c r="F101" s="74" t="s">
        <v>14</v>
      </c>
      <c r="G101" s="82" t="s">
        <v>285</v>
      </c>
      <c r="H101" s="75"/>
      <c r="I101" s="75">
        <v>954</v>
      </c>
      <c r="J101" s="75">
        <v>532974.81000000006</v>
      </c>
    </row>
    <row r="102" spans="1:10" x14ac:dyDescent="0.15">
      <c r="A102" s="72">
        <v>42972</v>
      </c>
      <c r="B102" s="73">
        <v>71</v>
      </c>
      <c r="C102" s="74" t="s">
        <v>2086</v>
      </c>
      <c r="D102" s="74" t="s">
        <v>2087</v>
      </c>
      <c r="E102" s="74" t="s">
        <v>235</v>
      </c>
      <c r="F102" s="74" t="s">
        <v>14</v>
      </c>
      <c r="G102" s="82" t="s">
        <v>311</v>
      </c>
      <c r="H102" s="75"/>
      <c r="I102" s="75">
        <v>15731.54</v>
      </c>
      <c r="J102" s="75">
        <v>517243.27</v>
      </c>
    </row>
    <row r="103" spans="1:10" x14ac:dyDescent="0.15">
      <c r="A103" s="72">
        <v>42972</v>
      </c>
      <c r="B103" s="73">
        <v>71</v>
      </c>
      <c r="C103" s="74" t="s">
        <v>2088</v>
      </c>
      <c r="D103" s="74" t="s">
        <v>2089</v>
      </c>
      <c r="E103" s="74" t="s">
        <v>658</v>
      </c>
      <c r="F103" s="74" t="s">
        <v>14</v>
      </c>
      <c r="G103" s="82" t="s">
        <v>302</v>
      </c>
      <c r="H103" s="75"/>
      <c r="I103" s="75">
        <v>42182</v>
      </c>
      <c r="J103" s="75">
        <v>475061.27</v>
      </c>
    </row>
    <row r="104" spans="1:10" x14ac:dyDescent="0.15">
      <c r="A104" s="72">
        <v>42972</v>
      </c>
      <c r="B104" s="73">
        <v>71</v>
      </c>
      <c r="C104" s="74" t="s">
        <v>2090</v>
      </c>
      <c r="D104" s="74" t="s">
        <v>2091</v>
      </c>
      <c r="E104" s="74" t="s">
        <v>424</v>
      </c>
      <c r="F104" s="74" t="s">
        <v>14</v>
      </c>
      <c r="G104" s="82" t="s">
        <v>296</v>
      </c>
      <c r="H104" s="75"/>
      <c r="I104" s="75">
        <v>888.75</v>
      </c>
      <c r="J104" s="75">
        <v>474172.52</v>
      </c>
    </row>
    <row r="105" spans="1:10" x14ac:dyDescent="0.15">
      <c r="A105" s="72">
        <v>42972</v>
      </c>
      <c r="B105" s="73">
        <v>71</v>
      </c>
      <c r="C105" s="74" t="s">
        <v>2092</v>
      </c>
      <c r="D105" s="74" t="s">
        <v>2093</v>
      </c>
      <c r="E105" s="74" t="s">
        <v>106</v>
      </c>
      <c r="F105" s="74" t="s">
        <v>14</v>
      </c>
      <c r="G105" s="82" t="s">
        <v>296</v>
      </c>
      <c r="H105" s="75"/>
      <c r="I105" s="75">
        <v>507.05</v>
      </c>
      <c r="J105" s="75">
        <v>473665.47</v>
      </c>
    </row>
    <row r="106" spans="1:10" x14ac:dyDescent="0.15">
      <c r="A106" s="72">
        <v>42972</v>
      </c>
      <c r="B106" s="73">
        <v>71</v>
      </c>
      <c r="C106" s="74" t="s">
        <v>2094</v>
      </c>
      <c r="D106" s="74" t="s">
        <v>2095</v>
      </c>
      <c r="E106" s="74" t="s">
        <v>831</v>
      </c>
      <c r="G106" s="82" t="s">
        <v>285</v>
      </c>
      <c r="H106" s="75"/>
      <c r="I106" s="75">
        <v>1272</v>
      </c>
      <c r="J106" s="75">
        <v>461349.33</v>
      </c>
    </row>
    <row r="107" spans="1:10" s="70" customFormat="1" x14ac:dyDescent="0.15">
      <c r="A107" s="72"/>
      <c r="B107" s="73"/>
      <c r="C107" s="74"/>
      <c r="D107" s="74"/>
      <c r="E107" s="74" t="s">
        <v>2096</v>
      </c>
      <c r="F107" s="74"/>
      <c r="G107" s="74" t="s">
        <v>853</v>
      </c>
      <c r="H107" s="75"/>
      <c r="I107" s="83">
        <v>11044.14</v>
      </c>
      <c r="J107" s="75"/>
    </row>
    <row r="108" spans="1:10" x14ac:dyDescent="0.15">
      <c r="A108" s="72">
        <v>42975</v>
      </c>
      <c r="B108" s="73">
        <v>71</v>
      </c>
      <c r="C108" s="74" t="s">
        <v>2097</v>
      </c>
      <c r="D108" s="74" t="s">
        <v>204</v>
      </c>
      <c r="E108" s="74" t="s">
        <v>1789</v>
      </c>
      <c r="F108" s="74" t="s">
        <v>14</v>
      </c>
      <c r="G108" s="74" t="s">
        <v>1879</v>
      </c>
      <c r="H108" s="75"/>
      <c r="I108" s="75">
        <v>55624.800000000003</v>
      </c>
      <c r="J108" s="75">
        <v>405724.53</v>
      </c>
    </row>
    <row r="109" spans="1:10" x14ac:dyDescent="0.15">
      <c r="A109" s="72">
        <v>42976</v>
      </c>
      <c r="B109" s="73">
        <v>72</v>
      </c>
      <c r="C109" s="74" t="s">
        <v>2098</v>
      </c>
      <c r="D109" s="74" t="s">
        <v>2045</v>
      </c>
      <c r="E109" s="74" t="s">
        <v>605</v>
      </c>
      <c r="F109" s="74" t="s">
        <v>14</v>
      </c>
      <c r="G109" s="74" t="s">
        <v>285</v>
      </c>
      <c r="H109" s="75">
        <v>600</v>
      </c>
      <c r="I109" s="83">
        <v>-600</v>
      </c>
      <c r="J109" s="75">
        <v>406324.53</v>
      </c>
    </row>
    <row r="110" spans="1:10" x14ac:dyDescent="0.15">
      <c r="A110" s="72">
        <v>42976</v>
      </c>
      <c r="B110" s="73">
        <v>72</v>
      </c>
      <c r="C110" s="74" t="s">
        <v>2099</v>
      </c>
      <c r="D110" s="74" t="s">
        <v>2045</v>
      </c>
      <c r="E110" s="74" t="s">
        <v>605</v>
      </c>
      <c r="F110" s="74" t="s">
        <v>14</v>
      </c>
      <c r="G110" s="74" t="s">
        <v>285</v>
      </c>
      <c r="H110" s="75">
        <v>200</v>
      </c>
      <c r="I110" s="83">
        <v>-200</v>
      </c>
      <c r="J110" s="75">
        <v>406524.53</v>
      </c>
    </row>
    <row r="111" spans="1:10" x14ac:dyDescent="0.15">
      <c r="A111" s="72">
        <v>42977</v>
      </c>
      <c r="B111" s="73">
        <v>71</v>
      </c>
      <c r="C111" s="74" t="s">
        <v>2100</v>
      </c>
      <c r="D111" s="74" t="s">
        <v>2101</v>
      </c>
      <c r="E111" s="74" t="s">
        <v>224</v>
      </c>
      <c r="F111" s="74" t="s">
        <v>14</v>
      </c>
      <c r="G111" s="74" t="s">
        <v>549</v>
      </c>
      <c r="H111" s="75"/>
      <c r="I111" s="75">
        <v>390</v>
      </c>
      <c r="J111" s="75">
        <v>406134.53</v>
      </c>
    </row>
    <row r="112" spans="1:10" x14ac:dyDescent="0.15">
      <c r="A112" s="72">
        <v>42977</v>
      </c>
      <c r="B112" s="73">
        <v>71</v>
      </c>
      <c r="C112" s="74" t="s">
        <v>2102</v>
      </c>
      <c r="D112" s="74" t="s">
        <v>2103</v>
      </c>
      <c r="E112" s="74" t="s">
        <v>637</v>
      </c>
      <c r="G112" s="74" t="s">
        <v>853</v>
      </c>
      <c r="H112" s="75"/>
      <c r="I112" s="83">
        <v>6042</v>
      </c>
      <c r="J112" s="75">
        <v>397421.33</v>
      </c>
    </row>
    <row r="113" spans="1:10" s="70" customFormat="1" x14ac:dyDescent="0.15">
      <c r="A113" s="72"/>
      <c r="B113" s="73"/>
      <c r="C113" s="74"/>
      <c r="D113" s="74"/>
      <c r="E113" s="74" t="s">
        <v>684</v>
      </c>
      <c r="F113" s="74"/>
      <c r="G113" s="74" t="s">
        <v>853</v>
      </c>
      <c r="H113" s="75"/>
      <c r="I113" s="83">
        <v>2671.2</v>
      </c>
      <c r="J113" s="75"/>
    </row>
    <row r="114" spans="1:10" x14ac:dyDescent="0.15">
      <c r="A114" s="72">
        <v>42977</v>
      </c>
      <c r="B114" s="73">
        <v>71</v>
      </c>
      <c r="C114" s="74" t="s">
        <v>2104</v>
      </c>
      <c r="D114" s="74" t="s">
        <v>2105</v>
      </c>
      <c r="E114" s="74" t="s">
        <v>71</v>
      </c>
      <c r="F114" s="74" t="s">
        <v>14</v>
      </c>
      <c r="G114" s="74" t="s">
        <v>544</v>
      </c>
      <c r="H114" s="75"/>
      <c r="I114" s="75">
        <v>224</v>
      </c>
      <c r="J114" s="75">
        <v>397197.33</v>
      </c>
    </row>
    <row r="115" spans="1:10" x14ac:dyDescent="0.15">
      <c r="A115" s="72">
        <v>42977</v>
      </c>
      <c r="B115" s="73">
        <v>71</v>
      </c>
      <c r="C115" s="74" t="s">
        <v>2106</v>
      </c>
      <c r="D115" s="74" t="s">
        <v>2107</v>
      </c>
      <c r="E115" s="74" t="s">
        <v>31</v>
      </c>
      <c r="F115" s="74" t="s">
        <v>14</v>
      </c>
      <c r="G115" s="74" t="s">
        <v>2166</v>
      </c>
      <c r="H115" s="75"/>
      <c r="I115" s="75">
        <v>523.15</v>
      </c>
      <c r="J115" s="75">
        <v>396674.18</v>
      </c>
    </row>
    <row r="116" spans="1:10" x14ac:dyDescent="0.15">
      <c r="A116" s="72">
        <v>42977</v>
      </c>
      <c r="B116" s="73">
        <v>71</v>
      </c>
      <c r="C116" s="74" t="s">
        <v>2108</v>
      </c>
      <c r="D116" s="74" t="s">
        <v>2109</v>
      </c>
      <c r="E116" s="74" t="s">
        <v>1800</v>
      </c>
      <c r="F116" s="74" t="s">
        <v>14</v>
      </c>
      <c r="G116" s="74" t="s">
        <v>544</v>
      </c>
      <c r="H116" s="75"/>
      <c r="I116" s="75">
        <v>36.4</v>
      </c>
      <c r="J116" s="75">
        <v>396637.78</v>
      </c>
    </row>
    <row r="117" spans="1:10" x14ac:dyDescent="0.15">
      <c r="A117" s="72">
        <v>42977</v>
      </c>
      <c r="B117" s="73">
        <v>71</v>
      </c>
      <c r="C117" s="74" t="s">
        <v>2110</v>
      </c>
      <c r="D117" s="74" t="s">
        <v>2111</v>
      </c>
      <c r="E117" s="74" t="s">
        <v>76</v>
      </c>
      <c r="F117" s="74" t="s">
        <v>14</v>
      </c>
      <c r="G117" s="74" t="s">
        <v>1616</v>
      </c>
      <c r="H117" s="75"/>
      <c r="I117" s="75">
        <v>850</v>
      </c>
      <c r="J117" s="75">
        <v>395787.78</v>
      </c>
    </row>
    <row r="118" spans="1:10" x14ac:dyDescent="0.15">
      <c r="A118" s="72">
        <v>42977</v>
      </c>
      <c r="B118" s="73">
        <v>71</v>
      </c>
      <c r="C118" s="74" t="s">
        <v>2112</v>
      </c>
      <c r="D118" s="74" t="s">
        <v>2113</v>
      </c>
      <c r="E118" s="74" t="s">
        <v>48</v>
      </c>
      <c r="F118" s="74" t="s">
        <v>14</v>
      </c>
      <c r="G118" s="74" t="s">
        <v>285</v>
      </c>
      <c r="H118" s="75"/>
      <c r="I118" s="75">
        <v>1594</v>
      </c>
      <c r="J118" s="75">
        <v>394193.78</v>
      </c>
    </row>
    <row r="119" spans="1:10" x14ac:dyDescent="0.15">
      <c r="A119" s="72">
        <v>42977</v>
      </c>
      <c r="B119" s="73">
        <v>71</v>
      </c>
      <c r="C119" s="74" t="s">
        <v>2114</v>
      </c>
      <c r="D119" s="74" t="s">
        <v>2115</v>
      </c>
      <c r="E119" s="74" t="s">
        <v>1541</v>
      </c>
      <c r="F119" s="74" t="s">
        <v>14</v>
      </c>
      <c r="G119" s="74" t="s">
        <v>2167</v>
      </c>
      <c r="H119" s="75"/>
      <c r="I119" s="75">
        <v>700</v>
      </c>
      <c r="J119" s="75">
        <v>393493.78</v>
      </c>
    </row>
    <row r="120" spans="1:10" x14ac:dyDescent="0.15">
      <c r="A120" s="72">
        <v>42977</v>
      </c>
      <c r="B120" s="73">
        <v>71</v>
      </c>
      <c r="C120" s="74" t="s">
        <v>2116</v>
      </c>
      <c r="D120" s="74" t="s">
        <v>2117</v>
      </c>
      <c r="E120" s="74" t="s">
        <v>76</v>
      </c>
      <c r="F120" s="74" t="s">
        <v>14</v>
      </c>
      <c r="G120" s="74" t="s">
        <v>1616</v>
      </c>
      <c r="H120" s="75"/>
      <c r="I120" s="75">
        <v>290</v>
      </c>
      <c r="J120" s="75">
        <v>393203.78</v>
      </c>
    </row>
    <row r="121" spans="1:10" x14ac:dyDescent="0.15">
      <c r="A121" s="72">
        <v>42977</v>
      </c>
      <c r="B121" s="73">
        <v>71</v>
      </c>
      <c r="C121" s="74" t="s">
        <v>2118</v>
      </c>
      <c r="D121" s="74" t="s">
        <v>2119</v>
      </c>
      <c r="E121" s="74" t="s">
        <v>1342</v>
      </c>
      <c r="G121" s="74" t="s">
        <v>1402</v>
      </c>
      <c r="H121" s="75"/>
      <c r="I121" s="83">
        <v>300</v>
      </c>
      <c r="J121" s="75">
        <v>392064.93</v>
      </c>
    </row>
    <row r="122" spans="1:10" s="70" customFormat="1" x14ac:dyDescent="0.15">
      <c r="A122" s="72"/>
      <c r="B122" s="73"/>
      <c r="C122" s="74"/>
      <c r="D122" s="74"/>
      <c r="E122" s="74" t="s">
        <v>31</v>
      </c>
      <c r="F122" s="74"/>
      <c r="G122" s="74" t="s">
        <v>2166</v>
      </c>
      <c r="H122" s="75"/>
      <c r="I122" s="83">
        <v>838.85</v>
      </c>
      <c r="J122" s="75"/>
    </row>
    <row r="123" spans="1:10" x14ac:dyDescent="0.15">
      <c r="A123" s="72">
        <v>42977</v>
      </c>
      <c r="B123" s="73">
        <v>71</v>
      </c>
      <c r="C123" s="74" t="s">
        <v>2120</v>
      </c>
      <c r="D123" s="74" t="s">
        <v>2121</v>
      </c>
      <c r="E123" s="74" t="s">
        <v>363</v>
      </c>
      <c r="F123" s="74" t="s">
        <v>14</v>
      </c>
      <c r="G123" s="74" t="s">
        <v>1384</v>
      </c>
      <c r="H123" s="75"/>
      <c r="I123" s="75">
        <v>2500</v>
      </c>
      <c r="J123" s="75">
        <v>389564.93</v>
      </c>
    </row>
    <row r="124" spans="1:10" x14ac:dyDescent="0.15">
      <c r="A124" s="72">
        <v>42977</v>
      </c>
      <c r="B124" s="73">
        <v>71</v>
      </c>
      <c r="C124" s="74" t="s">
        <v>2122</v>
      </c>
      <c r="D124" s="74" t="s">
        <v>2123</v>
      </c>
      <c r="E124" s="74" t="s">
        <v>605</v>
      </c>
      <c r="G124" s="74" t="s">
        <v>285</v>
      </c>
      <c r="H124" s="75"/>
      <c r="I124" s="83">
        <v>155.82</v>
      </c>
      <c r="J124" s="75">
        <v>389271.31</v>
      </c>
    </row>
    <row r="125" spans="1:10" s="70" customFormat="1" x14ac:dyDescent="0.15">
      <c r="A125" s="72"/>
      <c r="B125" s="73"/>
      <c r="C125" s="74"/>
      <c r="D125" s="74"/>
      <c r="E125" s="74" t="s">
        <v>2124</v>
      </c>
      <c r="F125" s="74"/>
      <c r="G125" s="74" t="s">
        <v>298</v>
      </c>
      <c r="H125" s="75"/>
      <c r="I125" s="83">
        <v>137.80000000000001</v>
      </c>
      <c r="J125" s="75"/>
    </row>
    <row r="126" spans="1:10" x14ac:dyDescent="0.15">
      <c r="A126" s="72">
        <v>42977</v>
      </c>
      <c r="B126" s="73">
        <v>71</v>
      </c>
      <c r="C126" s="74" t="s">
        <v>2125</v>
      </c>
      <c r="D126" s="74" t="s">
        <v>2126</v>
      </c>
      <c r="E126" s="74" t="s">
        <v>605</v>
      </c>
      <c r="F126" s="74" t="s">
        <v>14</v>
      </c>
      <c r="G126" s="74" t="s">
        <v>285</v>
      </c>
      <c r="H126" s="75"/>
      <c r="I126" s="75">
        <v>954</v>
      </c>
      <c r="J126" s="75">
        <v>388317.31</v>
      </c>
    </row>
    <row r="127" spans="1:10" x14ac:dyDescent="0.15">
      <c r="A127" s="72">
        <v>42977</v>
      </c>
      <c r="B127" s="73">
        <v>71</v>
      </c>
      <c r="C127" s="74" t="s">
        <v>2127</v>
      </c>
      <c r="D127" s="74" t="s">
        <v>2128</v>
      </c>
      <c r="E127" s="74" t="s">
        <v>180</v>
      </c>
      <c r="F127" s="74" t="s">
        <v>14</v>
      </c>
      <c r="G127" s="74" t="s">
        <v>1879</v>
      </c>
      <c r="H127" s="75"/>
      <c r="I127" s="75">
        <v>2085</v>
      </c>
      <c r="J127" s="75">
        <v>386232.31</v>
      </c>
    </row>
    <row r="128" spans="1:10" x14ac:dyDescent="0.15">
      <c r="A128" s="72">
        <v>42977</v>
      </c>
      <c r="B128" s="73">
        <v>71</v>
      </c>
      <c r="C128" s="74" t="s">
        <v>2129</v>
      </c>
      <c r="D128" s="74" t="s">
        <v>2130</v>
      </c>
      <c r="E128" s="74" t="s">
        <v>2124</v>
      </c>
      <c r="F128" s="74" t="s">
        <v>14</v>
      </c>
      <c r="G128" s="74" t="s">
        <v>298</v>
      </c>
      <c r="H128" s="75"/>
      <c r="I128" s="75">
        <v>184.45</v>
      </c>
      <c r="J128" s="75">
        <v>386047.86</v>
      </c>
    </row>
    <row r="129" spans="1:10" x14ac:dyDescent="0.15">
      <c r="A129" s="72">
        <v>42977</v>
      </c>
      <c r="B129" s="73">
        <v>71</v>
      </c>
      <c r="C129" s="74" t="s">
        <v>2131</v>
      </c>
      <c r="D129" s="74" t="s">
        <v>2132</v>
      </c>
      <c r="E129" s="74" t="s">
        <v>227</v>
      </c>
      <c r="F129" s="74" t="s">
        <v>14</v>
      </c>
      <c r="G129" s="74" t="s">
        <v>285</v>
      </c>
      <c r="H129" s="75"/>
      <c r="I129" s="75">
        <v>2438</v>
      </c>
      <c r="J129" s="75">
        <v>383609.86</v>
      </c>
    </row>
    <row r="130" spans="1:10" x14ac:dyDescent="0.15">
      <c r="A130" s="72">
        <v>42977</v>
      </c>
      <c r="B130" s="73">
        <v>71</v>
      </c>
      <c r="C130" s="74" t="s">
        <v>2133</v>
      </c>
      <c r="D130" s="74" t="s">
        <v>2134</v>
      </c>
      <c r="E130" s="74" t="s">
        <v>235</v>
      </c>
      <c r="F130" s="74" t="s">
        <v>14</v>
      </c>
      <c r="G130" s="74" t="s">
        <v>311</v>
      </c>
      <c r="H130" s="75"/>
      <c r="I130" s="75">
        <v>1800</v>
      </c>
      <c r="J130" s="75">
        <v>381809.86</v>
      </c>
    </row>
    <row r="131" spans="1:10" x14ac:dyDescent="0.15">
      <c r="A131" s="72">
        <v>42977</v>
      </c>
      <c r="B131" s="73">
        <v>71</v>
      </c>
      <c r="C131" s="74" t="s">
        <v>2135</v>
      </c>
      <c r="D131" s="74" t="s">
        <v>2136</v>
      </c>
      <c r="E131" s="74" t="s">
        <v>831</v>
      </c>
      <c r="F131" s="74" t="s">
        <v>14</v>
      </c>
      <c r="G131" s="74" t="s">
        <v>285</v>
      </c>
      <c r="H131" s="75"/>
      <c r="I131" s="75">
        <v>563.25</v>
      </c>
      <c r="J131" s="75">
        <v>381246.61</v>
      </c>
    </row>
    <row r="132" spans="1:10" x14ac:dyDescent="0.15">
      <c r="A132" s="72">
        <v>42977</v>
      </c>
      <c r="B132" s="73">
        <v>71</v>
      </c>
      <c r="C132" s="74" t="s">
        <v>2137</v>
      </c>
      <c r="D132" s="74" t="s">
        <v>2138</v>
      </c>
      <c r="E132" s="74" t="s">
        <v>56</v>
      </c>
      <c r="F132" s="74" t="s">
        <v>14</v>
      </c>
      <c r="G132" s="74" t="s">
        <v>285</v>
      </c>
      <c r="H132" s="75"/>
      <c r="I132" s="75">
        <v>270</v>
      </c>
      <c r="J132" s="75">
        <v>380976.61</v>
      </c>
    </row>
    <row r="133" spans="1:10" x14ac:dyDescent="0.15">
      <c r="A133" s="72">
        <v>42977</v>
      </c>
      <c r="B133" s="73">
        <v>71</v>
      </c>
      <c r="C133" s="74" t="s">
        <v>2139</v>
      </c>
      <c r="D133" s="74" t="s">
        <v>2140</v>
      </c>
      <c r="E133" s="74" t="s">
        <v>831</v>
      </c>
      <c r="G133" s="74" t="s">
        <v>285</v>
      </c>
      <c r="H133" s="75"/>
      <c r="I133" s="75">
        <v>5802.59</v>
      </c>
      <c r="J133" s="75">
        <v>372731.84</v>
      </c>
    </row>
    <row r="134" spans="1:10" s="70" customFormat="1" x14ac:dyDescent="0.15">
      <c r="A134" s="72"/>
      <c r="B134" s="73"/>
      <c r="C134" s="74"/>
      <c r="D134" s="74"/>
      <c r="E134" s="74" t="s">
        <v>31</v>
      </c>
      <c r="F134" s="74"/>
      <c r="G134" s="74" t="s">
        <v>2166</v>
      </c>
      <c r="H134" s="75"/>
      <c r="I134" s="75">
        <v>2442.1799999999998</v>
      </c>
      <c r="J134" s="75"/>
    </row>
    <row r="135" spans="1:10" x14ac:dyDescent="0.15">
      <c r="A135" s="72">
        <v>42977</v>
      </c>
      <c r="B135" s="73">
        <v>71</v>
      </c>
      <c r="C135" s="74" t="s">
        <v>2141</v>
      </c>
      <c r="D135" s="74" t="s">
        <v>2142</v>
      </c>
      <c r="E135" s="74" t="s">
        <v>1864</v>
      </c>
      <c r="F135" s="74" t="s">
        <v>14</v>
      </c>
      <c r="G135" s="74" t="s">
        <v>542</v>
      </c>
      <c r="H135" s="75"/>
      <c r="I135" s="75">
        <v>304.85000000000002</v>
      </c>
      <c r="J135" s="75">
        <v>372426.99</v>
      </c>
    </row>
    <row r="136" spans="1:10" x14ac:dyDescent="0.15">
      <c r="A136" s="72">
        <v>42977</v>
      </c>
      <c r="B136" s="73">
        <v>71</v>
      </c>
      <c r="C136" s="74" t="s">
        <v>2143</v>
      </c>
      <c r="D136" s="74" t="s">
        <v>2144</v>
      </c>
      <c r="E136" s="74" t="s">
        <v>2145</v>
      </c>
      <c r="F136" s="74" t="s">
        <v>14</v>
      </c>
      <c r="G136" s="74" t="s">
        <v>2167</v>
      </c>
      <c r="H136" s="75"/>
      <c r="I136" s="75">
        <v>207760</v>
      </c>
      <c r="J136" s="75">
        <v>164666.99</v>
      </c>
    </row>
    <row r="137" spans="1:10" x14ac:dyDescent="0.15">
      <c r="A137" s="72">
        <v>42977</v>
      </c>
      <c r="B137" s="73">
        <v>75</v>
      </c>
      <c r="C137" s="74" t="s">
        <v>2146</v>
      </c>
      <c r="D137" s="74" t="s">
        <v>527</v>
      </c>
      <c r="E137" s="74" t="s">
        <v>2147</v>
      </c>
      <c r="F137" s="74" t="s">
        <v>14</v>
      </c>
      <c r="G137" s="74" t="s">
        <v>305</v>
      </c>
      <c r="H137" s="75"/>
      <c r="I137" s="75">
        <v>77869.09</v>
      </c>
      <c r="J137" s="75">
        <v>83868.41</v>
      </c>
    </row>
    <row r="138" spans="1:10" s="70" customFormat="1" x14ac:dyDescent="0.15">
      <c r="A138" s="72"/>
      <c r="B138" s="73"/>
      <c r="C138" s="74"/>
      <c r="D138" s="74"/>
      <c r="E138" s="74" t="s">
        <v>317</v>
      </c>
      <c r="F138" s="74"/>
      <c r="G138" s="74" t="s">
        <v>317</v>
      </c>
      <c r="H138" s="75"/>
      <c r="I138" s="75">
        <v>700</v>
      </c>
      <c r="J138" s="75"/>
    </row>
    <row r="139" spans="1:10" s="70" customFormat="1" x14ac:dyDescent="0.15">
      <c r="A139" s="72"/>
      <c r="B139" s="73"/>
      <c r="C139" s="74"/>
      <c r="D139" s="74"/>
      <c r="E139" s="74" t="s">
        <v>318</v>
      </c>
      <c r="F139" s="74"/>
      <c r="G139" s="74" t="s">
        <v>318</v>
      </c>
      <c r="H139" s="75"/>
      <c r="I139" s="75">
        <v>191</v>
      </c>
      <c r="J139" s="75"/>
    </row>
    <row r="140" spans="1:10" s="70" customFormat="1" x14ac:dyDescent="0.15">
      <c r="A140" s="72"/>
      <c r="B140" s="73"/>
      <c r="C140" s="74"/>
      <c r="D140" s="74"/>
      <c r="E140" s="74" t="s">
        <v>320</v>
      </c>
      <c r="F140" s="74"/>
      <c r="G140" s="74" t="s">
        <v>320</v>
      </c>
      <c r="H140" s="75"/>
      <c r="I140" s="75">
        <v>150</v>
      </c>
      <c r="J140" s="75"/>
    </row>
    <row r="141" spans="1:10" s="70" customFormat="1" x14ac:dyDescent="0.15">
      <c r="A141" s="72"/>
      <c r="B141" s="73"/>
      <c r="C141" s="74"/>
      <c r="D141" s="74"/>
      <c r="E141" s="74" t="s">
        <v>25</v>
      </c>
      <c r="F141" s="74"/>
      <c r="G141" s="74" t="s">
        <v>288</v>
      </c>
      <c r="H141" s="75"/>
      <c r="I141" s="75">
        <v>883.99</v>
      </c>
      <c r="J141" s="75"/>
    </row>
    <row r="142" spans="1:10" s="70" customFormat="1" x14ac:dyDescent="0.15">
      <c r="A142" s="72"/>
      <c r="B142" s="73"/>
      <c r="C142" s="74"/>
      <c r="D142" s="74"/>
      <c r="E142" s="74" t="s">
        <v>2173</v>
      </c>
      <c r="F142" s="74"/>
      <c r="G142" s="74" t="s">
        <v>296</v>
      </c>
      <c r="H142" s="75"/>
      <c r="I142" s="75">
        <v>650</v>
      </c>
      <c r="J142" s="75"/>
    </row>
    <row r="143" spans="1:10" s="70" customFormat="1" x14ac:dyDescent="0.15">
      <c r="A143" s="72"/>
      <c r="B143" s="73"/>
      <c r="C143" s="74"/>
      <c r="D143" s="74"/>
      <c r="E143" s="74" t="s">
        <v>250</v>
      </c>
      <c r="F143" s="74"/>
      <c r="G143" s="74" t="s">
        <v>309</v>
      </c>
      <c r="H143" s="75"/>
      <c r="I143" s="75">
        <v>310</v>
      </c>
      <c r="J143" s="75"/>
    </row>
    <row r="144" spans="1:10" s="70" customFormat="1" x14ac:dyDescent="0.15">
      <c r="A144" s="72"/>
      <c r="B144" s="73"/>
      <c r="C144" s="74"/>
      <c r="D144" s="74"/>
      <c r="E144" s="74" t="s">
        <v>1611</v>
      </c>
      <c r="F144" s="74"/>
      <c r="G144" s="74" t="s">
        <v>551</v>
      </c>
      <c r="H144" s="75"/>
      <c r="I144" s="75">
        <v>1</v>
      </c>
      <c r="J144" s="75"/>
    </row>
    <row r="145" spans="1:10" s="70" customFormat="1" x14ac:dyDescent="0.15">
      <c r="A145" s="72"/>
      <c r="B145" s="73"/>
      <c r="C145" s="74"/>
      <c r="D145" s="74"/>
      <c r="E145" s="74" t="s">
        <v>76</v>
      </c>
      <c r="F145" s="74"/>
      <c r="G145" s="74" t="s">
        <v>1616</v>
      </c>
      <c r="H145" s="75"/>
      <c r="I145" s="75">
        <v>2.5</v>
      </c>
      <c r="J145" s="75"/>
    </row>
    <row r="146" spans="1:10" s="70" customFormat="1" x14ac:dyDescent="0.15">
      <c r="A146" s="72"/>
      <c r="B146" s="73"/>
      <c r="C146" s="74"/>
      <c r="D146" s="74"/>
      <c r="E146" s="74" t="s">
        <v>1617</v>
      </c>
      <c r="F146" s="74"/>
      <c r="G146" s="74" t="s">
        <v>560</v>
      </c>
      <c r="H146" s="75"/>
      <c r="I146" s="75">
        <v>5</v>
      </c>
      <c r="J146" s="75"/>
    </row>
    <row r="147" spans="1:10" s="70" customFormat="1" x14ac:dyDescent="0.15">
      <c r="A147" s="72"/>
      <c r="B147" s="73"/>
      <c r="C147" s="74"/>
      <c r="D147" s="74"/>
      <c r="E147" s="74" t="s">
        <v>316</v>
      </c>
      <c r="F147" s="74"/>
      <c r="G147" s="74" t="s">
        <v>316</v>
      </c>
      <c r="H147" s="75"/>
      <c r="I147" s="75">
        <v>36</v>
      </c>
      <c r="J147" s="75"/>
    </row>
    <row r="148" spans="1:10" x14ac:dyDescent="0.15">
      <c r="A148" s="72">
        <v>42977</v>
      </c>
      <c r="B148" s="73">
        <v>75</v>
      </c>
      <c r="C148" s="74" t="s">
        <v>2148</v>
      </c>
      <c r="D148" s="74" t="s">
        <v>2149</v>
      </c>
      <c r="E148" s="74" t="s">
        <v>2150</v>
      </c>
      <c r="F148" s="74" t="s">
        <v>14</v>
      </c>
      <c r="G148" s="74" t="s">
        <v>314</v>
      </c>
      <c r="H148" s="75"/>
      <c r="I148" s="75">
        <v>21133</v>
      </c>
      <c r="J148" s="75">
        <v>62735.41</v>
      </c>
    </row>
    <row r="149" spans="1:10" x14ac:dyDescent="0.15">
      <c r="A149" s="72">
        <v>42977</v>
      </c>
      <c r="B149" s="73">
        <v>75</v>
      </c>
      <c r="C149" s="74" t="s">
        <v>2151</v>
      </c>
      <c r="D149" s="74" t="s">
        <v>2152</v>
      </c>
      <c r="E149" s="74" t="s">
        <v>2153</v>
      </c>
      <c r="F149" s="74" t="s">
        <v>14</v>
      </c>
      <c r="G149" s="74" t="s">
        <v>310</v>
      </c>
      <c r="H149" s="75"/>
      <c r="I149" s="75">
        <v>1560.9</v>
      </c>
      <c r="J149" s="75">
        <v>61174.51</v>
      </c>
    </row>
    <row r="150" spans="1:10" x14ac:dyDescent="0.15">
      <c r="A150" s="72">
        <v>42977</v>
      </c>
      <c r="B150" s="73">
        <v>75</v>
      </c>
      <c r="C150" s="74" t="s">
        <v>2154</v>
      </c>
      <c r="D150" s="74" t="s">
        <v>2155</v>
      </c>
      <c r="E150" s="74" t="s">
        <v>2156</v>
      </c>
      <c r="F150" s="74" t="s">
        <v>14</v>
      </c>
      <c r="G150" s="74" t="s">
        <v>315</v>
      </c>
      <c r="H150" s="75"/>
      <c r="I150" s="75">
        <v>3853.05</v>
      </c>
      <c r="J150" s="75">
        <v>57321.46</v>
      </c>
    </row>
    <row r="151" spans="1:10" x14ac:dyDescent="0.15">
      <c r="A151" s="72">
        <v>42977</v>
      </c>
      <c r="B151" s="73">
        <v>75</v>
      </c>
      <c r="C151" s="74" t="s">
        <v>2157</v>
      </c>
      <c r="D151" s="74" t="s">
        <v>2158</v>
      </c>
      <c r="E151" s="74" t="s">
        <v>2159</v>
      </c>
      <c r="F151" s="74" t="s">
        <v>14</v>
      </c>
      <c r="G151" s="74" t="s">
        <v>562</v>
      </c>
      <c r="H151" s="75"/>
      <c r="I151" s="75">
        <v>362.09</v>
      </c>
      <c r="J151" s="75">
        <v>56959.37</v>
      </c>
    </row>
    <row r="152" spans="1:10" x14ac:dyDescent="0.15">
      <c r="A152" s="72">
        <v>42977</v>
      </c>
      <c r="B152" s="73">
        <v>76</v>
      </c>
      <c r="C152" s="74" t="s">
        <v>2160</v>
      </c>
      <c r="D152" s="74" t="s">
        <v>14</v>
      </c>
      <c r="E152" s="74" t="s">
        <v>2161</v>
      </c>
      <c r="F152" s="74" t="s">
        <v>14</v>
      </c>
      <c r="G152" s="74" t="s">
        <v>304</v>
      </c>
      <c r="H152" s="75">
        <v>1200</v>
      </c>
      <c r="I152" s="75"/>
      <c r="J152" s="75">
        <v>58159.37</v>
      </c>
    </row>
    <row r="153" spans="1:10" x14ac:dyDescent="0.15">
      <c r="A153" s="72">
        <v>42978</v>
      </c>
      <c r="B153" s="73">
        <v>76</v>
      </c>
      <c r="C153" s="74" t="s">
        <v>2162</v>
      </c>
      <c r="D153" s="74" t="s">
        <v>14</v>
      </c>
      <c r="E153" s="74" t="s">
        <v>2163</v>
      </c>
      <c r="F153" s="74" t="s">
        <v>14</v>
      </c>
      <c r="G153" s="74" t="s">
        <v>316</v>
      </c>
      <c r="H153" s="75"/>
      <c r="I153" s="75">
        <v>49.7</v>
      </c>
      <c r="J153" s="75">
        <v>58109.67</v>
      </c>
    </row>
    <row r="154" spans="1:10" x14ac:dyDescent="0.15">
      <c r="A154" s="76">
        <v>42978</v>
      </c>
      <c r="B154" s="77">
        <v>76</v>
      </c>
      <c r="C154" s="78" t="s">
        <v>2164</v>
      </c>
      <c r="D154" s="78" t="s">
        <v>14</v>
      </c>
      <c r="E154" s="78" t="s">
        <v>2165</v>
      </c>
      <c r="F154" s="78" t="s">
        <v>14</v>
      </c>
      <c r="G154" s="78" t="s">
        <v>316</v>
      </c>
      <c r="H154" s="79"/>
      <c r="I154" s="79">
        <v>5.41</v>
      </c>
      <c r="J154" s="79">
        <v>58104.26</v>
      </c>
    </row>
    <row r="156" spans="1:10" x14ac:dyDescent="0.15">
      <c r="H156" s="13">
        <f>SUBTOTAL(9,H6:H154)</f>
        <v>2519754.5499999998</v>
      </c>
      <c r="I156" s="13">
        <f>SUBTOTAL(9,I6:I154)</f>
        <v>2910402.6299999994</v>
      </c>
    </row>
  </sheetData>
  <autoFilter ref="C4:J154" xr:uid="{00000000-0009-0000-0000-000007000000}"/>
  <mergeCells count="3">
    <mergeCell ref="A1:J1"/>
    <mergeCell ref="A2:J2"/>
    <mergeCell ref="A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22"/>
  <sheetViews>
    <sheetView workbookViewId="0">
      <selection activeCell="H119" sqref="H11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8.75" bestFit="1" customWidth="1"/>
    <col min="6" max="6" width="34.625" bestFit="1" customWidth="1"/>
    <col min="7" max="7" width="11.625" style="84" customWidth="1"/>
    <col min="8" max="8" width="12.375" customWidth="1"/>
    <col min="9" max="9" width="12.625" style="13" bestFit="1" customWidth="1"/>
    <col min="10" max="10" width="10.5" bestFit="1" customWidth="1"/>
  </cols>
  <sheetData>
    <row r="1" spans="1:10" ht="15" x14ac:dyDescent="0.15">
      <c r="A1" s="131" t="s">
        <v>0</v>
      </c>
      <c r="B1" s="131"/>
      <c r="C1" s="131"/>
      <c r="D1" s="131"/>
      <c r="E1" s="131"/>
      <c r="F1" s="131"/>
      <c r="G1" s="131"/>
      <c r="H1" s="131"/>
      <c r="I1" s="134"/>
      <c r="J1" s="131"/>
    </row>
    <row r="2" spans="1:10" ht="12.75" x14ac:dyDescent="0.15">
      <c r="A2" s="132" t="s">
        <v>2174</v>
      </c>
      <c r="B2" s="132"/>
      <c r="C2" s="132"/>
      <c r="D2" s="132"/>
      <c r="E2" s="132"/>
      <c r="F2" s="132"/>
      <c r="G2" s="132"/>
      <c r="H2" s="132"/>
      <c r="I2" s="135"/>
      <c r="J2" s="132"/>
    </row>
    <row r="3" spans="1:10" ht="12.75" x14ac:dyDescent="0.15">
      <c r="A3" s="133" t="s">
        <v>2</v>
      </c>
      <c r="B3" s="133"/>
      <c r="C3" s="133"/>
      <c r="D3" s="133"/>
      <c r="E3" s="133"/>
      <c r="F3" s="133"/>
      <c r="G3" s="133"/>
      <c r="H3" s="133"/>
      <c r="I3" s="136"/>
      <c r="J3" s="133"/>
    </row>
    <row r="4" spans="1:10" ht="22.5" customHeight="1" thickBot="1" x14ac:dyDescent="0.2">
      <c r="A4" s="85" t="s">
        <v>3</v>
      </c>
      <c r="B4" s="85" t="s">
        <v>4</v>
      </c>
      <c r="C4" s="85" t="s">
        <v>5</v>
      </c>
      <c r="D4" s="85" t="s">
        <v>6</v>
      </c>
      <c r="E4" s="85" t="s">
        <v>7</v>
      </c>
      <c r="F4" s="85" t="s">
        <v>8</v>
      </c>
      <c r="G4" s="85"/>
      <c r="H4" s="85" t="s">
        <v>9</v>
      </c>
      <c r="I4" s="27" t="s">
        <v>10</v>
      </c>
      <c r="J4" s="85" t="s">
        <v>11</v>
      </c>
    </row>
    <row r="5" spans="1:10" ht="12" thickTop="1" x14ac:dyDescent="0.15">
      <c r="A5" s="86"/>
      <c r="B5" s="87"/>
      <c r="C5" s="88"/>
      <c r="D5" s="88"/>
      <c r="E5" s="88" t="s">
        <v>12</v>
      </c>
      <c r="F5" s="88"/>
      <c r="G5" s="88"/>
      <c r="H5" s="89"/>
      <c r="I5" s="89"/>
      <c r="J5" s="89">
        <v>58104.26</v>
      </c>
    </row>
    <row r="6" spans="1:10" x14ac:dyDescent="0.15">
      <c r="A6" s="86">
        <v>42979</v>
      </c>
      <c r="B6" s="87">
        <v>81</v>
      </c>
      <c r="C6" s="88" t="s">
        <v>2175</v>
      </c>
      <c r="D6" s="88" t="s">
        <v>2176</v>
      </c>
      <c r="E6" s="88" t="s">
        <v>21</v>
      </c>
      <c r="F6" s="88" t="s">
        <v>22</v>
      </c>
      <c r="G6" s="88" t="s">
        <v>286</v>
      </c>
      <c r="H6" s="89"/>
      <c r="I6" s="89">
        <v>10667.84</v>
      </c>
      <c r="J6" s="89">
        <v>47436.42</v>
      </c>
    </row>
    <row r="7" spans="1:10" x14ac:dyDescent="0.15">
      <c r="A7" s="86">
        <v>42979</v>
      </c>
      <c r="B7" s="87">
        <v>81</v>
      </c>
      <c r="C7" s="88" t="s">
        <v>2177</v>
      </c>
      <c r="D7" s="88" t="s">
        <v>2178</v>
      </c>
      <c r="E7" s="88" t="s">
        <v>25</v>
      </c>
      <c r="F7" s="88" t="s">
        <v>14</v>
      </c>
      <c r="G7" s="88" t="s">
        <v>288</v>
      </c>
      <c r="H7" s="89"/>
      <c r="I7" s="89">
        <v>170</v>
      </c>
      <c r="J7" s="89">
        <v>47266.42</v>
      </c>
    </row>
    <row r="8" spans="1:10" x14ac:dyDescent="0.15">
      <c r="A8" s="86">
        <v>42979</v>
      </c>
      <c r="B8" s="87">
        <v>81</v>
      </c>
      <c r="C8" s="88" t="s">
        <v>2179</v>
      </c>
      <c r="D8" s="88" t="s">
        <v>2180</v>
      </c>
      <c r="E8" s="88" t="s">
        <v>28</v>
      </c>
      <c r="F8" s="88" t="s">
        <v>14</v>
      </c>
      <c r="G8" s="88" t="s">
        <v>2367</v>
      </c>
      <c r="H8" s="89"/>
      <c r="I8" s="89">
        <v>122</v>
      </c>
      <c r="J8" s="89">
        <v>47144.42</v>
      </c>
    </row>
    <row r="9" spans="1:10" x14ac:dyDescent="0.15">
      <c r="A9" s="86">
        <v>42984</v>
      </c>
      <c r="B9" s="87">
        <v>82</v>
      </c>
      <c r="C9" s="88" t="s">
        <v>2181</v>
      </c>
      <c r="D9" s="88" t="s">
        <v>50</v>
      </c>
      <c r="E9" s="88" t="s">
        <v>2182</v>
      </c>
      <c r="F9" s="88" t="s">
        <v>14</v>
      </c>
      <c r="G9" s="88" t="s">
        <v>285</v>
      </c>
      <c r="H9" s="89">
        <v>4000</v>
      </c>
      <c r="I9" s="89">
        <v>-4000</v>
      </c>
      <c r="J9" s="89">
        <v>51144.42</v>
      </c>
    </row>
    <row r="10" spans="1:10" x14ac:dyDescent="0.15">
      <c r="A10" s="86">
        <v>42986</v>
      </c>
      <c r="B10" s="87">
        <v>86</v>
      </c>
      <c r="C10" s="88" t="s">
        <v>2183</v>
      </c>
      <c r="D10" s="88" t="s">
        <v>14</v>
      </c>
      <c r="E10" s="88" t="s">
        <v>2184</v>
      </c>
      <c r="F10" s="88" t="s">
        <v>2185</v>
      </c>
      <c r="G10" s="88" t="s">
        <v>316</v>
      </c>
      <c r="H10" s="89">
        <v>38.159999999999997</v>
      </c>
      <c r="I10" s="89">
        <v>-38.159999999999997</v>
      </c>
      <c r="J10" s="89">
        <v>51182.58</v>
      </c>
    </row>
    <row r="11" spans="1:10" x14ac:dyDescent="0.15">
      <c r="A11" s="86">
        <v>42986</v>
      </c>
      <c r="B11" s="87">
        <v>86</v>
      </c>
      <c r="C11" s="88" t="s">
        <v>2186</v>
      </c>
      <c r="D11" s="88" t="s">
        <v>14</v>
      </c>
      <c r="E11" s="88" t="s">
        <v>2187</v>
      </c>
      <c r="F11" s="88" t="s">
        <v>14</v>
      </c>
      <c r="G11" s="88" t="s">
        <v>548</v>
      </c>
      <c r="H11" s="89">
        <v>90000</v>
      </c>
      <c r="I11" s="89"/>
      <c r="J11" s="89">
        <v>141182.57999999999</v>
      </c>
    </row>
    <row r="12" spans="1:10" x14ac:dyDescent="0.15">
      <c r="A12" s="86">
        <v>42990</v>
      </c>
      <c r="B12" s="87">
        <v>81</v>
      </c>
      <c r="C12" s="88" t="s">
        <v>2188</v>
      </c>
      <c r="D12" s="88" t="s">
        <v>204</v>
      </c>
      <c r="E12" s="88" t="s">
        <v>658</v>
      </c>
      <c r="F12" s="88" t="s">
        <v>14</v>
      </c>
      <c r="G12" s="88" t="s">
        <v>543</v>
      </c>
      <c r="H12" s="89"/>
      <c r="I12" s="89">
        <v>635.20000000000005</v>
      </c>
      <c r="J12" s="89">
        <v>140547.38</v>
      </c>
    </row>
    <row r="13" spans="1:10" x14ac:dyDescent="0.15">
      <c r="A13" s="86">
        <v>42990</v>
      </c>
      <c r="B13" s="87">
        <v>81</v>
      </c>
      <c r="C13" s="88" t="s">
        <v>2189</v>
      </c>
      <c r="D13" s="88" t="s">
        <v>204</v>
      </c>
      <c r="E13" s="88" t="s">
        <v>1483</v>
      </c>
      <c r="F13" s="88" t="s">
        <v>14</v>
      </c>
      <c r="G13" s="88" t="s">
        <v>1886</v>
      </c>
      <c r="H13" s="89"/>
      <c r="I13" s="89">
        <v>45583.23</v>
      </c>
      <c r="J13" s="89">
        <v>94964.15</v>
      </c>
    </row>
    <row r="14" spans="1:10" x14ac:dyDescent="0.15">
      <c r="A14" s="86">
        <v>42991</v>
      </c>
      <c r="B14" s="87">
        <v>81</v>
      </c>
      <c r="C14" s="88" t="s">
        <v>2190</v>
      </c>
      <c r="D14" s="88" t="s">
        <v>2191</v>
      </c>
      <c r="E14" s="88" t="s">
        <v>1789</v>
      </c>
      <c r="F14" s="88" t="s">
        <v>14</v>
      </c>
      <c r="G14" s="88" t="s">
        <v>1879</v>
      </c>
      <c r="H14" s="89"/>
      <c r="I14" s="89">
        <v>4447.4399999999996</v>
      </c>
      <c r="J14" s="89">
        <v>90516.71</v>
      </c>
    </row>
    <row r="15" spans="1:10" x14ac:dyDescent="0.15">
      <c r="A15" s="86">
        <v>42991</v>
      </c>
      <c r="B15" s="87">
        <v>81</v>
      </c>
      <c r="C15" s="88" t="s">
        <v>2192</v>
      </c>
      <c r="D15" s="88" t="s">
        <v>2193</v>
      </c>
      <c r="E15" s="88" t="s">
        <v>2124</v>
      </c>
      <c r="F15" s="88" t="s">
        <v>14</v>
      </c>
      <c r="G15" s="88" t="s">
        <v>1398</v>
      </c>
      <c r="H15" s="89"/>
      <c r="I15" s="89">
        <v>466.4</v>
      </c>
      <c r="J15" s="89">
        <v>90050.31</v>
      </c>
    </row>
    <row r="16" spans="1:10" x14ac:dyDescent="0.15">
      <c r="A16" s="86">
        <v>42991</v>
      </c>
      <c r="B16" s="87">
        <v>81</v>
      </c>
      <c r="C16" s="88" t="s">
        <v>2194</v>
      </c>
      <c r="D16" s="88" t="s">
        <v>2195</v>
      </c>
      <c r="E16" s="88" t="s">
        <v>1276</v>
      </c>
      <c r="F16" s="88" t="s">
        <v>14</v>
      </c>
      <c r="G16" s="88" t="s">
        <v>1398</v>
      </c>
      <c r="H16" s="89"/>
      <c r="I16" s="89">
        <v>6890</v>
      </c>
      <c r="J16" s="89">
        <v>83160.31</v>
      </c>
    </row>
    <row r="17" spans="1:10" x14ac:dyDescent="0.15">
      <c r="A17" s="86">
        <v>42991</v>
      </c>
      <c r="B17" s="87">
        <v>81</v>
      </c>
      <c r="C17" s="88" t="s">
        <v>2196</v>
      </c>
      <c r="D17" s="88" t="s">
        <v>2197</v>
      </c>
      <c r="E17" s="88" t="s">
        <v>1957</v>
      </c>
      <c r="F17" s="88" t="s">
        <v>14</v>
      </c>
      <c r="G17" s="88" t="s">
        <v>543</v>
      </c>
      <c r="H17" s="89"/>
      <c r="I17" s="89">
        <v>2025</v>
      </c>
      <c r="J17" s="89">
        <v>81135.31</v>
      </c>
    </row>
    <row r="18" spans="1:10" x14ac:dyDescent="0.15">
      <c r="A18" s="86">
        <v>42991</v>
      </c>
      <c r="B18" s="87">
        <v>81</v>
      </c>
      <c r="C18" s="88" t="s">
        <v>2198</v>
      </c>
      <c r="D18" s="88" t="s">
        <v>2199</v>
      </c>
      <c r="E18" s="88" t="s">
        <v>605</v>
      </c>
      <c r="F18" s="88" t="s">
        <v>14</v>
      </c>
      <c r="G18" s="88" t="s">
        <v>285</v>
      </c>
      <c r="H18" s="89"/>
      <c r="I18" s="89">
        <v>3420</v>
      </c>
      <c r="J18" s="89">
        <v>77715.31</v>
      </c>
    </row>
    <row r="19" spans="1:10" x14ac:dyDescent="0.15">
      <c r="A19" s="86">
        <v>42991</v>
      </c>
      <c r="B19" s="87">
        <v>81</v>
      </c>
      <c r="C19" s="88" t="s">
        <v>2200</v>
      </c>
      <c r="D19" s="88" t="s">
        <v>2201</v>
      </c>
      <c r="E19" s="88" t="s">
        <v>56</v>
      </c>
      <c r="F19" s="88" t="s">
        <v>14</v>
      </c>
      <c r="G19" s="88" t="s">
        <v>285</v>
      </c>
      <c r="H19" s="89"/>
      <c r="I19" s="89">
        <v>450</v>
      </c>
      <c r="J19" s="89">
        <v>77265.31</v>
      </c>
    </row>
    <row r="20" spans="1:10" x14ac:dyDescent="0.15">
      <c r="A20" s="86">
        <v>42991</v>
      </c>
      <c r="B20" s="87">
        <v>81</v>
      </c>
      <c r="C20" s="88" t="s">
        <v>2202</v>
      </c>
      <c r="D20" s="88" t="s">
        <v>2203</v>
      </c>
      <c r="E20" s="88" t="s">
        <v>1276</v>
      </c>
      <c r="F20" s="88" t="s">
        <v>14</v>
      </c>
      <c r="G20" s="88" t="s">
        <v>1398</v>
      </c>
      <c r="H20" s="89"/>
      <c r="I20" s="89">
        <v>5300</v>
      </c>
      <c r="J20" s="89">
        <v>71965.31</v>
      </c>
    </row>
    <row r="21" spans="1:10" x14ac:dyDescent="0.15">
      <c r="A21" s="86">
        <v>42991</v>
      </c>
      <c r="B21" s="87">
        <v>81</v>
      </c>
      <c r="C21" s="88" t="s">
        <v>2204</v>
      </c>
      <c r="D21" s="88" t="s">
        <v>2205</v>
      </c>
      <c r="E21" s="88" t="s">
        <v>168</v>
      </c>
      <c r="F21" s="88" t="s">
        <v>14</v>
      </c>
      <c r="G21" s="88" t="s">
        <v>285</v>
      </c>
      <c r="H21" s="89"/>
      <c r="I21" s="89">
        <v>185.5</v>
      </c>
      <c r="J21" s="89">
        <v>71779.81</v>
      </c>
    </row>
    <row r="22" spans="1:10" x14ac:dyDescent="0.15">
      <c r="A22" s="86">
        <v>42991</v>
      </c>
      <c r="B22" s="87">
        <v>81</v>
      </c>
      <c r="C22" s="88" t="s">
        <v>2206</v>
      </c>
      <c r="D22" s="88" t="s">
        <v>2207</v>
      </c>
      <c r="E22" s="88" t="s">
        <v>490</v>
      </c>
      <c r="F22" s="88"/>
      <c r="G22" s="88" t="s">
        <v>285</v>
      </c>
      <c r="H22" s="89"/>
      <c r="I22" s="89">
        <v>1404</v>
      </c>
      <c r="J22" s="89">
        <v>70375.81</v>
      </c>
    </row>
    <row r="23" spans="1:10" x14ac:dyDescent="0.15">
      <c r="A23" s="86">
        <v>42991</v>
      </c>
      <c r="B23" s="87">
        <v>81</v>
      </c>
      <c r="C23" s="88" t="s">
        <v>2208</v>
      </c>
      <c r="D23" s="88" t="s">
        <v>2209</v>
      </c>
      <c r="E23" s="88" t="s">
        <v>1957</v>
      </c>
      <c r="F23" s="88"/>
      <c r="G23" s="88" t="s">
        <v>543</v>
      </c>
      <c r="H23" s="89"/>
      <c r="I23" s="89">
        <v>2100</v>
      </c>
      <c r="J23" s="89">
        <v>67243.31</v>
      </c>
    </row>
    <row r="24" spans="1:10" s="84" customFormat="1" x14ac:dyDescent="0.15">
      <c r="A24" s="86"/>
      <c r="B24" s="87"/>
      <c r="C24" s="88"/>
      <c r="D24" s="88"/>
      <c r="E24" s="88" t="s">
        <v>649</v>
      </c>
      <c r="F24" s="88"/>
      <c r="G24" s="88" t="s">
        <v>560</v>
      </c>
      <c r="H24" s="89"/>
      <c r="I24" s="89">
        <v>585</v>
      </c>
      <c r="J24" s="89"/>
    </row>
    <row r="25" spans="1:10" s="84" customFormat="1" x14ac:dyDescent="0.15">
      <c r="A25" s="86"/>
      <c r="B25" s="87"/>
      <c r="C25" s="88"/>
      <c r="D25" s="88"/>
      <c r="E25" s="88" t="s">
        <v>31</v>
      </c>
      <c r="F25" s="88"/>
      <c r="G25" s="88" t="s">
        <v>2373</v>
      </c>
      <c r="H25" s="89"/>
      <c r="I25" s="89">
        <v>447.5</v>
      </c>
      <c r="J25" s="89"/>
    </row>
    <row r="26" spans="1:10" x14ac:dyDescent="0.15">
      <c r="A26" s="86">
        <v>42991</v>
      </c>
      <c r="B26" s="87">
        <v>81</v>
      </c>
      <c r="C26" s="88" t="s">
        <v>2210</v>
      </c>
      <c r="D26" s="88" t="s">
        <v>2211</v>
      </c>
      <c r="E26" s="88" t="s">
        <v>76</v>
      </c>
      <c r="F26" s="88" t="s">
        <v>14</v>
      </c>
      <c r="G26" s="88" t="s">
        <v>1616</v>
      </c>
      <c r="H26" s="89"/>
      <c r="I26" s="89">
        <v>572.4</v>
      </c>
      <c r="J26" s="89">
        <v>66670.91</v>
      </c>
    </row>
    <row r="27" spans="1:10" x14ac:dyDescent="0.15">
      <c r="A27" s="86">
        <v>42991</v>
      </c>
      <c r="B27" s="87">
        <v>81</v>
      </c>
      <c r="C27" s="88" t="s">
        <v>2212</v>
      </c>
      <c r="D27" s="88" t="s">
        <v>2213</v>
      </c>
      <c r="E27" s="88" t="s">
        <v>451</v>
      </c>
      <c r="F27" s="88" t="s">
        <v>14</v>
      </c>
      <c r="G27" s="88" t="s">
        <v>2374</v>
      </c>
      <c r="H27" s="89"/>
      <c r="I27" s="89">
        <v>3710</v>
      </c>
      <c r="J27" s="89">
        <v>62960.91</v>
      </c>
    </row>
    <row r="28" spans="1:10" x14ac:dyDescent="0.15">
      <c r="A28" s="86">
        <v>42991</v>
      </c>
      <c r="B28" s="87">
        <v>81</v>
      </c>
      <c r="C28" s="88" t="s">
        <v>2214</v>
      </c>
      <c r="D28" s="88" t="s">
        <v>2215</v>
      </c>
      <c r="E28" s="88" t="s">
        <v>605</v>
      </c>
      <c r="F28" s="88" t="s">
        <v>14</v>
      </c>
      <c r="G28" s="88" t="s">
        <v>285</v>
      </c>
      <c r="H28" s="89"/>
      <c r="I28" s="89">
        <v>201.4</v>
      </c>
      <c r="J28" s="89">
        <v>62759.51</v>
      </c>
    </row>
    <row r="29" spans="1:10" x14ac:dyDescent="0.15">
      <c r="A29" s="86">
        <v>42991</v>
      </c>
      <c r="B29" s="87">
        <v>81</v>
      </c>
      <c r="C29" s="88" t="s">
        <v>2216</v>
      </c>
      <c r="D29" s="88" t="s">
        <v>2217</v>
      </c>
      <c r="E29" s="88" t="s">
        <v>56</v>
      </c>
      <c r="F29" s="88" t="s">
        <v>14</v>
      </c>
      <c r="G29" s="88" t="s">
        <v>285</v>
      </c>
      <c r="H29" s="89"/>
      <c r="I29" s="89">
        <v>90</v>
      </c>
      <c r="J29" s="89">
        <v>62669.51</v>
      </c>
    </row>
    <row r="30" spans="1:10" x14ac:dyDescent="0.15">
      <c r="A30" s="86">
        <v>42991</v>
      </c>
      <c r="B30" s="87">
        <v>81</v>
      </c>
      <c r="C30" s="88" t="s">
        <v>2218</v>
      </c>
      <c r="D30" s="88" t="s">
        <v>2219</v>
      </c>
      <c r="E30" s="88" t="s">
        <v>106</v>
      </c>
      <c r="F30" s="88" t="s">
        <v>14</v>
      </c>
      <c r="G30" s="88" t="s">
        <v>856</v>
      </c>
      <c r="H30" s="89"/>
      <c r="I30" s="89">
        <v>1270.94</v>
      </c>
      <c r="J30" s="89">
        <v>61398.57</v>
      </c>
    </row>
    <row r="31" spans="1:10" x14ac:dyDescent="0.15">
      <c r="A31" s="86">
        <v>42991</v>
      </c>
      <c r="B31" s="87">
        <v>81</v>
      </c>
      <c r="C31" s="88" t="s">
        <v>2220</v>
      </c>
      <c r="D31" s="88" t="s">
        <v>2221</v>
      </c>
      <c r="E31" s="88" t="s">
        <v>1342</v>
      </c>
      <c r="F31" s="88" t="s">
        <v>14</v>
      </c>
      <c r="G31" s="88" t="s">
        <v>2368</v>
      </c>
      <c r="H31" s="89"/>
      <c r="I31" s="89">
        <v>907.7</v>
      </c>
      <c r="J31" s="89">
        <v>60490.87</v>
      </c>
    </row>
    <row r="32" spans="1:10" x14ac:dyDescent="0.15">
      <c r="A32" s="86">
        <v>42991</v>
      </c>
      <c r="B32" s="87">
        <v>81</v>
      </c>
      <c r="C32" s="88" t="s">
        <v>2222</v>
      </c>
      <c r="D32" s="88" t="s">
        <v>2223</v>
      </c>
      <c r="E32" s="88" t="s">
        <v>605</v>
      </c>
      <c r="F32" s="88" t="s">
        <v>14</v>
      </c>
      <c r="G32" s="88" t="s">
        <v>285</v>
      </c>
      <c r="H32" s="89"/>
      <c r="I32" s="89">
        <v>1443.72</v>
      </c>
      <c r="J32" s="89">
        <v>59047.15</v>
      </c>
    </row>
    <row r="33" spans="1:10" x14ac:dyDescent="0.15">
      <c r="A33" s="86">
        <v>42991</v>
      </c>
      <c r="B33" s="87">
        <v>81</v>
      </c>
      <c r="C33" s="88" t="s">
        <v>2224</v>
      </c>
      <c r="D33" s="88" t="s">
        <v>2225</v>
      </c>
      <c r="E33" s="88" t="s">
        <v>56</v>
      </c>
      <c r="F33" s="88" t="s">
        <v>14</v>
      </c>
      <c r="G33" s="88" t="s">
        <v>285</v>
      </c>
      <c r="H33" s="89"/>
      <c r="I33" s="89">
        <v>270</v>
      </c>
      <c r="J33" s="89">
        <v>58777.15</v>
      </c>
    </row>
    <row r="34" spans="1:10" x14ac:dyDescent="0.15">
      <c r="A34" s="86">
        <v>42991</v>
      </c>
      <c r="B34" s="87">
        <v>81</v>
      </c>
      <c r="C34" s="88" t="s">
        <v>2226</v>
      </c>
      <c r="D34" s="88" t="s">
        <v>2227</v>
      </c>
      <c r="E34" s="88" t="s">
        <v>245</v>
      </c>
      <c r="F34" s="88" t="s">
        <v>14</v>
      </c>
      <c r="G34" s="88" t="s">
        <v>308</v>
      </c>
      <c r="H34" s="89"/>
      <c r="I34" s="89">
        <v>677</v>
      </c>
      <c r="J34" s="89">
        <v>58100.15</v>
      </c>
    </row>
    <row r="35" spans="1:10" x14ac:dyDescent="0.15">
      <c r="A35" s="86">
        <v>42991</v>
      </c>
      <c r="B35" s="87">
        <v>81</v>
      </c>
      <c r="C35" s="88" t="s">
        <v>2228</v>
      </c>
      <c r="D35" s="88" t="s">
        <v>2229</v>
      </c>
      <c r="E35" s="88" t="s">
        <v>462</v>
      </c>
      <c r="F35" s="88" t="s">
        <v>14</v>
      </c>
      <c r="G35" s="88" t="s">
        <v>2369</v>
      </c>
      <c r="H35" s="89"/>
      <c r="I35" s="89">
        <v>692.9</v>
      </c>
      <c r="J35" s="89">
        <v>57407.25</v>
      </c>
    </row>
    <row r="36" spans="1:10" x14ac:dyDescent="0.15">
      <c r="A36" s="86">
        <v>42991</v>
      </c>
      <c r="B36" s="87">
        <v>81</v>
      </c>
      <c r="C36" s="88" t="s">
        <v>2230</v>
      </c>
      <c r="D36" s="88" t="s">
        <v>2231</v>
      </c>
      <c r="E36" s="88" t="s">
        <v>465</v>
      </c>
      <c r="F36" s="88" t="s">
        <v>14</v>
      </c>
      <c r="G36" s="88" t="s">
        <v>2369</v>
      </c>
      <c r="H36" s="89"/>
      <c r="I36" s="89">
        <v>1244.45</v>
      </c>
      <c r="J36" s="89">
        <v>56162.8</v>
      </c>
    </row>
    <row r="37" spans="1:10" x14ac:dyDescent="0.15">
      <c r="A37" s="86">
        <v>42991</v>
      </c>
      <c r="B37" s="87">
        <v>81</v>
      </c>
      <c r="C37" s="88" t="s">
        <v>2232</v>
      </c>
      <c r="D37" s="88" t="s">
        <v>2233</v>
      </c>
      <c r="E37" s="88" t="s">
        <v>465</v>
      </c>
      <c r="F37" s="88" t="s">
        <v>14</v>
      </c>
      <c r="G37" s="88" t="s">
        <v>2369</v>
      </c>
      <c r="H37" s="89"/>
      <c r="I37" s="89">
        <v>27.55</v>
      </c>
      <c r="J37" s="89">
        <v>56135.25</v>
      </c>
    </row>
    <row r="38" spans="1:10" x14ac:dyDescent="0.15">
      <c r="A38" s="86">
        <v>42991</v>
      </c>
      <c r="B38" s="87">
        <v>81</v>
      </c>
      <c r="C38" s="88" t="s">
        <v>2234</v>
      </c>
      <c r="D38" s="88" t="s">
        <v>2235</v>
      </c>
      <c r="E38" s="88" t="s">
        <v>465</v>
      </c>
      <c r="F38" s="88" t="s">
        <v>14</v>
      </c>
      <c r="G38" s="88" t="s">
        <v>2369</v>
      </c>
      <c r="H38" s="89"/>
      <c r="I38" s="89">
        <v>11.75</v>
      </c>
      <c r="J38" s="89">
        <v>56123.5</v>
      </c>
    </row>
    <row r="39" spans="1:10" x14ac:dyDescent="0.15">
      <c r="A39" s="86">
        <v>42991</v>
      </c>
      <c r="B39" s="87">
        <v>81</v>
      </c>
      <c r="C39" s="88" t="s">
        <v>2236</v>
      </c>
      <c r="D39" s="88" t="s">
        <v>2237</v>
      </c>
      <c r="E39" s="88" t="s">
        <v>106</v>
      </c>
      <c r="F39" s="88" t="s">
        <v>14</v>
      </c>
      <c r="G39" s="88" t="s">
        <v>856</v>
      </c>
      <c r="H39" s="89"/>
      <c r="I39" s="89">
        <v>93.35</v>
      </c>
      <c r="J39" s="89">
        <v>56030.15</v>
      </c>
    </row>
    <row r="40" spans="1:10" x14ac:dyDescent="0.15">
      <c r="A40" s="86">
        <v>42991</v>
      </c>
      <c r="B40" s="87">
        <v>81</v>
      </c>
      <c r="C40" s="88" t="s">
        <v>2238</v>
      </c>
      <c r="D40" s="88" t="s">
        <v>2239</v>
      </c>
      <c r="E40" s="88" t="s">
        <v>106</v>
      </c>
      <c r="F40" s="88" t="s">
        <v>14</v>
      </c>
      <c r="G40" s="88" t="s">
        <v>856</v>
      </c>
      <c r="H40" s="89"/>
      <c r="I40" s="89">
        <v>207.8</v>
      </c>
      <c r="J40" s="89">
        <v>55822.35</v>
      </c>
    </row>
    <row r="41" spans="1:10" x14ac:dyDescent="0.15">
      <c r="A41" s="86">
        <v>42991</v>
      </c>
      <c r="B41" s="87">
        <v>82</v>
      </c>
      <c r="C41" s="88" t="s">
        <v>2240</v>
      </c>
      <c r="D41" s="88" t="s">
        <v>50</v>
      </c>
      <c r="E41" s="88" t="s">
        <v>48</v>
      </c>
      <c r="F41" s="88" t="s">
        <v>14</v>
      </c>
      <c r="G41" s="88" t="s">
        <v>285</v>
      </c>
      <c r="H41" s="89">
        <v>541.15</v>
      </c>
      <c r="I41" s="89">
        <v>-541.15</v>
      </c>
      <c r="J41" s="89">
        <v>56363.5</v>
      </c>
    </row>
    <row r="42" spans="1:10" x14ac:dyDescent="0.15">
      <c r="A42" s="86">
        <v>42992</v>
      </c>
      <c r="B42" s="87">
        <v>81</v>
      </c>
      <c r="C42" s="88" t="s">
        <v>2241</v>
      </c>
      <c r="D42" s="88" t="s">
        <v>2242</v>
      </c>
      <c r="E42" s="88" t="s">
        <v>605</v>
      </c>
      <c r="F42" s="88" t="s">
        <v>14</v>
      </c>
      <c r="G42" s="88" t="s">
        <v>285</v>
      </c>
      <c r="H42" s="89"/>
      <c r="I42" s="89">
        <v>32409.5</v>
      </c>
      <c r="J42" s="89">
        <v>23954</v>
      </c>
    </row>
    <row r="43" spans="1:10" x14ac:dyDescent="0.15">
      <c r="A43" s="86">
        <v>42992</v>
      </c>
      <c r="B43" s="87">
        <v>82</v>
      </c>
      <c r="C43" s="88" t="s">
        <v>2243</v>
      </c>
      <c r="D43" s="88" t="s">
        <v>14</v>
      </c>
      <c r="E43" s="88" t="s">
        <v>2244</v>
      </c>
      <c r="F43" s="88" t="s">
        <v>2245</v>
      </c>
      <c r="G43" s="88" t="s">
        <v>285</v>
      </c>
      <c r="H43" s="89">
        <v>4906.3500000000004</v>
      </c>
      <c r="I43" s="89">
        <v>-4906.3500000000004</v>
      </c>
      <c r="J43" s="89">
        <v>28860.35</v>
      </c>
    </row>
    <row r="44" spans="1:10" x14ac:dyDescent="0.15">
      <c r="A44" s="86">
        <v>42992</v>
      </c>
      <c r="B44" s="87">
        <v>86</v>
      </c>
      <c r="C44" s="88" t="s">
        <v>2246</v>
      </c>
      <c r="D44" s="88" t="s">
        <v>14</v>
      </c>
      <c r="E44" s="88" t="s">
        <v>2247</v>
      </c>
      <c r="F44" s="88" t="s">
        <v>14</v>
      </c>
      <c r="G44" s="88" t="s">
        <v>548</v>
      </c>
      <c r="H44" s="89">
        <v>120000</v>
      </c>
      <c r="I44" s="89"/>
      <c r="J44" s="89">
        <v>148860.35</v>
      </c>
    </row>
    <row r="45" spans="1:10" x14ac:dyDescent="0.15">
      <c r="A45" s="86">
        <v>42993</v>
      </c>
      <c r="B45" s="87">
        <v>81</v>
      </c>
      <c r="C45" s="88" t="s">
        <v>2248</v>
      </c>
      <c r="D45" s="88" t="s">
        <v>204</v>
      </c>
      <c r="E45" s="88" t="s">
        <v>209</v>
      </c>
      <c r="F45" s="88" t="s">
        <v>14</v>
      </c>
      <c r="G45" s="88" t="s">
        <v>1383</v>
      </c>
      <c r="H45" s="89"/>
      <c r="I45" s="89">
        <v>85502.8</v>
      </c>
      <c r="J45" s="89">
        <v>63357.55</v>
      </c>
    </row>
    <row r="46" spans="1:10" x14ac:dyDescent="0.15">
      <c r="A46" s="86">
        <v>42993</v>
      </c>
      <c r="B46" s="87">
        <v>81</v>
      </c>
      <c r="C46" s="88" t="s">
        <v>2249</v>
      </c>
      <c r="D46" s="88" t="s">
        <v>204</v>
      </c>
      <c r="E46" s="88" t="s">
        <v>605</v>
      </c>
      <c r="F46" s="88" t="s">
        <v>14</v>
      </c>
      <c r="G46" s="88" t="s">
        <v>285</v>
      </c>
      <c r="H46" s="89"/>
      <c r="I46" s="89">
        <v>1068.5999999999999</v>
      </c>
      <c r="J46" s="89">
        <v>62288.95</v>
      </c>
    </row>
    <row r="47" spans="1:10" x14ac:dyDescent="0.15">
      <c r="A47" s="86">
        <v>42993</v>
      </c>
      <c r="B47" s="87">
        <v>82</v>
      </c>
      <c r="C47" s="88" t="s">
        <v>2250</v>
      </c>
      <c r="D47" s="88" t="s">
        <v>2251</v>
      </c>
      <c r="E47" s="88" t="s">
        <v>159</v>
      </c>
      <c r="F47" s="88" t="s">
        <v>14</v>
      </c>
      <c r="G47" s="88" t="s">
        <v>285</v>
      </c>
      <c r="H47" s="89">
        <v>3000</v>
      </c>
      <c r="I47" s="89">
        <v>-3000</v>
      </c>
      <c r="J47" s="89">
        <v>65288.95</v>
      </c>
    </row>
    <row r="48" spans="1:10" x14ac:dyDescent="0.15">
      <c r="A48" s="86">
        <v>42993</v>
      </c>
      <c r="B48" s="87">
        <v>82</v>
      </c>
      <c r="C48" s="88" t="s">
        <v>2252</v>
      </c>
      <c r="D48" s="88" t="s">
        <v>2253</v>
      </c>
      <c r="E48" s="88" t="s">
        <v>624</v>
      </c>
      <c r="F48" s="88" t="s">
        <v>14</v>
      </c>
      <c r="G48" s="88" t="s">
        <v>2167</v>
      </c>
      <c r="H48" s="89">
        <v>300000</v>
      </c>
      <c r="I48" s="89"/>
      <c r="J48" s="89">
        <v>365288.95</v>
      </c>
    </row>
    <row r="49" spans="1:10" x14ac:dyDescent="0.15">
      <c r="A49" s="86">
        <v>42997</v>
      </c>
      <c r="B49" s="87">
        <v>86</v>
      </c>
      <c r="C49" s="88" t="s">
        <v>2254</v>
      </c>
      <c r="D49" s="88" t="s">
        <v>14</v>
      </c>
      <c r="E49" s="88" t="s">
        <v>2255</v>
      </c>
      <c r="F49" s="88" t="s">
        <v>14</v>
      </c>
      <c r="G49" s="88" t="s">
        <v>2167</v>
      </c>
      <c r="H49" s="89">
        <v>3000</v>
      </c>
      <c r="I49" s="89"/>
      <c r="J49" s="89">
        <v>368288.95</v>
      </c>
    </row>
    <row r="50" spans="1:10" x14ac:dyDescent="0.15">
      <c r="A50" s="86">
        <v>42998</v>
      </c>
      <c r="B50" s="87">
        <v>82</v>
      </c>
      <c r="C50" s="88" t="s">
        <v>2256</v>
      </c>
      <c r="D50" s="88" t="s">
        <v>2257</v>
      </c>
      <c r="E50" s="88" t="s">
        <v>624</v>
      </c>
      <c r="F50" s="88" t="s">
        <v>14</v>
      </c>
      <c r="G50" s="88" t="s">
        <v>2167</v>
      </c>
      <c r="H50" s="89">
        <v>500000</v>
      </c>
      <c r="I50" s="89"/>
      <c r="J50" s="89">
        <v>868288.95</v>
      </c>
    </row>
    <row r="51" spans="1:10" x14ac:dyDescent="0.15">
      <c r="A51" s="86">
        <v>42999</v>
      </c>
      <c r="B51" s="87">
        <v>81</v>
      </c>
      <c r="C51" s="88" t="s">
        <v>2258</v>
      </c>
      <c r="D51" s="88" t="s">
        <v>2259</v>
      </c>
      <c r="E51" s="88" t="s">
        <v>405</v>
      </c>
      <c r="F51" s="88" t="s">
        <v>14</v>
      </c>
      <c r="G51" s="88" t="s">
        <v>548</v>
      </c>
      <c r="H51" s="89"/>
      <c r="I51" s="89">
        <v>780000</v>
      </c>
      <c r="J51" s="89">
        <v>88288.95</v>
      </c>
    </row>
    <row r="52" spans="1:10" x14ac:dyDescent="0.15">
      <c r="A52" s="86">
        <v>42999</v>
      </c>
      <c r="B52" s="87">
        <v>81</v>
      </c>
      <c r="C52" s="88" t="s">
        <v>2260</v>
      </c>
      <c r="D52" s="88" t="s">
        <v>204</v>
      </c>
      <c r="E52" s="88" t="s">
        <v>1957</v>
      </c>
      <c r="F52" s="88" t="s">
        <v>14</v>
      </c>
      <c r="G52" s="88" t="s">
        <v>1102</v>
      </c>
      <c r="H52" s="89"/>
      <c r="I52" s="89">
        <v>2918.3</v>
      </c>
      <c r="J52" s="89">
        <v>85370.65</v>
      </c>
    </row>
    <row r="53" spans="1:10" x14ac:dyDescent="0.15">
      <c r="A53" s="86">
        <v>42999</v>
      </c>
      <c r="B53" s="87">
        <v>82</v>
      </c>
      <c r="C53" s="88" t="s">
        <v>2261</v>
      </c>
      <c r="D53" s="88" t="s">
        <v>2262</v>
      </c>
      <c r="E53" s="88" t="s">
        <v>1541</v>
      </c>
      <c r="F53" s="88" t="s">
        <v>14</v>
      </c>
      <c r="G53" s="88" t="s">
        <v>1883</v>
      </c>
      <c r="H53" s="89">
        <v>2000</v>
      </c>
      <c r="I53" s="89">
        <v>-2000</v>
      </c>
      <c r="J53" s="89">
        <v>87370.65</v>
      </c>
    </row>
    <row r="54" spans="1:10" x14ac:dyDescent="0.15">
      <c r="A54" s="86">
        <v>43003</v>
      </c>
      <c r="B54" s="87">
        <v>81</v>
      </c>
      <c r="C54" s="88" t="s">
        <v>2263</v>
      </c>
      <c r="D54" s="88" t="s">
        <v>204</v>
      </c>
      <c r="E54" s="88" t="s">
        <v>2264</v>
      </c>
      <c r="F54" s="88" t="s">
        <v>14</v>
      </c>
      <c r="G54" s="88" t="s">
        <v>2371</v>
      </c>
      <c r="H54" s="89"/>
      <c r="I54" s="89">
        <v>36851.49</v>
      </c>
      <c r="J54" s="89">
        <v>50519.16</v>
      </c>
    </row>
    <row r="55" spans="1:10" x14ac:dyDescent="0.15">
      <c r="A55" s="86">
        <v>43003</v>
      </c>
      <c r="B55" s="87">
        <v>82</v>
      </c>
      <c r="C55" s="88" t="s">
        <v>2265</v>
      </c>
      <c r="D55" s="88" t="s">
        <v>50</v>
      </c>
      <c r="E55" s="88" t="s">
        <v>831</v>
      </c>
      <c r="F55" s="88" t="s">
        <v>14</v>
      </c>
      <c r="G55" s="88" t="s">
        <v>285</v>
      </c>
      <c r="H55" s="89">
        <v>598.74</v>
      </c>
      <c r="I55" s="89">
        <v>-598.74</v>
      </c>
      <c r="J55" s="89">
        <v>51117.9</v>
      </c>
    </row>
    <row r="56" spans="1:10" x14ac:dyDescent="0.15">
      <c r="A56" s="86">
        <v>43003</v>
      </c>
      <c r="B56" s="87">
        <v>86</v>
      </c>
      <c r="C56" s="88" t="s">
        <v>2266</v>
      </c>
      <c r="D56" s="88" t="s">
        <v>14</v>
      </c>
      <c r="E56" s="88" t="s">
        <v>2267</v>
      </c>
      <c r="F56" s="88" t="s">
        <v>14</v>
      </c>
      <c r="G56" s="88" t="s">
        <v>2171</v>
      </c>
      <c r="H56" s="89">
        <v>5000</v>
      </c>
      <c r="I56" s="89"/>
      <c r="J56" s="89">
        <v>56117.9</v>
      </c>
    </row>
    <row r="57" spans="1:10" x14ac:dyDescent="0.15">
      <c r="A57" s="86">
        <v>43004</v>
      </c>
      <c r="B57" s="87">
        <v>81</v>
      </c>
      <c r="C57" s="88" t="s">
        <v>2268</v>
      </c>
      <c r="D57" s="88" t="s">
        <v>2269</v>
      </c>
      <c r="E57" s="88" t="s">
        <v>138</v>
      </c>
      <c r="F57" s="88" t="s">
        <v>392</v>
      </c>
      <c r="G57" s="88" t="s">
        <v>299</v>
      </c>
      <c r="H57" s="89"/>
      <c r="I57" s="89">
        <v>2020.84</v>
      </c>
      <c r="J57" s="89">
        <v>54097.06</v>
      </c>
    </row>
    <row r="58" spans="1:10" x14ac:dyDescent="0.15">
      <c r="A58" s="86">
        <v>43004</v>
      </c>
      <c r="B58" s="87">
        <v>81</v>
      </c>
      <c r="C58" s="88" t="s">
        <v>2270</v>
      </c>
      <c r="D58" s="88" t="s">
        <v>2271</v>
      </c>
      <c r="E58" s="88" t="s">
        <v>209</v>
      </c>
      <c r="F58" s="88" t="s">
        <v>14</v>
      </c>
      <c r="G58" s="88" t="s">
        <v>1383</v>
      </c>
      <c r="H58" s="89"/>
      <c r="I58" s="89">
        <v>9500.35</v>
      </c>
      <c r="J58" s="89">
        <v>44596.71</v>
      </c>
    </row>
    <row r="59" spans="1:10" x14ac:dyDescent="0.15">
      <c r="A59" s="86">
        <v>43004</v>
      </c>
      <c r="B59" s="87">
        <v>81</v>
      </c>
      <c r="C59" s="88" t="s">
        <v>2272</v>
      </c>
      <c r="D59" s="88" t="s">
        <v>2273</v>
      </c>
      <c r="E59" s="88" t="s">
        <v>2264</v>
      </c>
      <c r="F59" s="88" t="s">
        <v>14</v>
      </c>
      <c r="G59" s="88" t="s">
        <v>2370</v>
      </c>
      <c r="H59" s="89"/>
      <c r="I59" s="89">
        <v>1937.88</v>
      </c>
      <c r="J59" s="89">
        <v>42658.83</v>
      </c>
    </row>
    <row r="60" spans="1:10" x14ac:dyDescent="0.15">
      <c r="A60" s="86">
        <v>43004</v>
      </c>
      <c r="B60" s="87">
        <v>82</v>
      </c>
      <c r="C60" s="88" t="s">
        <v>2274</v>
      </c>
      <c r="D60" s="88" t="s">
        <v>2275</v>
      </c>
      <c r="E60" s="88" t="s">
        <v>2276</v>
      </c>
      <c r="F60" s="88" t="s">
        <v>14</v>
      </c>
      <c r="G60" s="88" t="s">
        <v>285</v>
      </c>
      <c r="H60" s="89">
        <v>1000</v>
      </c>
      <c r="I60" s="89">
        <v>-1000</v>
      </c>
      <c r="J60" s="89">
        <v>43658.83</v>
      </c>
    </row>
    <row r="61" spans="1:10" x14ac:dyDescent="0.15">
      <c r="A61" s="86">
        <v>43006</v>
      </c>
      <c r="B61" s="87">
        <v>81</v>
      </c>
      <c r="C61" s="88" t="s">
        <v>2277</v>
      </c>
      <c r="D61" s="88" t="s">
        <v>2278</v>
      </c>
      <c r="E61" s="88" t="s">
        <v>2279</v>
      </c>
      <c r="F61" s="88" t="s">
        <v>14</v>
      </c>
      <c r="G61" s="88" t="s">
        <v>1616</v>
      </c>
      <c r="H61" s="89"/>
      <c r="I61" s="89">
        <v>800</v>
      </c>
      <c r="J61" s="89">
        <v>42858.83</v>
      </c>
    </row>
    <row r="62" spans="1:10" x14ac:dyDescent="0.15">
      <c r="A62" s="86">
        <v>43006</v>
      </c>
      <c r="B62" s="87">
        <v>81</v>
      </c>
      <c r="C62" s="88" t="s">
        <v>2280</v>
      </c>
      <c r="D62" s="88" t="s">
        <v>2281</v>
      </c>
      <c r="E62" s="88" t="s">
        <v>2282</v>
      </c>
      <c r="F62" s="88" t="s">
        <v>14</v>
      </c>
      <c r="G62" s="88" t="s">
        <v>2372</v>
      </c>
      <c r="H62" s="89"/>
      <c r="I62" s="89">
        <v>3180</v>
      </c>
      <c r="J62" s="89">
        <v>39678.83</v>
      </c>
    </row>
    <row r="63" spans="1:10" x14ac:dyDescent="0.15">
      <c r="A63" s="86">
        <v>43006</v>
      </c>
      <c r="B63" s="87">
        <v>81</v>
      </c>
      <c r="C63" s="88" t="s">
        <v>2283</v>
      </c>
      <c r="D63" s="88" t="s">
        <v>2284</v>
      </c>
      <c r="E63" s="88" t="s">
        <v>1672</v>
      </c>
      <c r="F63" s="88" t="s">
        <v>14</v>
      </c>
      <c r="G63" s="88" t="s">
        <v>298</v>
      </c>
      <c r="H63" s="89"/>
      <c r="I63" s="89">
        <v>1000</v>
      </c>
      <c r="J63" s="89">
        <v>38678.83</v>
      </c>
    </row>
    <row r="64" spans="1:10" x14ac:dyDescent="0.15">
      <c r="A64" s="86">
        <v>43006</v>
      </c>
      <c r="B64" s="87">
        <v>81</v>
      </c>
      <c r="C64" s="88" t="s">
        <v>2285</v>
      </c>
      <c r="D64" s="88" t="s">
        <v>2286</v>
      </c>
      <c r="E64" s="88" t="s">
        <v>1276</v>
      </c>
      <c r="F64" s="88" t="s">
        <v>14</v>
      </c>
      <c r="G64" s="88" t="s">
        <v>298</v>
      </c>
      <c r="H64" s="89"/>
      <c r="I64" s="89">
        <v>150</v>
      </c>
      <c r="J64" s="89">
        <v>38528.83</v>
      </c>
    </row>
    <row r="65" spans="1:10" x14ac:dyDescent="0.15">
      <c r="A65" s="86">
        <v>43006</v>
      </c>
      <c r="B65" s="87">
        <v>81</v>
      </c>
      <c r="C65" s="88" t="s">
        <v>2287</v>
      </c>
      <c r="D65" s="88" t="s">
        <v>2288</v>
      </c>
      <c r="E65" s="88" t="s">
        <v>48</v>
      </c>
      <c r="F65" s="88" t="s">
        <v>14</v>
      </c>
      <c r="G65" s="88" t="s">
        <v>285</v>
      </c>
      <c r="H65" s="89"/>
      <c r="I65" s="89">
        <v>2490</v>
      </c>
      <c r="J65" s="89">
        <v>36038.83</v>
      </c>
    </row>
    <row r="66" spans="1:10" x14ac:dyDescent="0.15">
      <c r="A66" s="86">
        <v>43006</v>
      </c>
      <c r="B66" s="87">
        <v>81</v>
      </c>
      <c r="C66" s="88" t="s">
        <v>2289</v>
      </c>
      <c r="D66" s="88" t="s">
        <v>2290</v>
      </c>
      <c r="E66" s="88" t="s">
        <v>605</v>
      </c>
      <c r="F66" s="88" t="s">
        <v>14</v>
      </c>
      <c r="G66" s="88" t="s">
        <v>285</v>
      </c>
      <c r="H66" s="89"/>
      <c r="I66" s="89">
        <v>1060</v>
      </c>
      <c r="J66" s="89">
        <v>34978.83</v>
      </c>
    </row>
    <row r="67" spans="1:10" x14ac:dyDescent="0.15">
      <c r="A67" s="86">
        <v>43006</v>
      </c>
      <c r="B67" s="87">
        <v>81</v>
      </c>
      <c r="C67" s="88" t="s">
        <v>2291</v>
      </c>
      <c r="D67" s="88" t="s">
        <v>2292</v>
      </c>
      <c r="E67" s="88" t="s">
        <v>83</v>
      </c>
      <c r="F67" s="88" t="s">
        <v>14</v>
      </c>
      <c r="G67" s="88" t="s">
        <v>551</v>
      </c>
      <c r="H67" s="89"/>
      <c r="I67" s="89">
        <v>339.2</v>
      </c>
      <c r="J67" s="89">
        <v>34639.629999999997</v>
      </c>
    </row>
    <row r="68" spans="1:10" x14ac:dyDescent="0.15">
      <c r="A68" s="86">
        <v>43006</v>
      </c>
      <c r="B68" s="87">
        <v>81</v>
      </c>
      <c r="C68" s="88" t="s">
        <v>2293</v>
      </c>
      <c r="D68" s="88" t="s">
        <v>2294</v>
      </c>
      <c r="E68" s="88" t="s">
        <v>1276</v>
      </c>
      <c r="F68" s="88" t="s">
        <v>14</v>
      </c>
      <c r="G68" s="88" t="s">
        <v>298</v>
      </c>
      <c r="H68" s="89"/>
      <c r="I68" s="89">
        <v>8560</v>
      </c>
      <c r="J68" s="89">
        <v>26079.63</v>
      </c>
    </row>
    <row r="69" spans="1:10" x14ac:dyDescent="0.15">
      <c r="A69" s="86">
        <v>43006</v>
      </c>
      <c r="B69" s="87">
        <v>81</v>
      </c>
      <c r="C69" s="88" t="s">
        <v>2295</v>
      </c>
      <c r="D69" s="88" t="s">
        <v>2296</v>
      </c>
      <c r="E69" s="88" t="s">
        <v>1800</v>
      </c>
      <c r="F69" s="88" t="s">
        <v>14</v>
      </c>
      <c r="G69" s="88" t="s">
        <v>544</v>
      </c>
      <c r="H69" s="89"/>
      <c r="I69" s="89">
        <v>22.75</v>
      </c>
      <c r="J69" s="89">
        <v>26056.880000000001</v>
      </c>
    </row>
    <row r="70" spans="1:10" x14ac:dyDescent="0.15">
      <c r="A70" s="86">
        <v>43006</v>
      </c>
      <c r="B70" s="87">
        <v>81</v>
      </c>
      <c r="C70" s="88" t="s">
        <v>2297</v>
      </c>
      <c r="D70" s="88" t="s">
        <v>2298</v>
      </c>
      <c r="E70" s="88" t="s">
        <v>56</v>
      </c>
      <c r="F70" s="88" t="s">
        <v>14</v>
      </c>
      <c r="G70" s="88" t="s">
        <v>285</v>
      </c>
      <c r="H70" s="89"/>
      <c r="I70" s="89">
        <v>180</v>
      </c>
      <c r="J70" s="89">
        <v>25876.880000000001</v>
      </c>
    </row>
    <row r="71" spans="1:10" x14ac:dyDescent="0.15">
      <c r="A71" s="86">
        <v>43006</v>
      </c>
      <c r="B71" s="87">
        <v>81</v>
      </c>
      <c r="C71" s="88" t="s">
        <v>2299</v>
      </c>
      <c r="D71" s="88" t="s">
        <v>2300</v>
      </c>
      <c r="E71" s="88" t="s">
        <v>235</v>
      </c>
      <c r="F71" s="88" t="s">
        <v>14</v>
      </c>
      <c r="G71" s="88" t="s">
        <v>857</v>
      </c>
      <c r="H71" s="89"/>
      <c r="I71" s="13">
        <v>1800</v>
      </c>
      <c r="J71" s="89">
        <v>24076.880000000001</v>
      </c>
    </row>
    <row r="72" spans="1:10" x14ac:dyDescent="0.15">
      <c r="A72" s="86">
        <v>43006</v>
      </c>
      <c r="B72" s="87">
        <v>81</v>
      </c>
      <c r="C72" s="88" t="s">
        <v>2301</v>
      </c>
      <c r="D72" s="88" t="s">
        <v>2302</v>
      </c>
      <c r="E72" s="88" t="s">
        <v>831</v>
      </c>
      <c r="F72" s="88" t="s">
        <v>14</v>
      </c>
      <c r="G72" s="88" t="s">
        <v>285</v>
      </c>
      <c r="H72" s="89"/>
      <c r="I72" s="89">
        <v>298.79000000000002</v>
      </c>
      <c r="J72" s="89">
        <v>23778.09</v>
      </c>
    </row>
    <row r="73" spans="1:10" x14ac:dyDescent="0.15">
      <c r="A73" s="86">
        <v>43006</v>
      </c>
      <c r="B73" s="87">
        <v>81</v>
      </c>
      <c r="C73" s="88" t="s">
        <v>2303</v>
      </c>
      <c r="D73" s="88" t="s">
        <v>2304</v>
      </c>
      <c r="E73" s="88" t="s">
        <v>381</v>
      </c>
      <c r="F73" s="88" t="s">
        <v>14</v>
      </c>
      <c r="G73" s="88" t="s">
        <v>846</v>
      </c>
      <c r="H73" s="89"/>
      <c r="I73" s="89">
        <v>388.42</v>
      </c>
      <c r="J73" s="89">
        <v>23389.67</v>
      </c>
    </row>
    <row r="74" spans="1:10" x14ac:dyDescent="0.15">
      <c r="A74" s="86">
        <v>43006</v>
      </c>
      <c r="B74" s="87">
        <v>81</v>
      </c>
      <c r="C74" s="88" t="s">
        <v>2305</v>
      </c>
      <c r="D74" s="88" t="s">
        <v>2306</v>
      </c>
      <c r="E74" s="88" t="s">
        <v>1276</v>
      </c>
      <c r="F74" s="88" t="s">
        <v>14</v>
      </c>
      <c r="G74" s="88" t="s">
        <v>298</v>
      </c>
      <c r="H74" s="89"/>
      <c r="I74" s="89">
        <v>530</v>
      </c>
      <c r="J74" s="89">
        <v>22859.67</v>
      </c>
    </row>
    <row r="75" spans="1:10" x14ac:dyDescent="0.15">
      <c r="A75" s="86">
        <v>43006</v>
      </c>
      <c r="B75" s="87">
        <v>81</v>
      </c>
      <c r="C75" s="88" t="s">
        <v>2307</v>
      </c>
      <c r="D75" s="88" t="s">
        <v>2308</v>
      </c>
      <c r="E75" s="88" t="s">
        <v>448</v>
      </c>
      <c r="F75" s="88" t="s">
        <v>14</v>
      </c>
      <c r="G75" s="88" t="s">
        <v>552</v>
      </c>
      <c r="H75" s="89"/>
      <c r="I75" s="89">
        <v>9964</v>
      </c>
      <c r="J75" s="89">
        <v>12895.67</v>
      </c>
    </row>
    <row r="76" spans="1:10" x14ac:dyDescent="0.15">
      <c r="A76" s="86">
        <v>43006</v>
      </c>
      <c r="B76" s="87">
        <v>81</v>
      </c>
      <c r="C76" s="88" t="s">
        <v>2309</v>
      </c>
      <c r="D76" s="88" t="s">
        <v>2310</v>
      </c>
      <c r="E76" s="88" t="s">
        <v>605</v>
      </c>
      <c r="F76" s="88" t="s">
        <v>14</v>
      </c>
      <c r="G76" s="88" t="s">
        <v>285</v>
      </c>
      <c r="H76" s="89"/>
      <c r="I76" s="89">
        <v>2958</v>
      </c>
      <c r="J76" s="89">
        <v>9937.67</v>
      </c>
    </row>
    <row r="77" spans="1:10" x14ac:dyDescent="0.15">
      <c r="A77" s="86">
        <v>43006</v>
      </c>
      <c r="B77" s="87">
        <v>81</v>
      </c>
      <c r="C77" s="88" t="s">
        <v>2311</v>
      </c>
      <c r="D77" s="88" t="s">
        <v>2312</v>
      </c>
      <c r="E77" s="88" t="s">
        <v>31</v>
      </c>
      <c r="F77" s="88" t="s">
        <v>14</v>
      </c>
      <c r="G77" s="88" t="s">
        <v>2373</v>
      </c>
      <c r="H77" s="89"/>
      <c r="I77" s="89">
        <v>294.27</v>
      </c>
      <c r="J77" s="89">
        <v>9643.4</v>
      </c>
    </row>
    <row r="78" spans="1:10" x14ac:dyDescent="0.15">
      <c r="A78" s="86">
        <v>43006</v>
      </c>
      <c r="B78" s="87">
        <v>81</v>
      </c>
      <c r="C78" s="88" t="s">
        <v>2313</v>
      </c>
      <c r="D78" s="88" t="s">
        <v>2314</v>
      </c>
      <c r="E78" s="88" t="s">
        <v>451</v>
      </c>
      <c r="F78" s="88" t="s">
        <v>14</v>
      </c>
      <c r="G78" s="88" t="s">
        <v>2374</v>
      </c>
      <c r="H78" s="89"/>
      <c r="I78" s="13">
        <v>5300</v>
      </c>
      <c r="J78" s="89">
        <v>4343.3999999999996</v>
      </c>
    </row>
    <row r="79" spans="1:10" x14ac:dyDescent="0.15">
      <c r="A79" s="86">
        <v>43006</v>
      </c>
      <c r="B79" s="87">
        <v>81</v>
      </c>
      <c r="C79" s="88" t="s">
        <v>2315</v>
      </c>
      <c r="D79" s="88" t="s">
        <v>2316</v>
      </c>
      <c r="E79" s="88" t="s">
        <v>978</v>
      </c>
      <c r="F79" s="88" t="s">
        <v>14</v>
      </c>
      <c r="G79" s="88" t="s">
        <v>2375</v>
      </c>
      <c r="H79" s="89"/>
      <c r="I79" s="89">
        <v>1590</v>
      </c>
      <c r="J79" s="89">
        <v>2753.4</v>
      </c>
    </row>
    <row r="80" spans="1:10" x14ac:dyDescent="0.15">
      <c r="A80" s="86">
        <v>43006</v>
      </c>
      <c r="B80" s="87">
        <v>81</v>
      </c>
      <c r="C80" s="88" t="s">
        <v>2317</v>
      </c>
      <c r="D80" s="88" t="s">
        <v>2318</v>
      </c>
      <c r="E80" s="88" t="s">
        <v>592</v>
      </c>
      <c r="F80" s="88" t="s">
        <v>14</v>
      </c>
      <c r="G80" s="88" t="s">
        <v>544</v>
      </c>
      <c r="H80" s="89"/>
      <c r="I80" s="89">
        <v>65</v>
      </c>
      <c r="J80" s="89">
        <v>2688.4</v>
      </c>
    </row>
    <row r="81" spans="1:10" x14ac:dyDescent="0.15">
      <c r="A81" s="86">
        <v>43006</v>
      </c>
      <c r="B81" s="87">
        <v>81</v>
      </c>
      <c r="C81" s="88" t="s">
        <v>2319</v>
      </c>
      <c r="D81" s="88" t="s">
        <v>2320</v>
      </c>
      <c r="E81" s="88" t="s">
        <v>605</v>
      </c>
      <c r="F81" s="88" t="s">
        <v>14</v>
      </c>
      <c r="G81" s="88" t="s">
        <v>285</v>
      </c>
      <c r="H81" s="89"/>
      <c r="I81" s="89">
        <v>700</v>
      </c>
      <c r="J81" s="89">
        <v>1988.4</v>
      </c>
    </row>
    <row r="82" spans="1:10" x14ac:dyDescent="0.15">
      <c r="A82" s="86">
        <v>43006</v>
      </c>
      <c r="B82" s="87">
        <v>81</v>
      </c>
      <c r="C82" s="88" t="s">
        <v>2321</v>
      </c>
      <c r="D82" s="88" t="s">
        <v>2322</v>
      </c>
      <c r="E82" s="88" t="s">
        <v>48</v>
      </c>
      <c r="F82" s="88" t="s">
        <v>14</v>
      </c>
      <c r="G82" s="88" t="s">
        <v>285</v>
      </c>
      <c r="H82" s="89"/>
      <c r="I82" s="89">
        <v>2800</v>
      </c>
      <c r="J82" s="89">
        <v>-811.6</v>
      </c>
    </row>
    <row r="83" spans="1:10" x14ac:dyDescent="0.15">
      <c r="A83" s="86">
        <v>43006</v>
      </c>
      <c r="B83" s="87">
        <v>81</v>
      </c>
      <c r="C83" s="88" t="s">
        <v>2323</v>
      </c>
      <c r="D83" s="88" t="s">
        <v>2324</v>
      </c>
      <c r="E83" s="88" t="s">
        <v>56</v>
      </c>
      <c r="F83" s="88" t="s">
        <v>14</v>
      </c>
      <c r="G83" s="88" t="s">
        <v>285</v>
      </c>
      <c r="H83" s="89"/>
      <c r="I83" s="89">
        <v>180</v>
      </c>
      <c r="J83" s="89">
        <v>-991.6</v>
      </c>
    </row>
    <row r="84" spans="1:10" x14ac:dyDescent="0.15">
      <c r="A84" s="86">
        <v>43006</v>
      </c>
      <c r="B84" s="87">
        <v>81</v>
      </c>
      <c r="C84" s="88" t="s">
        <v>2325</v>
      </c>
      <c r="D84" s="88" t="s">
        <v>2326</v>
      </c>
      <c r="E84" s="88" t="s">
        <v>658</v>
      </c>
      <c r="G84" s="88" t="s">
        <v>543</v>
      </c>
      <c r="H84" s="89"/>
      <c r="I84" s="89">
        <v>1395.41</v>
      </c>
      <c r="J84" s="89">
        <v>-3133.32</v>
      </c>
    </row>
    <row r="85" spans="1:10" s="84" customFormat="1" x14ac:dyDescent="0.15">
      <c r="A85" s="86"/>
      <c r="B85" s="87"/>
      <c r="C85" s="88"/>
      <c r="D85" s="88"/>
      <c r="E85" s="88" t="s">
        <v>31</v>
      </c>
      <c r="F85" s="88"/>
      <c r="G85" s="88" t="s">
        <v>2373</v>
      </c>
      <c r="H85" s="89"/>
      <c r="I85" s="89">
        <v>746.31</v>
      </c>
      <c r="J85" s="89"/>
    </row>
    <row r="86" spans="1:10" x14ac:dyDescent="0.15">
      <c r="A86" s="86">
        <v>43006</v>
      </c>
      <c r="B86" s="87">
        <v>81</v>
      </c>
      <c r="C86" s="88" t="s">
        <v>2327</v>
      </c>
      <c r="D86" s="88" t="s">
        <v>2328</v>
      </c>
      <c r="E86" s="88" t="s">
        <v>684</v>
      </c>
      <c r="F86" s="88" t="s">
        <v>14</v>
      </c>
      <c r="G86" s="88" t="s">
        <v>853</v>
      </c>
      <c r="H86" s="89"/>
      <c r="I86" s="89">
        <v>3752.4</v>
      </c>
      <c r="J86" s="89">
        <v>-6885.72</v>
      </c>
    </row>
    <row r="87" spans="1:10" x14ac:dyDescent="0.15">
      <c r="A87" s="86">
        <v>43006</v>
      </c>
      <c r="B87" s="87">
        <v>81</v>
      </c>
      <c r="C87" s="88" t="s">
        <v>2329</v>
      </c>
      <c r="D87" s="88" t="s">
        <v>2330</v>
      </c>
      <c r="E87" s="88" t="s">
        <v>245</v>
      </c>
      <c r="F87" s="88" t="s">
        <v>14</v>
      </c>
      <c r="G87" s="88" t="s">
        <v>308</v>
      </c>
      <c r="H87" s="89"/>
      <c r="I87" s="89">
        <v>3688.32</v>
      </c>
      <c r="J87" s="89">
        <v>-10574.04</v>
      </c>
    </row>
    <row r="88" spans="1:10" x14ac:dyDescent="0.15">
      <c r="A88" s="86">
        <v>43006</v>
      </c>
      <c r="B88" s="87">
        <v>81</v>
      </c>
      <c r="C88" s="88" t="s">
        <v>2331</v>
      </c>
      <c r="D88" s="88" t="s">
        <v>2332</v>
      </c>
      <c r="E88" s="88" t="s">
        <v>831</v>
      </c>
      <c r="F88" s="88" t="s">
        <v>14</v>
      </c>
      <c r="G88" s="88" t="s">
        <v>285</v>
      </c>
      <c r="H88" s="89"/>
      <c r="I88" s="89">
        <v>6281.71</v>
      </c>
      <c r="J88" s="89">
        <v>-16855.75</v>
      </c>
    </row>
    <row r="89" spans="1:10" x14ac:dyDescent="0.15">
      <c r="A89" s="86">
        <v>43006</v>
      </c>
      <c r="B89" s="87">
        <v>81</v>
      </c>
      <c r="C89" s="88" t="s">
        <v>2333</v>
      </c>
      <c r="D89" s="88" t="s">
        <v>2334</v>
      </c>
      <c r="E89" s="88" t="s">
        <v>56</v>
      </c>
      <c r="F89" s="88" t="s">
        <v>14</v>
      </c>
      <c r="G89" s="88" t="s">
        <v>285</v>
      </c>
      <c r="H89" s="89"/>
      <c r="I89" s="89">
        <v>90</v>
      </c>
      <c r="J89" s="89">
        <v>-16945.75</v>
      </c>
    </row>
    <row r="90" spans="1:10" x14ac:dyDescent="0.15">
      <c r="A90" s="86">
        <v>43006</v>
      </c>
      <c r="B90" s="87">
        <v>81</v>
      </c>
      <c r="C90" s="88" t="s">
        <v>2335</v>
      </c>
      <c r="D90" s="88" t="s">
        <v>2336</v>
      </c>
      <c r="E90" s="88" t="s">
        <v>630</v>
      </c>
      <c r="F90" s="88" t="s">
        <v>14</v>
      </c>
      <c r="G90" s="88" t="s">
        <v>871</v>
      </c>
      <c r="H90" s="89"/>
      <c r="I90" s="89">
        <v>111194.92</v>
      </c>
      <c r="J90" s="89">
        <v>-128140.67</v>
      </c>
    </row>
    <row r="91" spans="1:10" x14ac:dyDescent="0.15">
      <c r="A91" s="86">
        <v>43006</v>
      </c>
      <c r="B91" s="87">
        <v>86</v>
      </c>
      <c r="C91" s="88" t="s">
        <v>2337</v>
      </c>
      <c r="D91" s="88" t="s">
        <v>14</v>
      </c>
      <c r="E91" s="88" t="s">
        <v>2338</v>
      </c>
      <c r="F91" s="88" t="s">
        <v>14</v>
      </c>
      <c r="G91" s="88" t="s">
        <v>548</v>
      </c>
      <c r="H91" s="89">
        <v>500000</v>
      </c>
      <c r="I91" s="89"/>
      <c r="J91" s="89">
        <v>371859.33</v>
      </c>
    </row>
    <row r="92" spans="1:10" x14ac:dyDescent="0.15">
      <c r="A92" s="86">
        <v>43007</v>
      </c>
      <c r="B92" s="87">
        <v>81</v>
      </c>
      <c r="C92" s="88" t="s">
        <v>2339</v>
      </c>
      <c r="D92" s="88" t="s">
        <v>2340</v>
      </c>
      <c r="E92" s="88" t="s">
        <v>1672</v>
      </c>
      <c r="G92" s="88" t="s">
        <v>2380</v>
      </c>
      <c r="H92" s="89"/>
      <c r="I92" s="89">
        <v>12725.2</v>
      </c>
      <c r="J92" s="89">
        <v>355234.13</v>
      </c>
    </row>
    <row r="93" spans="1:10" s="84" customFormat="1" x14ac:dyDescent="0.15">
      <c r="A93" s="86"/>
      <c r="B93" s="87"/>
      <c r="C93" s="88"/>
      <c r="D93" s="88"/>
      <c r="E93" s="88" t="s">
        <v>908</v>
      </c>
      <c r="F93" s="88"/>
      <c r="G93" s="88" t="s">
        <v>1607</v>
      </c>
      <c r="H93" s="89"/>
      <c r="I93" s="89">
        <v>3900</v>
      </c>
      <c r="J93" s="89"/>
    </row>
    <row r="94" spans="1:10" x14ac:dyDescent="0.15">
      <c r="A94" s="86">
        <v>43007</v>
      </c>
      <c r="B94" s="87">
        <v>81</v>
      </c>
      <c r="C94" s="88" t="s">
        <v>2341</v>
      </c>
      <c r="D94" s="88" t="s">
        <v>2342</v>
      </c>
      <c r="E94" s="88" t="s">
        <v>2145</v>
      </c>
      <c r="F94" s="88" t="s">
        <v>14</v>
      </c>
      <c r="G94" s="88" t="s">
        <v>2376</v>
      </c>
      <c r="H94" s="89"/>
      <c r="I94" s="89">
        <v>89040</v>
      </c>
      <c r="J94" s="89">
        <v>221674.13</v>
      </c>
    </row>
    <row r="95" spans="1:10" s="84" customFormat="1" x14ac:dyDescent="0.15">
      <c r="A95" s="86"/>
      <c r="B95" s="87"/>
      <c r="C95" s="88"/>
      <c r="D95" s="88"/>
      <c r="E95" s="88" t="s">
        <v>2145</v>
      </c>
      <c r="F95" s="88"/>
      <c r="G95" s="88" t="s">
        <v>285</v>
      </c>
      <c r="H95" s="89"/>
      <c r="I95" s="89">
        <v>44520</v>
      </c>
      <c r="J95" s="89"/>
    </row>
    <row r="96" spans="1:10" x14ac:dyDescent="0.15">
      <c r="A96" s="86">
        <v>43007</v>
      </c>
      <c r="B96" s="87">
        <v>81</v>
      </c>
      <c r="C96" s="88" t="s">
        <v>2343</v>
      </c>
      <c r="D96" s="88" t="s">
        <v>2344</v>
      </c>
      <c r="E96" s="88" t="s">
        <v>424</v>
      </c>
      <c r="F96" s="88" t="s">
        <v>14</v>
      </c>
      <c r="G96" s="88" t="s">
        <v>856</v>
      </c>
      <c r="H96" s="89"/>
      <c r="I96" s="89">
        <v>890.8</v>
      </c>
      <c r="J96" s="89">
        <v>220783.33</v>
      </c>
    </row>
    <row r="97" spans="1:10" x14ac:dyDescent="0.15">
      <c r="A97" s="86">
        <v>43007</v>
      </c>
      <c r="B97" s="87">
        <v>81</v>
      </c>
      <c r="C97" s="88" t="s">
        <v>2345</v>
      </c>
      <c r="D97" s="88" t="s">
        <v>2346</v>
      </c>
      <c r="E97" s="88" t="s">
        <v>106</v>
      </c>
      <c r="F97" s="88" t="s">
        <v>14</v>
      </c>
      <c r="G97" s="88" t="s">
        <v>856</v>
      </c>
      <c r="H97" s="89"/>
      <c r="I97" s="89">
        <v>500.85</v>
      </c>
      <c r="J97" s="89">
        <v>220282.48</v>
      </c>
    </row>
    <row r="98" spans="1:10" x14ac:dyDescent="0.15">
      <c r="A98" s="86">
        <v>43008</v>
      </c>
      <c r="B98" s="87">
        <v>85</v>
      </c>
      <c r="C98" s="88" t="s">
        <v>2347</v>
      </c>
      <c r="D98" s="88" t="s">
        <v>527</v>
      </c>
      <c r="E98" s="88" t="s">
        <v>2348</v>
      </c>
      <c r="F98" s="88" t="s">
        <v>14</v>
      </c>
      <c r="G98" s="88" t="s">
        <v>305</v>
      </c>
      <c r="H98" s="89"/>
      <c r="I98" s="89">
        <v>68643.360000000001</v>
      </c>
      <c r="J98" s="89">
        <v>131012.58</v>
      </c>
    </row>
    <row r="99" spans="1:10" s="84" customFormat="1" x14ac:dyDescent="0.15">
      <c r="A99" s="86"/>
      <c r="B99" s="87"/>
      <c r="C99" s="88"/>
      <c r="D99" s="88"/>
      <c r="E99" s="88" t="s">
        <v>317</v>
      </c>
      <c r="F99" s="88"/>
      <c r="G99" s="88" t="s">
        <v>317</v>
      </c>
      <c r="H99" s="89"/>
      <c r="I99" s="13">
        <v>700</v>
      </c>
      <c r="J99" s="89"/>
    </row>
    <row r="100" spans="1:10" s="84" customFormat="1" x14ac:dyDescent="0.15">
      <c r="A100" s="86"/>
      <c r="B100" s="87"/>
      <c r="C100" s="88"/>
      <c r="D100" s="88"/>
      <c r="E100" s="88" t="s">
        <v>319</v>
      </c>
      <c r="F100" s="88"/>
      <c r="G100" s="88" t="s">
        <v>319</v>
      </c>
      <c r="H100" s="89"/>
      <c r="I100" s="89">
        <v>87</v>
      </c>
      <c r="J100" s="89"/>
    </row>
    <row r="101" spans="1:10" s="84" customFormat="1" x14ac:dyDescent="0.15">
      <c r="A101" s="86"/>
      <c r="B101" s="87"/>
      <c r="C101" s="88"/>
      <c r="D101" s="88"/>
      <c r="E101" s="88" t="s">
        <v>320</v>
      </c>
      <c r="F101" s="88"/>
      <c r="G101" s="88" t="s">
        <v>320</v>
      </c>
      <c r="H101" s="89"/>
      <c r="I101" s="89">
        <v>150</v>
      </c>
      <c r="J101" s="89"/>
    </row>
    <row r="102" spans="1:10" s="84" customFormat="1" x14ac:dyDescent="0.15">
      <c r="A102" s="86"/>
      <c r="B102" s="87"/>
      <c r="C102" s="88"/>
      <c r="D102" s="88"/>
      <c r="E102" s="88" t="s">
        <v>2377</v>
      </c>
      <c r="F102" s="88"/>
      <c r="G102" s="88" t="s">
        <v>2379</v>
      </c>
      <c r="H102" s="89"/>
      <c r="I102" s="13">
        <v>17843.13</v>
      </c>
      <c r="J102" s="89"/>
    </row>
    <row r="103" spans="1:10" s="84" customFormat="1" x14ac:dyDescent="0.15">
      <c r="A103" s="86"/>
      <c r="B103" s="87"/>
      <c r="C103" s="88"/>
      <c r="D103" s="88"/>
      <c r="E103" s="88" t="s">
        <v>288</v>
      </c>
      <c r="F103" s="88"/>
      <c r="G103" s="88" t="s">
        <v>288</v>
      </c>
      <c r="H103" s="89"/>
      <c r="I103" s="89">
        <v>868.81000000000006</v>
      </c>
      <c r="J103" s="89"/>
    </row>
    <row r="104" spans="1:10" s="84" customFormat="1" x14ac:dyDescent="0.15">
      <c r="A104" s="86"/>
      <c r="B104" s="87"/>
      <c r="C104" s="88"/>
      <c r="D104" s="88"/>
      <c r="E104" s="88" t="s">
        <v>31</v>
      </c>
      <c r="F104" s="88"/>
      <c r="G104" s="88" t="s">
        <v>2373</v>
      </c>
      <c r="H104" s="89"/>
      <c r="I104" s="89">
        <v>8</v>
      </c>
      <c r="J104" s="89"/>
    </row>
    <row r="105" spans="1:10" s="84" customFormat="1" x14ac:dyDescent="0.15">
      <c r="A105" s="86"/>
      <c r="B105" s="87"/>
      <c r="C105" s="88"/>
      <c r="D105" s="88"/>
      <c r="E105" s="88" t="s">
        <v>106</v>
      </c>
      <c r="F105" s="88"/>
      <c r="G105" s="88" t="s">
        <v>856</v>
      </c>
      <c r="H105" s="89"/>
      <c r="I105" s="89">
        <v>660</v>
      </c>
      <c r="J105" s="89"/>
    </row>
    <row r="106" spans="1:10" s="84" customFormat="1" x14ac:dyDescent="0.15">
      <c r="A106" s="86"/>
      <c r="B106" s="87"/>
      <c r="C106" s="88"/>
      <c r="D106" s="88"/>
      <c r="E106" s="88" t="s">
        <v>2378</v>
      </c>
      <c r="F106" s="88"/>
      <c r="G106" s="88" t="s">
        <v>309</v>
      </c>
      <c r="H106" s="89"/>
      <c r="I106" s="89">
        <v>155</v>
      </c>
      <c r="J106" s="89"/>
    </row>
    <row r="107" spans="1:10" s="84" customFormat="1" x14ac:dyDescent="0.15">
      <c r="A107" s="86"/>
      <c r="B107" s="87"/>
      <c r="C107" s="88"/>
      <c r="D107" s="88"/>
      <c r="E107" s="88" t="s">
        <v>307</v>
      </c>
      <c r="F107" s="88"/>
      <c r="G107" s="88" t="s">
        <v>307</v>
      </c>
      <c r="H107" s="89"/>
      <c r="I107" s="89">
        <v>81.3</v>
      </c>
      <c r="J107" s="89"/>
    </row>
    <row r="108" spans="1:10" s="84" customFormat="1" x14ac:dyDescent="0.15">
      <c r="A108" s="86"/>
      <c r="B108" s="87"/>
      <c r="C108" s="88"/>
      <c r="D108" s="88"/>
      <c r="E108" s="88" t="s">
        <v>1897</v>
      </c>
      <c r="F108" s="88"/>
      <c r="G108" s="88" t="s">
        <v>560</v>
      </c>
      <c r="H108" s="89"/>
      <c r="I108" s="89">
        <v>15</v>
      </c>
      <c r="J108" s="89"/>
    </row>
    <row r="109" spans="1:10" s="84" customFormat="1" x14ac:dyDescent="0.15">
      <c r="A109" s="86"/>
      <c r="B109" s="87"/>
      <c r="C109" s="88"/>
      <c r="D109" s="88"/>
      <c r="E109" s="88" t="s">
        <v>285</v>
      </c>
      <c r="F109" s="88"/>
      <c r="G109" s="88" t="s">
        <v>285</v>
      </c>
      <c r="H109" s="89"/>
      <c r="I109" s="89">
        <v>23.8</v>
      </c>
      <c r="J109" s="89"/>
    </row>
    <row r="110" spans="1:10" s="84" customFormat="1" x14ac:dyDescent="0.15">
      <c r="A110" s="86"/>
      <c r="B110" s="87"/>
      <c r="C110" s="88"/>
      <c r="D110" s="88"/>
      <c r="E110" s="88" t="s">
        <v>316</v>
      </c>
      <c r="F110" s="88"/>
      <c r="G110" s="88" t="s">
        <v>316</v>
      </c>
      <c r="H110" s="89"/>
      <c r="I110" s="89">
        <v>34.5</v>
      </c>
      <c r="J110" s="89"/>
    </row>
    <row r="111" spans="1:10" x14ac:dyDescent="0.15">
      <c r="A111" s="86">
        <v>43008</v>
      </c>
      <c r="B111" s="87">
        <v>85</v>
      </c>
      <c r="C111" s="88" t="s">
        <v>2349</v>
      </c>
      <c r="D111" s="88" t="s">
        <v>2350</v>
      </c>
      <c r="E111" s="88" t="s">
        <v>2351</v>
      </c>
      <c r="F111" s="88" t="s">
        <v>14</v>
      </c>
      <c r="G111" s="88" t="s">
        <v>314</v>
      </c>
      <c r="H111" s="89"/>
      <c r="I111" s="89">
        <v>19753</v>
      </c>
      <c r="J111" s="89">
        <v>111259.58</v>
      </c>
    </row>
    <row r="112" spans="1:10" x14ac:dyDescent="0.15">
      <c r="A112" s="86">
        <v>43008</v>
      </c>
      <c r="B112" s="87">
        <v>85</v>
      </c>
      <c r="C112" s="88" t="s">
        <v>2352</v>
      </c>
      <c r="D112" s="88" t="s">
        <v>2353</v>
      </c>
      <c r="E112" s="88" t="s">
        <v>2354</v>
      </c>
      <c r="F112" s="88" t="s">
        <v>14</v>
      </c>
      <c r="G112" s="88" t="s">
        <v>310</v>
      </c>
      <c r="H112" s="89"/>
      <c r="I112" s="89">
        <v>1472.1</v>
      </c>
      <c r="J112" s="89">
        <v>109787.48</v>
      </c>
    </row>
    <row r="113" spans="1:10" x14ac:dyDescent="0.15">
      <c r="A113" s="86">
        <v>43008</v>
      </c>
      <c r="B113" s="87">
        <v>85</v>
      </c>
      <c r="C113" s="88" t="s">
        <v>2355</v>
      </c>
      <c r="D113" s="88" t="s">
        <v>2356</v>
      </c>
      <c r="E113" s="88" t="s">
        <v>2357</v>
      </c>
      <c r="F113" s="88" t="s">
        <v>14</v>
      </c>
      <c r="G113" s="88" t="s">
        <v>315</v>
      </c>
      <c r="H113" s="89"/>
      <c r="I113" s="89">
        <v>7857.3</v>
      </c>
      <c r="J113" s="89">
        <v>101930.18</v>
      </c>
    </row>
    <row r="114" spans="1:10" x14ac:dyDescent="0.15">
      <c r="A114" s="86">
        <v>43008</v>
      </c>
      <c r="B114" s="87">
        <v>85</v>
      </c>
      <c r="C114" s="88" t="s">
        <v>2358</v>
      </c>
      <c r="D114" s="88" t="s">
        <v>2359</v>
      </c>
      <c r="E114" s="88" t="s">
        <v>2360</v>
      </c>
      <c r="F114" s="88" t="s">
        <v>14</v>
      </c>
      <c r="G114" s="88" t="s">
        <v>562</v>
      </c>
      <c r="H114" s="89"/>
      <c r="I114" s="89">
        <v>362.09</v>
      </c>
      <c r="J114" s="89">
        <v>101568.09</v>
      </c>
    </row>
    <row r="115" spans="1:10" x14ac:dyDescent="0.15">
      <c r="A115" s="86">
        <v>43008</v>
      </c>
      <c r="B115" s="87">
        <v>82</v>
      </c>
      <c r="C115" s="88" t="s">
        <v>2361</v>
      </c>
      <c r="D115" s="88" t="s">
        <v>50</v>
      </c>
      <c r="E115" s="88" t="s">
        <v>1541</v>
      </c>
      <c r="F115" s="88" t="s">
        <v>14</v>
      </c>
      <c r="G115" s="88" t="s">
        <v>1883</v>
      </c>
      <c r="H115" s="89">
        <v>7619</v>
      </c>
      <c r="I115" s="89">
        <v>-7619</v>
      </c>
      <c r="J115" s="89">
        <v>109187.09</v>
      </c>
    </row>
    <row r="116" spans="1:10" s="94" customFormat="1" x14ac:dyDescent="0.15">
      <c r="A116" s="90">
        <v>43008</v>
      </c>
      <c r="B116" s="91">
        <v>86</v>
      </c>
      <c r="C116" s="92" t="s">
        <v>2362</v>
      </c>
      <c r="D116" s="92" t="s">
        <v>14</v>
      </c>
      <c r="E116" s="92" t="s">
        <v>2363</v>
      </c>
      <c r="F116" s="92" t="s">
        <v>2364</v>
      </c>
      <c r="G116" s="92" t="s">
        <v>316</v>
      </c>
      <c r="H116" s="93"/>
      <c r="I116" s="93">
        <v>9.6999999999999993</v>
      </c>
      <c r="J116" s="93">
        <v>109177.39</v>
      </c>
    </row>
    <row r="117" spans="1:10" s="94" customFormat="1" x14ac:dyDescent="0.15">
      <c r="A117" s="90">
        <v>43008</v>
      </c>
      <c r="B117" s="91">
        <v>86</v>
      </c>
      <c r="C117" s="92" t="s">
        <v>2365</v>
      </c>
      <c r="D117" s="92" t="s">
        <v>14</v>
      </c>
      <c r="E117" s="92" t="s">
        <v>2366</v>
      </c>
      <c r="F117" s="92" t="s">
        <v>2364</v>
      </c>
      <c r="G117" s="92" t="s">
        <v>316</v>
      </c>
      <c r="H117" s="93"/>
      <c r="I117" s="93">
        <v>2.78</v>
      </c>
      <c r="J117" s="93">
        <v>109174.61</v>
      </c>
    </row>
    <row r="118" spans="1:10" s="94" customFormat="1" x14ac:dyDescent="0.15">
      <c r="I118" s="95"/>
    </row>
    <row r="119" spans="1:10" s="94" customFormat="1" x14ac:dyDescent="0.15">
      <c r="H119" s="95">
        <f>SUBTOTAL(9,H6:H117)</f>
        <v>1541703.4</v>
      </c>
      <c r="I119" s="95">
        <f>SUBTOTAL(9,I6:I117)</f>
        <v>1466929.6500000001</v>
      </c>
    </row>
    <row r="120" spans="1:10" s="94" customFormat="1" x14ac:dyDescent="0.15">
      <c r="I120" s="95"/>
    </row>
    <row r="121" spans="1:10" s="94" customFormat="1" x14ac:dyDescent="0.15">
      <c r="I121" s="95"/>
    </row>
    <row r="122" spans="1:10" s="94" customFormat="1" x14ac:dyDescent="0.15">
      <c r="I122" s="95"/>
    </row>
  </sheetData>
  <autoFilter ref="A4:J117" xr:uid="{00000000-0009-0000-0000-000008000000}"/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Jan'17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 Nov</vt:lpstr>
      <vt:lpstr>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2017-02-17T07:36:37Z</dcterms:created>
  <dcterms:modified xsi:type="dcterms:W3CDTF">2019-01-29T10:30:11Z</dcterms:modified>
</cp:coreProperties>
</file>