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July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4" i="2" l="1"/>
  <c r="M33" i="2" l="1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<sst xmlns="http://schemas.openxmlformats.org/spreadsheetml/2006/main" count="72" uniqueCount="29">
  <si>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</si>
  <si>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</si>
  <si>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</si>
  <si>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</si>
  <si>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</si>
  <si>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</si>
  <si>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</si>
  <si>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</si>
  <si>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</si>
  <si>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</si>
  <si>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</si>
  <si>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</si>
  <si>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</si>
  <si>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</si>
  <si>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</si>
  <si>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</si>
  <si>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</si>
  <si>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</si>
  <si>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</si>
  <si>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</si>
  <si>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</si>
  <si>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</si>
  <si>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</si>
  <si>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</si>
  <si>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</si>
  <si>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7/7</t>
  </si>
  <si>
    <t>Closing Balance As At 14/7</t>
  </si>
  <si>
    <t>TREASURY REPORTS OF PDC SUBSIDIARIES AS AT 21ST JULY 2017</t>
  </si>
  <si>
    <t>Closing Balance As At 21/7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</si>
</sst>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9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36" sqref="M36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8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4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9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5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40"/>
      <c r="E5" s="128"/>
      <c r="F5" s="128"/>
      <c r="G5" s="128"/>
      <c r="H5" s="120"/>
      <c r="I5" s="112" t="s">
        <v>2</v>
      </c>
      <c r="J5" s="135"/>
      <c r="K5" s="146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3" t="s">
        <v>26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45962.554077156354</v>
      </c>
      <c r="N8" s="98"/>
      <c r="O8" s="85">
        <v>38353.599999999999</v>
      </c>
      <c r="P8" s="28">
        <f>SUM(B8:O8)</f>
        <v>1939441.2740771566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7">
        <v>0</v>
      </c>
      <c r="L9" s="101">
        <v>0</v>
      </c>
      <c r="M9" s="96">
        <v>-24558.3417879997</v>
      </c>
      <c r="N9" s="115"/>
      <c r="O9" s="86"/>
      <c r="P9" s="64">
        <f>SUM(B9:O9)</f>
        <v>-214122.5517879999</v>
      </c>
    </row>
    <row r="10" spans="1:19" ht="15.75" customHeight="1" x14ac:dyDescent="0.2">
      <c r="A10" s="12" t="s">
        <v>28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5">
        <f>SUM(M8:M9)</f>
        <v>21404.212289156654</v>
      </c>
      <c r="N10" s="61">
        <f>SUM(N8:N9)</f>
        <v>0</v>
      </c>
      <c r="O10" s="87">
        <f t="shared" ref="O10" si="6">SUM(O8:O9)</f>
        <v>38353.599999999999</v>
      </c>
      <c r="P10" s="62">
        <f>P8+P9</f>
        <v>1725318.7222891566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3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8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3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9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50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1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3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2655000</v>
      </c>
      <c r="N24" s="59">
        <v>0</v>
      </c>
      <c r="O24" s="85">
        <v>281330.33</v>
      </c>
      <c r="P24" s="64">
        <f>SUM(B24:O24)</f>
        <v>73532215.989999995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2400000</v>
      </c>
      <c r="N25" s="59"/>
      <c r="O25" s="85"/>
      <c r="P25" s="64">
        <f>SUM(B25:O25)</f>
        <v>2405853.52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5055000</v>
      </c>
      <c r="N26" s="63">
        <f t="shared" si="33"/>
        <v>0</v>
      </c>
      <c r="O26" s="87">
        <f t="shared" si="33"/>
        <v>281330.33</v>
      </c>
      <c r="P26" s="34">
        <f>SUM(P24:P25)</f>
        <v>75938069.50999999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3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1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2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3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1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2700962.5540771564</v>
      </c>
      <c r="N33" s="121">
        <f t="shared" si="48"/>
        <v>0</v>
      </c>
      <c r="O33" s="85">
        <f t="shared" ref="O33" si="49">O10+O16+O21+O26+O31</f>
        <v>319683.93</v>
      </c>
      <c r="P33" s="141">
        <f t="shared" si="48"/>
        <v>78691580.264077157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2">
        <f t="shared" si="47"/>
        <v>0</v>
      </c>
      <c r="L34" s="77">
        <f t="shared" si="48"/>
        <v>0</v>
      </c>
      <c r="M34" s="115">
        <f>M9+M15+M20+M25+M30</f>
        <v>2375441.6582120005</v>
      </c>
      <c r="N34" s="101">
        <f t="shared" si="48"/>
        <v>0</v>
      </c>
      <c r="O34" s="77">
        <f t="shared" si="48"/>
        <v>0</v>
      </c>
      <c r="P34" s="143">
        <f t="shared" ref="P34" si="50">P9+P15+P20+P25+P30</f>
        <v>2191730.9682120001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2">
        <f>C33+C34</f>
        <v>2707493.08</v>
      </c>
      <c r="D36" s="137">
        <f t="shared" ref="D36" si="51">D33+D34</f>
        <v>38021365</v>
      </c>
      <c r="E36" s="137">
        <f>E33+E34</f>
        <v>1977829.7100000002</v>
      </c>
      <c r="F36" s="137">
        <f t="shared" ref="F36" si="52">F33+F34</f>
        <v>1451183.62</v>
      </c>
      <c r="G36" s="137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132">
        <f t="shared" ref="J36:K36" si="56">J33+J34</f>
        <v>30139141.810000002</v>
      </c>
      <c r="K36" s="137">
        <f t="shared" si="56"/>
        <v>642897.06000000006</v>
      </c>
      <c r="L36" s="137">
        <f t="shared" ref="L36:P36" si="57">L33+L34</f>
        <v>395865.44999999995</v>
      </c>
      <c r="M36" s="32">
        <f t="shared" si="57"/>
        <v>5076404.2122891564</v>
      </c>
      <c r="N36" s="66">
        <f t="shared" si="57"/>
        <v>0</v>
      </c>
      <c r="O36" s="137">
        <f t="shared" si="57"/>
        <v>319683.93</v>
      </c>
      <c r="P36" s="32">
        <f t="shared" si="57"/>
        <v>80883311.23228915</v>
      </c>
    </row>
    <row r="37" spans="1:16" ht="13.5" customHeight="1" x14ac:dyDescent="0.2">
      <c r="A37" s="154"/>
      <c r="J37" s="48"/>
    </row>
    <row r="38" spans="1:16" x14ac:dyDescent="0.2">
      <c r="B38" s="14"/>
      <c r="I38" s="158"/>
    </row>
    <row r="39" spans="1:16" ht="13.5" customHeight="1" x14ac:dyDescent="0.2">
      <c r="E39" s="22"/>
      <c r="I39" s="158"/>
      <c r="J39" s="48"/>
    </row>
    <row r="40" spans="1:16" ht="13.5" customHeight="1" x14ac:dyDescent="0.2">
      <c r="I40" s="158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2017-07-21T08:55:29Z</dcterms:modified>
</cp:coreProperties>
</file>