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ELLE\Documents\Accounting\Cash Flow Matrices\2017\Dec\"/>
    </mc:Choice>
  </mc:AlternateContent>
  <bookViews>
    <workbookView xWindow="0" yWindow="0" windowWidth="20490" windowHeight="7530"/>
  </bookViews>
  <sheets>
    <sheet name="Cash Flow Matric" sheetId="2" r:id="rId1"/>
  </sheets>
  <definedNames>
    <definedName name="_xlnm.Print_Area" localSheetId="0">'Cash Flow Matric'!$A$1:$P$40</definedName>
  </definedNames>
  <calcPr calcId="162913"/>
</workbook>
</file>

<file path=xl/calcChain.xml><?xml version="1.0" encoding="utf-8"?>
<calcChain xmlns="http://schemas.openxmlformats.org/spreadsheetml/2006/main">
  <c r="M10" i="2" l="1"/>
  <c r="M33" i="2" l="1"/>
  <c r="M26" i="2" l="1"/>
  <c r="J9" i="2" l="1"/>
  <c r="K36" i="2" l="1"/>
  <c r="K34" i="2"/>
  <c r="K33" i="2"/>
  <c r="K31" i="2"/>
  <c r="K26" i="2"/>
  <c r="K21" i="2"/>
  <c r="K16" i="2"/>
  <c r="K10" i="2"/>
  <c r="O31" i="2"/>
  <c r="O26" i="2"/>
  <c r="O21" i="2"/>
  <c r="O16" i="2"/>
  <c r="O10" i="2"/>
  <c r="O33" i="2" s="1"/>
  <c r="E34" i="2"/>
  <c r="E33" i="2"/>
  <c r="E31" i="2"/>
  <c r="E26" i="2"/>
  <c r="E21" i="2"/>
  <c r="E16" i="2"/>
  <c r="E10" i="2"/>
  <c r="F34" i="2" l="1"/>
  <c r="F36" i="2" s="1"/>
  <c r="F33" i="2"/>
  <c r="F31" i="2"/>
  <c r="F26" i="2"/>
  <c r="F21" i="2"/>
  <c r="F16" i="2"/>
  <c r="F10" i="2"/>
  <c r="D34" i="2"/>
  <c r="D33" i="2"/>
  <c r="D31" i="2"/>
  <c r="D26" i="2"/>
  <c r="D21" i="2"/>
  <c r="D16" i="2"/>
  <c r="D10" i="2"/>
  <c r="D36" i="2" l="1"/>
  <c r="J34" i="2"/>
  <c r="J33" i="2"/>
  <c r="J31" i="2"/>
  <c r="J26" i="2"/>
  <c r="J21" i="2"/>
  <c r="J16" i="2"/>
  <c r="J10" i="2"/>
  <c r="J36" i="2" l="1"/>
  <c r="G10" i="2"/>
  <c r="H10" i="2"/>
  <c r="I10" i="2"/>
  <c r="L10" i="2"/>
  <c r="C34" i="2" l="1"/>
  <c r="C33" i="2"/>
  <c r="C36" i="2" l="1"/>
  <c r="N34" i="2" l="1"/>
  <c r="N33" i="2"/>
  <c r="N31" i="2"/>
  <c r="N26" i="2"/>
  <c r="N21" i="2"/>
  <c r="N16" i="2"/>
  <c r="N10" i="2"/>
  <c r="N36" i="2" l="1"/>
  <c r="L34" i="2"/>
  <c r="L33" i="2"/>
  <c r="L31" i="2"/>
  <c r="L26" i="2"/>
  <c r="L21" i="2"/>
  <c r="L16" i="2"/>
  <c r="G34" i="2"/>
  <c r="G33" i="2"/>
  <c r="G31" i="2"/>
  <c r="G26" i="2"/>
  <c r="G21" i="2"/>
  <c r="G16" i="2"/>
  <c r="C31" i="2"/>
  <c r="C26" i="2"/>
  <c r="C21" i="2"/>
  <c r="C16" i="2"/>
  <c r="C10" i="2"/>
  <c r="L36" i="2" l="1"/>
  <c r="G36" i="2"/>
  <c r="M31" i="2" l="1"/>
  <c r="M21" i="2"/>
  <c r="M16" i="2"/>
  <c r="I34" i="2" l="1"/>
  <c r="I33" i="2"/>
  <c r="I31" i="2"/>
  <c r="I26" i="2"/>
  <c r="I21" i="2"/>
  <c r="I16" i="2"/>
  <c r="I36" i="2" l="1"/>
  <c r="O34" i="2"/>
  <c r="E36" i="2"/>
  <c r="O36" i="2" l="1"/>
  <c r="H34" i="2"/>
  <c r="H33" i="2"/>
  <c r="H31" i="2"/>
  <c r="H26" i="2"/>
  <c r="H21" i="2"/>
  <c r="H16" i="2"/>
  <c r="H36" i="2" l="1"/>
  <c r="P8" i="2"/>
  <c r="B34" i="2" l="1"/>
  <c r="B33" i="2"/>
  <c r="P30" i="2"/>
  <c r="P29" i="2"/>
  <c r="P25" i="2"/>
  <c r="P24" i="2"/>
  <c r="P20" i="2"/>
  <c r="P19" i="2"/>
  <c r="P14" i="2"/>
  <c r="P21" i="2" l="1"/>
  <c r="P31" i="2"/>
  <c r="B36" i="2"/>
  <c r="P26" i="2"/>
  <c r="P33" i="2"/>
  <c r="B31" i="2" l="1"/>
  <c r="B26" i="2"/>
  <c r="B21" i="2"/>
  <c r="B16" i="2"/>
  <c r="B10" i="2"/>
  <c r="P15" i="2" l="1"/>
  <c r="P16" i="2" l="1"/>
  <c r="M34" i="2"/>
  <c r="M36" i="2" s="1"/>
  <c r="P9" i="2"/>
  <c r="P34" i="2" s="1"/>
  <c r="P36" i="2" s="1"/>
  <c r="P10" i="2" l="1"/>
</calcChain>
</file>

<file path=xl/comments1.xml><?xml version="1.0" encoding="utf-8"?>
<comments xmlns="http://schemas.openxmlformats.org/spreadsheetml/2006/main">
  <authors>
    <author>bhchen</author>
    <author>Norhaslina Abdul Rashid</author>
  </authors>
  <commentList>
    <comment ref="J10" authorId="0" shapeId="0">
      <text>
        <r>
          <rPr>
            <b/>
            <sz val="9"/>
            <color indexed="81"/>
            <rFont val="Tahoma"/>
            <family val="2"/>
          </rPr>
          <t>bhchen:
The following payment is in the process of getting signautre, expected to release on next week and end of the month:-</t>
        </r>
        <r>
          <rPr>
            <sz val="9"/>
            <color indexed="81"/>
            <rFont val="Tahoma"/>
            <family val="2"/>
          </rPr>
          <t xml:space="preserve">
1) RM487,190.04- MCMC USP Fund
2) RM212,837- LHDN
3) RM55,836.46- PAYROLL
4) RM55,554.45- RENTAL
5) RM700K- PREPARATION FOR MONEY MARKET INVESTMENT.</t>
        </r>
      </text>
    </comment>
    <comment ref="D29" authorId="1" shapeId="0">
      <text>
        <r>
          <rPr>
            <b/>
            <sz val="9"/>
            <color indexed="81"/>
            <rFont val="Tahoma"/>
            <family val="2"/>
          </rPr>
          <t>Norhaslina Abdul Rashid:</t>
        </r>
        <r>
          <rPr>
            <sz val="9"/>
            <color indexed="81"/>
            <rFont val="Tahoma"/>
            <family val="2"/>
          </rPr>
          <t xml:space="preserve">
maturity on 15/4/2017</t>
        </r>
      </text>
    </comment>
  </commentList>
</comments>
</file>

<file path=xl/sharedStrings.xml><?xml version="1.0" encoding="utf-8"?>
<sst xmlns="http://schemas.openxmlformats.org/spreadsheetml/2006/main" count="72" uniqueCount="28">
  <si>
    <t>PDCP</t>
  </si>
  <si>
    <t>PDCC</t>
  </si>
  <si>
    <t xml:space="preserve"> </t>
  </si>
  <si>
    <t>CASH AT BANK</t>
  </si>
  <si>
    <t>COMPANY NAME</t>
  </si>
  <si>
    <t>PDCSU</t>
  </si>
  <si>
    <t>PDC PREMIER</t>
  </si>
  <si>
    <t>PDC HOMES</t>
  </si>
  <si>
    <t>PDC E&amp;A</t>
  </si>
  <si>
    <t>PDCN</t>
  </si>
  <si>
    <t>PDC TELCO</t>
  </si>
  <si>
    <t>INFO MELIA</t>
  </si>
  <si>
    <t>PHC MGMT</t>
  </si>
  <si>
    <t>PEDECO</t>
  </si>
  <si>
    <t>RM</t>
  </si>
  <si>
    <t>STMMD/REPO</t>
  </si>
  <si>
    <t>MONEY MARKET</t>
  </si>
  <si>
    <t>HDA ACCOUNTS</t>
  </si>
  <si>
    <t>TOTAL</t>
  </si>
  <si>
    <r>
      <t>Net Movement :</t>
    </r>
    <r>
      <rPr>
        <b/>
        <sz val="11"/>
        <color rgb="FF00B050"/>
        <rFont val="Century Gothic"/>
        <family val="2"/>
      </rPr>
      <t xml:space="preserve"> Increase</t>
    </r>
    <r>
      <rPr>
        <sz val="11"/>
        <color indexed="8"/>
        <rFont val="Century Gothic"/>
        <family val="2"/>
      </rPr>
      <t>/</t>
    </r>
    <r>
      <rPr>
        <b/>
        <sz val="11"/>
        <color rgb="FFFF0000"/>
        <rFont val="Century Gothic"/>
        <family val="2"/>
      </rPr>
      <t>(Decrease)</t>
    </r>
  </si>
  <si>
    <t>PGT</t>
  </si>
  <si>
    <t>PIHH</t>
  </si>
  <si>
    <t>Grand total</t>
  </si>
  <si>
    <t>PDC</t>
  </si>
  <si>
    <t>RA Management Account</t>
  </si>
  <si>
    <t>Closing Balance As At 22/12</t>
  </si>
  <si>
    <t>TREASURY REPORTS OF PDC SUBSIDIARIES AS AT 29 DEC  2017</t>
  </si>
  <si>
    <t>Closing Balance As At 29/12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</si>
</sst>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(* #,##0.00_);_(* \(#,##0.00\);_(* &quot;-&quot;_);_(@_)"/>
  </numFmts>
  <fonts count="16" x14ac:knownFonts="1">
    <font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Century Gothic"/>
      <family val="2"/>
    </font>
    <font>
      <sz val="8"/>
      <color indexed="8"/>
      <name val="Century Gothic"/>
      <family val="2"/>
    </font>
    <font>
      <b/>
      <sz val="11"/>
      <color indexed="8"/>
      <name val="Century Gothic"/>
      <family val="2"/>
    </font>
    <font>
      <b/>
      <sz val="14"/>
      <color indexed="8"/>
      <name val="Century Gothic"/>
      <family val="2"/>
    </font>
    <font>
      <sz val="11"/>
      <color indexed="12"/>
      <name val="Century Gothic"/>
      <family val="2"/>
    </font>
    <font>
      <b/>
      <sz val="11"/>
      <color rgb="FF00B050"/>
      <name val="Century Gothic"/>
      <family val="2"/>
    </font>
    <font>
      <b/>
      <sz val="11"/>
      <color rgb="FFFF0000"/>
      <name val="Century Gothic"/>
      <family val="2"/>
    </font>
    <font>
      <sz val="10"/>
      <name val="Arial"/>
      <family val="2"/>
    </font>
    <font>
      <sz val="11"/>
      <name val="Century Gothic"/>
      <family val="2"/>
    </font>
    <font>
      <b/>
      <sz val="11"/>
      <name val="Century Gothic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8"/>
      <color theme="3"/>
      <name val="Century Gothic"/>
      <family val="2"/>
    </font>
    <font>
      <sz val="11"/>
      <color rgb="FFFF0000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3" fontId="9" fillId="0" borderId="0" applyFont="0" applyFill="0" applyBorder="0" applyAlignment="0" applyProtection="0"/>
    <xf numFmtId="41" fontId="9" fillId="0" borderId="0" applyFont="0" applyFill="0" applyBorder="0" applyAlignment="0" applyProtection="0"/>
  </cellStyleXfs>
  <cellXfs count="158">
    <xf numFmtId="0" fontId="0" fillId="0" borderId="0" xfId="0"/>
    <xf numFmtId="0" fontId="2" fillId="0" borderId="4" xfId="1" applyFont="1" applyFill="1" applyBorder="1" applyAlignment="1">
      <alignment vertical="center"/>
    </xf>
    <xf numFmtId="0" fontId="2" fillId="0" borderId="0" xfId="1" applyFont="1" applyFill="1" applyAlignment="1">
      <alignment vertical="center"/>
    </xf>
    <xf numFmtId="0" fontId="2" fillId="0" borderId="1" xfId="1" applyFont="1" applyFill="1" applyBorder="1" applyAlignment="1">
      <alignment vertical="center"/>
    </xf>
    <xf numFmtId="0" fontId="5" fillId="0" borderId="0" xfId="1" applyFont="1" applyFill="1" applyAlignment="1">
      <alignment vertical="center"/>
    </xf>
    <xf numFmtId="0" fontId="2" fillId="0" borderId="0" xfId="1" applyFont="1" applyFill="1" applyAlignment="1">
      <alignment horizontal="center" vertical="center" wrapText="1"/>
    </xf>
    <xf numFmtId="0" fontId="3" fillId="0" borderId="0" xfId="1" applyFont="1" applyFill="1" applyAlignment="1">
      <alignment horizontal="center" vertical="center" wrapText="1"/>
    </xf>
    <xf numFmtId="0" fontId="3" fillId="0" borderId="0" xfId="1" applyFont="1" applyFill="1" applyAlignment="1">
      <alignment vertical="center"/>
    </xf>
    <xf numFmtId="0" fontId="4" fillId="0" borderId="10" xfId="1" applyFont="1" applyFill="1" applyBorder="1" applyAlignment="1">
      <alignment vertical="center"/>
    </xf>
    <xf numFmtId="0" fontId="4" fillId="0" borderId="4" xfId="1" applyFont="1" applyFill="1" applyBorder="1" applyAlignment="1">
      <alignment vertical="center"/>
    </xf>
    <xf numFmtId="0" fontId="4" fillId="0" borderId="4" xfId="1" quotePrefix="1" applyFont="1" applyFill="1" applyBorder="1" applyAlignment="1">
      <alignment vertical="center"/>
    </xf>
    <xf numFmtId="0" fontId="2" fillId="0" borderId="6" xfId="1" applyFont="1" applyFill="1" applyBorder="1" applyAlignment="1">
      <alignment horizontal="left" vertical="center" wrapText="1"/>
    </xf>
    <xf numFmtId="0" fontId="4" fillId="0" borderId="10" xfId="1" applyFont="1" applyFill="1" applyBorder="1" applyAlignment="1">
      <alignment horizontal="left" vertical="center"/>
    </xf>
    <xf numFmtId="0" fontId="3" fillId="2" borderId="6" xfId="1" applyFont="1" applyFill="1" applyBorder="1" applyAlignment="1">
      <alignment vertical="center"/>
    </xf>
    <xf numFmtId="164" fontId="2" fillId="0" borderId="0" xfId="2" applyNumberFormat="1" applyFont="1" applyFill="1" applyAlignment="1">
      <alignment horizontal="center" vertical="center"/>
    </xf>
    <xf numFmtId="164" fontId="4" fillId="2" borderId="3" xfId="2" applyNumberFormat="1" applyFont="1" applyFill="1" applyBorder="1" applyAlignment="1">
      <alignment horizontal="center" vertical="center" wrapText="1"/>
    </xf>
    <xf numFmtId="164" fontId="4" fillId="2" borderId="8" xfId="2" applyNumberFormat="1" applyFont="1" applyFill="1" applyBorder="1" applyAlignment="1">
      <alignment horizontal="center" vertical="center" wrapText="1"/>
    </xf>
    <xf numFmtId="164" fontId="3" fillId="2" borderId="5" xfId="2" applyNumberFormat="1" applyFont="1" applyFill="1" applyBorder="1" applyAlignment="1">
      <alignment horizontal="center" vertical="center"/>
    </xf>
    <xf numFmtId="164" fontId="2" fillId="0" borderId="7" xfId="2" applyNumberFormat="1" applyFont="1" applyFill="1" applyBorder="1" applyAlignment="1">
      <alignment horizontal="center" vertical="center"/>
    </xf>
    <xf numFmtId="164" fontId="2" fillId="0" borderId="2" xfId="2" applyNumberFormat="1" applyFont="1" applyFill="1" applyBorder="1" applyAlignment="1">
      <alignment horizontal="center" vertical="center"/>
    </xf>
    <xf numFmtId="164" fontId="2" fillId="0" borderId="3" xfId="2" applyNumberFormat="1" applyFont="1" applyFill="1" applyBorder="1" applyAlignment="1">
      <alignment horizontal="center" vertical="center"/>
    </xf>
    <xf numFmtId="164" fontId="2" fillId="0" borderId="8" xfId="2" applyNumberFormat="1" applyFont="1" applyFill="1" applyBorder="1" applyAlignment="1">
      <alignment horizontal="center" vertical="center"/>
    </xf>
    <xf numFmtId="164" fontId="2" fillId="0" borderId="0" xfId="2" applyNumberFormat="1" applyFont="1" applyFill="1" applyBorder="1" applyAlignment="1">
      <alignment horizontal="center" vertical="center"/>
    </xf>
    <xf numFmtId="164" fontId="2" fillId="0" borderId="0" xfId="2" applyNumberFormat="1" applyFont="1" applyFill="1" applyBorder="1" applyAlignment="1">
      <alignment horizontal="right" vertical="center"/>
    </xf>
    <xf numFmtId="164" fontId="6" fillId="0" borderId="0" xfId="2" applyNumberFormat="1" applyFont="1" applyFill="1" applyBorder="1" applyAlignment="1">
      <alignment horizontal="center" vertical="center"/>
    </xf>
    <xf numFmtId="164" fontId="2" fillId="0" borderId="4" xfId="2" applyNumberFormat="1" applyFont="1" applyFill="1" applyBorder="1" applyAlignment="1">
      <alignment horizontal="center" vertical="center"/>
    </xf>
    <xf numFmtId="164" fontId="2" fillId="0" borderId="5" xfId="2" applyNumberFormat="1" applyFont="1" applyFill="1" applyBorder="1" applyAlignment="1">
      <alignment horizontal="center" vertical="center"/>
    </xf>
    <xf numFmtId="164" fontId="10" fillId="0" borderId="8" xfId="2" applyNumberFormat="1" applyFont="1" applyFill="1" applyBorder="1" applyAlignment="1">
      <alignment horizontal="center" vertical="center"/>
    </xf>
    <xf numFmtId="164" fontId="10" fillId="0" borderId="5" xfId="2" applyNumberFormat="1" applyFont="1" applyFill="1" applyBorder="1" applyAlignment="1">
      <alignment horizontal="center" vertical="center"/>
    </xf>
    <xf numFmtId="164" fontId="2" fillId="0" borderId="9" xfId="2" applyNumberFormat="1" applyFont="1" applyFill="1" applyBorder="1" applyAlignment="1">
      <alignment horizontal="center" vertical="center" wrapText="1"/>
    </xf>
    <xf numFmtId="164" fontId="2" fillId="0" borderId="12" xfId="2" applyNumberFormat="1" applyFont="1" applyFill="1" applyBorder="1" applyAlignment="1">
      <alignment horizontal="center" vertical="center" wrapText="1"/>
    </xf>
    <xf numFmtId="164" fontId="2" fillId="0" borderId="14" xfId="2" applyNumberFormat="1" applyFont="1" applyFill="1" applyBorder="1" applyAlignment="1">
      <alignment horizontal="center" vertical="center" wrapText="1"/>
    </xf>
    <xf numFmtId="164" fontId="4" fillId="0" borderId="15" xfId="2" applyNumberFormat="1" applyFont="1" applyFill="1" applyBorder="1" applyAlignment="1">
      <alignment horizontal="center" vertical="center"/>
    </xf>
    <xf numFmtId="164" fontId="4" fillId="0" borderId="13" xfId="2" applyNumberFormat="1" applyFont="1" applyFill="1" applyBorder="1" applyAlignment="1">
      <alignment horizontal="center" vertical="center"/>
    </xf>
    <xf numFmtId="164" fontId="11" fillId="0" borderId="11" xfId="2" applyNumberFormat="1" applyFont="1" applyFill="1" applyBorder="1" applyAlignment="1">
      <alignment horizontal="center" vertical="center"/>
    </xf>
    <xf numFmtId="164" fontId="10" fillId="0" borderId="9" xfId="2" applyNumberFormat="1" applyFont="1" applyFill="1" applyBorder="1" applyAlignment="1">
      <alignment horizontal="center" vertical="center" wrapText="1"/>
    </xf>
    <xf numFmtId="164" fontId="2" fillId="0" borderId="11" xfId="2" applyNumberFormat="1" applyFont="1" applyFill="1" applyBorder="1" applyAlignment="1">
      <alignment horizontal="center" vertical="center"/>
    </xf>
    <xf numFmtId="164" fontId="10" fillId="0" borderId="7" xfId="2" applyNumberFormat="1" applyFont="1" applyFill="1" applyBorder="1" applyAlignment="1">
      <alignment horizontal="center" vertical="center"/>
    </xf>
    <xf numFmtId="164" fontId="4" fillId="0" borderId="0" xfId="2" applyNumberFormat="1" applyFont="1" applyFill="1" applyBorder="1" applyAlignment="1">
      <alignment horizontal="center" vertical="center"/>
    </xf>
    <xf numFmtId="164" fontId="11" fillId="0" borderId="8" xfId="2" applyNumberFormat="1" applyFont="1" applyFill="1" applyBorder="1" applyAlignment="1">
      <alignment horizontal="center" vertical="center"/>
    </xf>
    <xf numFmtId="164" fontId="10" fillId="0" borderId="4" xfId="2" applyNumberFormat="1" applyFont="1" applyFill="1" applyBorder="1" applyAlignment="1">
      <alignment horizontal="center" vertical="center"/>
    </xf>
    <xf numFmtId="164" fontId="11" fillId="0" borderId="5" xfId="2" applyNumberFormat="1" applyFont="1" applyFill="1" applyBorder="1" applyAlignment="1">
      <alignment horizontal="center" vertical="center"/>
    </xf>
    <xf numFmtId="41" fontId="2" fillId="0" borderId="2" xfId="2" applyNumberFormat="1" applyFont="1" applyFill="1" applyBorder="1" applyAlignment="1">
      <alignment horizontal="center" vertical="center"/>
    </xf>
    <xf numFmtId="41" fontId="2" fillId="0" borderId="0" xfId="2" applyNumberFormat="1" applyFont="1" applyFill="1" applyBorder="1" applyAlignment="1">
      <alignment horizontal="center" vertical="center"/>
    </xf>
    <xf numFmtId="41" fontId="10" fillId="0" borderId="0" xfId="2" applyNumberFormat="1" applyFont="1" applyFill="1" applyBorder="1" applyAlignment="1">
      <alignment horizontal="center" vertical="center"/>
    </xf>
    <xf numFmtId="41" fontId="10" fillId="0" borderId="9" xfId="2" applyNumberFormat="1" applyFont="1" applyFill="1" applyBorder="1" applyAlignment="1">
      <alignment horizontal="center" vertical="center" wrapText="1"/>
    </xf>
    <xf numFmtId="41" fontId="11" fillId="0" borderId="11" xfId="2" applyNumberFormat="1" applyFont="1" applyFill="1" applyBorder="1" applyAlignment="1">
      <alignment horizontal="center" vertical="center"/>
    </xf>
    <xf numFmtId="41" fontId="10" fillId="0" borderId="8" xfId="2" applyNumberFormat="1" applyFont="1" applyFill="1" applyBorder="1" applyAlignment="1">
      <alignment horizontal="center" vertical="center"/>
    </xf>
    <xf numFmtId="41" fontId="2" fillId="0" borderId="0" xfId="2" applyNumberFormat="1" applyFont="1" applyFill="1" applyAlignment="1">
      <alignment horizontal="center" vertical="center"/>
    </xf>
    <xf numFmtId="39" fontId="2" fillId="0" borderId="8" xfId="1" applyNumberFormat="1" applyFont="1" applyFill="1" applyBorder="1" applyAlignment="1">
      <alignment horizontal="center" vertical="center"/>
    </xf>
    <xf numFmtId="3" fontId="2" fillId="0" borderId="9" xfId="1" applyNumberFormat="1" applyFont="1" applyFill="1" applyBorder="1" applyAlignment="1">
      <alignment horizontal="center" vertical="center" wrapText="1"/>
    </xf>
    <xf numFmtId="3" fontId="2" fillId="0" borderId="0" xfId="1" applyNumberFormat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/>
    </xf>
    <xf numFmtId="0" fontId="2" fillId="0" borderId="4" xfId="1" applyFont="1" applyFill="1" applyBorder="1" applyAlignment="1">
      <alignment horizontal="center" vertical="center"/>
    </xf>
    <xf numFmtId="3" fontId="2" fillId="0" borderId="4" xfId="1" applyNumberFormat="1" applyFont="1" applyFill="1" applyBorder="1" applyAlignment="1">
      <alignment horizontal="center" vertical="center"/>
    </xf>
    <xf numFmtId="3" fontId="2" fillId="0" borderId="6" xfId="1" applyNumberFormat="1" applyFont="1" applyFill="1" applyBorder="1" applyAlignment="1">
      <alignment horizontal="center" vertical="center" wrapText="1"/>
    </xf>
    <xf numFmtId="3" fontId="4" fillId="0" borderId="10" xfId="1" applyNumberFormat="1" applyFont="1" applyFill="1" applyBorder="1" applyAlignment="1">
      <alignment horizontal="center" vertical="center"/>
    </xf>
    <xf numFmtId="3" fontId="2" fillId="0" borderId="8" xfId="1" applyNumberFormat="1" applyFont="1" applyFill="1" applyBorder="1" applyAlignment="1">
      <alignment horizontal="right" vertical="center"/>
    </xf>
    <xf numFmtId="38" fontId="10" fillId="0" borderId="0" xfId="2" applyNumberFormat="1" applyFont="1" applyFill="1" applyBorder="1" applyAlignment="1">
      <alignment horizontal="right" vertical="center"/>
    </xf>
    <xf numFmtId="164" fontId="10" fillId="0" borderId="8" xfId="2" applyNumberFormat="1" applyFont="1" applyFill="1" applyBorder="1" applyAlignment="1">
      <alignment horizontal="right" vertical="center"/>
    </xf>
    <xf numFmtId="164" fontId="2" fillId="0" borderId="8" xfId="2" applyNumberFormat="1" applyFont="1" applyFill="1" applyBorder="1" applyAlignment="1">
      <alignment horizontal="right" vertical="center"/>
    </xf>
    <xf numFmtId="38" fontId="11" fillId="0" borderId="11" xfId="2" applyNumberFormat="1" applyFont="1" applyFill="1" applyBorder="1" applyAlignment="1">
      <alignment horizontal="right" vertical="center"/>
    </xf>
    <xf numFmtId="164" fontId="4" fillId="0" borderId="10" xfId="2" applyNumberFormat="1" applyFont="1" applyFill="1" applyBorder="1" applyAlignment="1">
      <alignment horizontal="left" vertical="center"/>
    </xf>
    <xf numFmtId="164" fontId="4" fillId="0" borderId="10" xfId="2" applyNumberFormat="1" applyFont="1" applyFill="1" applyBorder="1" applyAlignment="1">
      <alignment vertical="center"/>
    </xf>
    <xf numFmtId="164" fontId="10" fillId="0" borderId="5" xfId="2" applyNumberFormat="1" applyFont="1" applyFill="1" applyBorder="1" applyAlignment="1">
      <alignment horizontal="right" vertical="center"/>
    </xf>
    <xf numFmtId="3" fontId="4" fillId="0" borderId="10" xfId="1" applyNumberFormat="1" applyFont="1" applyFill="1" applyBorder="1" applyAlignment="1">
      <alignment horizontal="right" vertical="center"/>
    </xf>
    <xf numFmtId="164" fontId="4" fillId="0" borderId="11" xfId="2" applyNumberFormat="1" applyFont="1" applyFill="1" applyBorder="1" applyAlignment="1">
      <alignment horizontal="center" vertical="center"/>
    </xf>
    <xf numFmtId="164" fontId="4" fillId="0" borderId="10" xfId="2" applyNumberFormat="1" applyFont="1" applyFill="1" applyBorder="1" applyAlignment="1">
      <alignment horizontal="center" vertical="center"/>
    </xf>
    <xf numFmtId="164" fontId="11" fillId="0" borderId="10" xfId="2" applyNumberFormat="1" applyFont="1" applyFill="1" applyBorder="1" applyAlignment="1">
      <alignment horizontal="center" vertical="center"/>
    </xf>
    <xf numFmtId="164" fontId="10" fillId="0" borderId="9" xfId="2" applyNumberFormat="1" applyFont="1" applyFill="1" applyBorder="1" applyAlignment="1">
      <alignment horizontal="center" vertical="center"/>
    </xf>
    <xf numFmtId="164" fontId="2" fillId="0" borderId="4" xfId="2" applyNumberFormat="1" applyFont="1" applyFill="1" applyBorder="1" applyAlignment="1">
      <alignment vertical="center"/>
    </xf>
    <xf numFmtId="164" fontId="2" fillId="0" borderId="4" xfId="2" applyNumberFormat="1" applyFont="1" applyFill="1" applyBorder="1" applyAlignment="1">
      <alignment horizontal="left" vertical="center" wrapText="1"/>
    </xf>
    <xf numFmtId="164" fontId="10" fillId="0" borderId="0" xfId="2" applyNumberFormat="1" applyFont="1" applyFill="1" applyBorder="1" applyAlignment="1">
      <alignment horizontal="right" vertical="center"/>
    </xf>
    <xf numFmtId="164" fontId="10" fillId="0" borderId="0" xfId="2" applyNumberFormat="1" applyFont="1" applyFill="1" applyBorder="1" applyAlignment="1">
      <alignment horizontal="center" vertical="center"/>
    </xf>
    <xf numFmtId="0" fontId="2" fillId="0" borderId="7" xfId="1" applyFont="1" applyFill="1" applyBorder="1" applyAlignment="1">
      <alignment horizontal="right" vertical="center"/>
    </xf>
    <xf numFmtId="0" fontId="2" fillId="0" borderId="8" xfId="1" applyFont="1" applyFill="1" applyBorder="1" applyAlignment="1">
      <alignment horizontal="right" vertical="center"/>
    </xf>
    <xf numFmtId="38" fontId="2" fillId="0" borderId="8" xfId="1" applyNumberFormat="1" applyFont="1" applyFill="1" applyBorder="1" applyAlignment="1">
      <alignment horizontal="right" vertical="center"/>
    </xf>
    <xf numFmtId="38" fontId="2" fillId="0" borderId="9" xfId="2" applyNumberFormat="1" applyFont="1" applyFill="1" applyBorder="1" applyAlignment="1">
      <alignment horizontal="right" vertical="center" wrapText="1"/>
    </xf>
    <xf numFmtId="38" fontId="4" fillId="0" borderId="11" xfId="1" applyNumberFormat="1" applyFont="1" applyFill="1" applyBorder="1" applyAlignment="1">
      <alignment horizontal="right" vertical="center"/>
    </xf>
    <xf numFmtId="38" fontId="2" fillId="0" borderId="9" xfId="1" applyNumberFormat="1" applyFont="1" applyFill="1" applyBorder="1" applyAlignment="1">
      <alignment horizontal="right" vertical="center" wrapText="1"/>
    </xf>
    <xf numFmtId="164" fontId="2" fillId="0" borderId="9" xfId="2" applyNumberFormat="1" applyFont="1" applyFill="1" applyBorder="1" applyAlignment="1">
      <alignment horizontal="right" vertical="center" wrapText="1"/>
    </xf>
    <xf numFmtId="164" fontId="4" fillId="0" borderId="11" xfId="2" applyNumberFormat="1" applyFont="1" applyFill="1" applyBorder="1" applyAlignment="1">
      <alignment horizontal="right" vertical="center"/>
    </xf>
    <xf numFmtId="0" fontId="2" fillId="0" borderId="7" xfId="1" applyFont="1" applyFill="1" applyBorder="1" applyAlignment="1">
      <alignment horizontal="center" vertical="center"/>
    </xf>
    <xf numFmtId="0" fontId="2" fillId="0" borderId="8" xfId="1" applyFont="1" applyFill="1" applyBorder="1" applyAlignment="1">
      <alignment horizontal="center" vertical="center"/>
    </xf>
    <xf numFmtId="0" fontId="4" fillId="0" borderId="10" xfId="1" applyFont="1" applyFill="1" applyBorder="1" applyAlignment="1">
      <alignment vertical="center"/>
    </xf>
    <xf numFmtId="3" fontId="2" fillId="0" borderId="8" xfId="1" applyNumberFormat="1" applyFont="1" applyFill="1" applyBorder="1" applyAlignment="1">
      <alignment horizontal="center" vertical="center"/>
    </xf>
    <xf numFmtId="3" fontId="2" fillId="0" borderId="9" xfId="1" applyNumberFormat="1" applyFont="1" applyFill="1" applyBorder="1" applyAlignment="1">
      <alignment horizontal="center" vertical="center"/>
    </xf>
    <xf numFmtId="3" fontId="2" fillId="0" borderId="11" xfId="1" applyNumberFormat="1" applyFont="1" applyFill="1" applyBorder="1" applyAlignment="1">
      <alignment horizontal="center" vertical="center"/>
    </xf>
    <xf numFmtId="3" fontId="4" fillId="0" borderId="11" xfId="1" applyNumberFormat="1" applyFont="1" applyFill="1" applyBorder="1" applyAlignment="1">
      <alignment horizontal="center" vertical="center"/>
    </xf>
    <xf numFmtId="3" fontId="2" fillId="0" borderId="7" xfId="1" applyNumberFormat="1" applyFont="1" applyFill="1" applyBorder="1" applyAlignment="1">
      <alignment horizontal="center" vertical="center"/>
    </xf>
    <xf numFmtId="164" fontId="10" fillId="0" borderId="8" xfId="2" applyNumberFormat="1" applyFont="1" applyFill="1" applyBorder="1" applyAlignment="1">
      <alignment vertical="center"/>
    </xf>
    <xf numFmtId="164" fontId="2" fillId="0" borderId="8" xfId="2" applyNumberFormat="1" applyFont="1" applyFill="1" applyBorder="1" applyAlignment="1">
      <alignment vertical="center"/>
    </xf>
    <xf numFmtId="164" fontId="2" fillId="0" borderId="9" xfId="2" applyNumberFormat="1" applyFont="1" applyFill="1" applyBorder="1" applyAlignment="1">
      <alignment vertical="center"/>
    </xf>
    <xf numFmtId="164" fontId="11" fillId="0" borderId="8" xfId="2" applyNumberFormat="1" applyFont="1" applyFill="1" applyBorder="1" applyAlignment="1">
      <alignment vertical="center"/>
    </xf>
    <xf numFmtId="164" fontId="2" fillId="0" borderId="5" xfId="2" applyNumberFormat="1" applyFont="1" applyFill="1" applyBorder="1" applyAlignment="1">
      <alignment vertical="center"/>
    </xf>
    <xf numFmtId="164" fontId="2" fillId="0" borderId="14" xfId="2" applyNumberFormat="1" applyFont="1" applyFill="1" applyBorder="1" applyAlignment="1">
      <alignment vertical="center"/>
    </xf>
    <xf numFmtId="164" fontId="2" fillId="0" borderId="9" xfId="2" applyNumberFormat="1" applyFont="1" applyFill="1" applyBorder="1" applyAlignment="1">
      <alignment horizontal="right" vertical="center"/>
    </xf>
    <xf numFmtId="38" fontId="2" fillId="0" borderId="4" xfId="1" applyNumberFormat="1" applyFont="1" applyFill="1" applyBorder="1" applyAlignment="1">
      <alignment horizontal="right" vertical="center"/>
    </xf>
    <xf numFmtId="38" fontId="2" fillId="0" borderId="8" xfId="2" applyNumberFormat="1" applyFont="1" applyFill="1" applyBorder="1" applyAlignment="1">
      <alignment horizontal="right" vertical="center"/>
    </xf>
    <xf numFmtId="38" fontId="4" fillId="0" borderId="10" xfId="1" applyNumberFormat="1" applyFont="1" applyFill="1" applyBorder="1" applyAlignment="1">
      <alignment horizontal="right" vertical="center"/>
    </xf>
    <xf numFmtId="38" fontId="4" fillId="0" borderId="10" xfId="2" applyNumberFormat="1" applyFont="1" applyFill="1" applyBorder="1" applyAlignment="1">
      <alignment horizontal="right" vertical="center"/>
    </xf>
    <xf numFmtId="38" fontId="2" fillId="0" borderId="6" xfId="2" applyNumberFormat="1" applyFont="1" applyFill="1" applyBorder="1" applyAlignment="1">
      <alignment horizontal="right" vertical="center" wrapText="1"/>
    </xf>
    <xf numFmtId="38" fontId="2" fillId="0" borderId="4" xfId="2" applyNumberFormat="1" applyFont="1" applyFill="1" applyBorder="1" applyAlignment="1">
      <alignment horizontal="right" vertical="center"/>
    </xf>
    <xf numFmtId="164" fontId="4" fillId="0" borderId="9" xfId="2" applyNumberFormat="1" applyFont="1" applyFill="1" applyBorder="1" applyAlignment="1">
      <alignment horizontal="center" vertical="center"/>
    </xf>
    <xf numFmtId="41" fontId="10" fillId="0" borderId="0" xfId="2" applyNumberFormat="1" applyFont="1" applyFill="1" applyBorder="1" applyAlignment="1">
      <alignment horizontal="right" vertical="center"/>
    </xf>
    <xf numFmtId="164" fontId="10" fillId="0" borderId="6" xfId="2" applyNumberFormat="1" applyFont="1" applyFill="1" applyBorder="1" applyAlignment="1">
      <alignment horizontal="left" vertical="center" wrapText="1"/>
    </xf>
    <xf numFmtId="37" fontId="10" fillId="0" borderId="9" xfId="2" applyNumberFormat="1" applyFont="1" applyFill="1" applyBorder="1" applyAlignment="1">
      <alignment vertical="center"/>
    </xf>
    <xf numFmtId="164" fontId="4" fillId="0" borderId="10" xfId="3" applyNumberFormat="1" applyFont="1" applyFill="1" applyBorder="1" applyAlignment="1">
      <alignment vertical="center"/>
    </xf>
    <xf numFmtId="164" fontId="10" fillId="0" borderId="6" xfId="2" applyNumberFormat="1" applyFont="1" applyFill="1" applyBorder="1" applyAlignment="1">
      <alignment horizontal="center" vertical="center" wrapText="1"/>
    </xf>
    <xf numFmtId="3" fontId="6" fillId="0" borderId="8" xfId="1" applyNumberFormat="1" applyFont="1" applyFill="1" applyBorder="1" applyAlignment="1">
      <alignment horizontal="center" vertical="center"/>
    </xf>
    <xf numFmtId="164" fontId="2" fillId="0" borderId="5" xfId="2" applyNumberFormat="1" applyFont="1" applyFill="1" applyBorder="1" applyAlignment="1">
      <alignment horizontal="center" vertical="center" wrapText="1"/>
    </xf>
    <xf numFmtId="164" fontId="4" fillId="2" borderId="7" xfId="2" applyNumberFormat="1" applyFont="1" applyFill="1" applyBorder="1" applyAlignment="1">
      <alignment horizontal="center" vertical="center" wrapText="1"/>
    </xf>
    <xf numFmtId="164" fontId="3" fillId="2" borderId="8" xfId="2" applyNumberFormat="1" applyFont="1" applyFill="1" applyBorder="1" applyAlignment="1">
      <alignment horizontal="center" vertical="center"/>
    </xf>
    <xf numFmtId="164" fontId="4" fillId="0" borderId="10" xfId="2" applyNumberFormat="1" applyFont="1" applyFill="1" applyBorder="1" applyAlignment="1">
      <alignment horizontal="right" vertical="center"/>
    </xf>
    <xf numFmtId="165" fontId="11" fillId="0" borderId="11" xfId="2" applyNumberFormat="1" applyFont="1" applyFill="1" applyBorder="1" applyAlignment="1">
      <alignment horizontal="right" vertical="center"/>
    </xf>
    <xf numFmtId="37" fontId="10" fillId="0" borderId="9" xfId="2" applyNumberFormat="1" applyFont="1" applyFill="1" applyBorder="1" applyAlignment="1">
      <alignment horizontal="right" vertical="center" wrapText="1"/>
    </xf>
    <xf numFmtId="43" fontId="4" fillId="0" borderId="11" xfId="2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 wrapText="1"/>
    </xf>
    <xf numFmtId="164" fontId="4" fillId="2" borderId="2" xfId="2" applyNumberFormat="1" applyFont="1" applyFill="1" applyBorder="1" applyAlignment="1">
      <alignment horizontal="center" vertical="center" wrapText="1"/>
    </xf>
    <xf numFmtId="164" fontId="4" fillId="2" borderId="5" xfId="2" applyNumberFormat="1" applyFont="1" applyFill="1" applyBorder="1" applyAlignment="1">
      <alignment horizontal="center" vertical="center" wrapText="1"/>
    </xf>
    <xf numFmtId="164" fontId="3" fillId="2" borderId="0" xfId="2" applyNumberFormat="1" applyFont="1" applyFill="1" applyBorder="1" applyAlignment="1">
      <alignment horizontal="center" vertical="center"/>
    </xf>
    <xf numFmtId="3" fontId="2" fillId="0" borderId="4" xfId="1" applyNumberFormat="1" applyFont="1" applyFill="1" applyBorder="1" applyAlignment="1">
      <alignment horizontal="right" vertical="center"/>
    </xf>
    <xf numFmtId="164" fontId="2" fillId="0" borderId="6" xfId="2" applyNumberFormat="1" applyFont="1" applyFill="1" applyBorder="1" applyAlignment="1">
      <alignment horizontal="center" vertical="center" wrapText="1"/>
    </xf>
    <xf numFmtId="164" fontId="3" fillId="2" borderId="9" xfId="2" applyNumberFormat="1" applyFont="1" applyFill="1" applyBorder="1" applyAlignment="1">
      <alignment horizontal="center" vertical="center"/>
    </xf>
    <xf numFmtId="3" fontId="4" fillId="3" borderId="7" xfId="1" applyNumberFormat="1" applyFont="1" applyFill="1" applyBorder="1" applyAlignment="1">
      <alignment horizontal="center" vertical="center" wrapText="1"/>
    </xf>
    <xf numFmtId="0" fontId="4" fillId="3" borderId="8" xfId="1" applyFont="1" applyFill="1" applyBorder="1" applyAlignment="1">
      <alignment horizontal="center" vertical="center" wrapText="1"/>
    </xf>
    <xf numFmtId="0" fontId="3" fillId="3" borderId="9" xfId="1" applyFont="1" applyFill="1" applyBorder="1" applyAlignment="1">
      <alignment horizontal="center" vertical="center"/>
    </xf>
    <xf numFmtId="0" fontId="4" fillId="3" borderId="7" xfId="1" applyFont="1" applyFill="1" applyBorder="1" applyAlignment="1">
      <alignment horizontal="center" vertical="center" wrapText="1"/>
    </xf>
    <xf numFmtId="0" fontId="3" fillId="3" borderId="8" xfId="1" applyFont="1" applyFill="1" applyBorder="1" applyAlignment="1">
      <alignment horizontal="center" vertical="center"/>
    </xf>
    <xf numFmtId="0" fontId="4" fillId="3" borderId="2" xfId="1" applyFont="1" applyFill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 wrapText="1"/>
    </xf>
    <xf numFmtId="0" fontId="3" fillId="3" borderId="0" xfId="1" applyFont="1" applyFill="1" applyBorder="1" applyAlignment="1">
      <alignment horizontal="center" vertical="center"/>
    </xf>
    <xf numFmtId="164" fontId="4" fillId="4" borderId="15" xfId="2" applyNumberFormat="1" applyFont="1" applyFill="1" applyBorder="1" applyAlignment="1">
      <alignment horizontal="center" vertical="center"/>
    </xf>
    <xf numFmtId="41" fontId="4" fillId="3" borderId="2" xfId="2" applyNumberFormat="1" applyFont="1" applyFill="1" applyBorder="1" applyAlignment="1">
      <alignment horizontal="center" vertical="center" wrapText="1"/>
    </xf>
    <xf numFmtId="41" fontId="4" fillId="3" borderId="8" xfId="2" applyNumberFormat="1" applyFont="1" applyFill="1" applyBorder="1" applyAlignment="1">
      <alignment horizontal="center" vertical="center" wrapText="1"/>
    </xf>
    <xf numFmtId="41" fontId="3" fillId="3" borderId="0" xfId="2" applyNumberFormat="1" applyFont="1" applyFill="1" applyBorder="1" applyAlignment="1">
      <alignment horizontal="center" vertical="center"/>
    </xf>
    <xf numFmtId="164" fontId="11" fillId="0" borderId="13" xfId="2" applyNumberFormat="1" applyFont="1" applyFill="1" applyBorder="1" applyAlignment="1">
      <alignment horizontal="center" vertical="center"/>
    </xf>
    <xf numFmtId="164" fontId="4" fillId="3" borderId="2" xfId="2" applyNumberFormat="1" applyFont="1" applyFill="1" applyBorder="1" applyAlignment="1">
      <alignment horizontal="center" vertical="center" wrapText="1"/>
    </xf>
    <xf numFmtId="164" fontId="4" fillId="3" borderId="0" xfId="2" applyNumberFormat="1" applyFont="1" applyFill="1" applyBorder="1" applyAlignment="1">
      <alignment horizontal="center" vertical="center" wrapText="1"/>
    </xf>
    <xf numFmtId="164" fontId="3" fillId="3" borderId="12" xfId="2" applyNumberFormat="1" applyFont="1" applyFill="1" applyBorder="1" applyAlignment="1">
      <alignment horizontal="center" vertical="center"/>
    </xf>
    <xf numFmtId="3" fontId="2" fillId="0" borderId="5" xfId="1" applyNumberFormat="1" applyFont="1" applyFill="1" applyBorder="1" applyAlignment="1">
      <alignment horizontal="right" vertical="center"/>
    </xf>
    <xf numFmtId="38" fontId="2" fillId="0" borderId="5" xfId="1" applyNumberFormat="1" applyFont="1" applyFill="1" applyBorder="1" applyAlignment="1">
      <alignment horizontal="right" vertical="center"/>
    </xf>
    <xf numFmtId="38" fontId="2" fillId="0" borderId="14" xfId="2" applyNumberFormat="1" applyFont="1" applyFill="1" applyBorder="1" applyAlignment="1">
      <alignment horizontal="right" vertical="center" wrapText="1"/>
    </xf>
    <xf numFmtId="164" fontId="4" fillId="3" borderId="7" xfId="2" applyNumberFormat="1" applyFont="1" applyFill="1" applyBorder="1" applyAlignment="1">
      <alignment horizontal="center" vertical="center" wrapText="1"/>
    </xf>
    <xf numFmtId="164" fontId="4" fillId="3" borderId="8" xfId="2" applyNumberFormat="1" applyFont="1" applyFill="1" applyBorder="1" applyAlignment="1">
      <alignment horizontal="center" vertical="center" wrapText="1"/>
    </xf>
    <xf numFmtId="164" fontId="3" fillId="3" borderId="8" xfId="2" applyNumberFormat="1" applyFont="1" applyFill="1" applyBorder="1" applyAlignment="1">
      <alignment horizontal="center" vertical="center"/>
    </xf>
    <xf numFmtId="164" fontId="15" fillId="0" borderId="9" xfId="2" applyNumberFormat="1" applyFont="1" applyFill="1" applyBorder="1" applyAlignment="1">
      <alignment horizontal="center" vertical="center" wrapText="1"/>
    </xf>
    <xf numFmtId="43" fontId="4" fillId="0" borderId="10" xfId="2" applyFont="1" applyFill="1" applyBorder="1" applyAlignment="1">
      <alignment vertical="center"/>
    </xf>
    <xf numFmtId="43" fontId="10" fillId="0" borderId="8" xfId="2" applyFont="1" applyFill="1" applyBorder="1" applyAlignment="1">
      <alignment horizontal="center" vertical="center"/>
    </xf>
    <xf numFmtId="43" fontId="10" fillId="0" borderId="9" xfId="2" applyFont="1" applyFill="1" applyBorder="1" applyAlignment="1">
      <alignment horizontal="center" vertical="center" wrapText="1"/>
    </xf>
    <xf numFmtId="43" fontId="11" fillId="0" borderId="11" xfId="2" applyFont="1" applyFill="1" applyBorder="1" applyAlignment="1">
      <alignment horizontal="center" vertical="center"/>
    </xf>
    <xf numFmtId="164" fontId="15" fillId="0" borderId="9" xfId="2" applyNumberFormat="1" applyFont="1" applyFill="1" applyBorder="1" applyAlignment="1">
      <alignment horizontal="right" vertical="center" wrapText="1"/>
    </xf>
    <xf numFmtId="0" fontId="2" fillId="0" borderId="8" xfId="1" applyFont="1" applyFill="1" applyBorder="1" applyAlignment="1">
      <alignment horizontal="left" vertical="center"/>
    </xf>
    <xf numFmtId="0" fontId="4" fillId="0" borderId="2" xfId="1" applyFont="1" applyFill="1" applyBorder="1" applyAlignment="1">
      <alignment horizontal="left" vertical="center"/>
    </xf>
    <xf numFmtId="164" fontId="4" fillId="0" borderId="10" xfId="1" applyNumberFormat="1" applyFont="1" applyFill="1" applyBorder="1" applyAlignment="1">
      <alignment horizontal="right" vertical="center"/>
    </xf>
    <xf numFmtId="164" fontId="14" fillId="0" borderId="0" xfId="2" applyNumberFormat="1" applyFont="1" applyFill="1" applyAlignment="1">
      <alignment vertical="center" wrapText="1"/>
    </xf>
    <xf numFmtId="0" fontId="4" fillId="2" borderId="1" xfId="1" applyFont="1" applyFill="1" applyBorder="1" applyAlignment="1">
      <alignment vertical="center" wrapText="1"/>
    </xf>
    <xf numFmtId="0" fontId="4" fillId="2" borderId="4" xfId="1" applyFont="1" applyFill="1" applyBorder="1" applyAlignment="1">
      <alignment vertical="center" wrapText="1"/>
    </xf>
  </cellXfs>
  <cellStyles count="4">
    <cellStyle name="Comma" xfId="2" builtinId="3"/>
    <cellStyle name="Comma [0]" xfId="3" builtinId="6"/>
    <cellStyle name="Excel Built-in Normal" xfId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S67"/>
  <sheetViews>
    <sheetView tabSelected="1" zoomScaleNormal="100" zoomScaleSheetLayoutView="100" workbookViewId="0">
      <pane xSplit="1" ySplit="5" topLeftCell="F30" activePane="bottomRight" state="frozen"/>
      <selection pane="topRight" activeCell="B1" sqref="B1"/>
      <selection pane="bottomLeft" activeCell="A22" sqref="A22"/>
      <selection pane="bottomRight" activeCell="K39" sqref="K39"/>
    </sheetView>
  </sheetViews>
  <sheetFormatPr defaultColWidth="9.5703125" defaultRowHeight="16.5" x14ac:dyDescent="0.2"/>
  <cols>
    <col min="1" max="1" width="32.28515625" style="2" customWidth="1"/>
    <col min="2" max="2" width="17.140625" style="2" hidden="1" customWidth="1"/>
    <col min="3" max="3" width="12.7109375" style="14" customWidth="1"/>
    <col min="4" max="4" width="13.7109375" style="14" customWidth="1"/>
    <col min="5" max="5" width="12.5703125" style="14" customWidth="1"/>
    <col min="6" max="6" width="12.85546875" style="14" customWidth="1"/>
    <col min="7" max="7" width="11.7109375" style="14" customWidth="1"/>
    <col min="8" max="8" width="12.42578125" style="14" customWidth="1"/>
    <col min="9" max="9" width="13.140625" style="14" customWidth="1"/>
    <col min="10" max="10" width="15.42578125" style="14" customWidth="1"/>
    <col min="11" max="11" width="11.7109375" style="14" customWidth="1"/>
    <col min="12" max="12" width="12.7109375" style="14" customWidth="1"/>
    <col min="13" max="13" width="14.28515625" style="14" customWidth="1"/>
    <col min="14" max="15" width="12.7109375" style="14" customWidth="1"/>
    <col min="16" max="16" width="19" style="14" customWidth="1"/>
    <col min="17" max="16384" width="9.5703125" style="2"/>
  </cols>
  <sheetData>
    <row r="1" spans="1:19" ht="22.5" customHeight="1" x14ac:dyDescent="0.2">
      <c r="A1" s="4" t="s">
        <v>26</v>
      </c>
      <c r="B1" s="4"/>
    </row>
    <row r="2" spans="1:19" ht="3.75" customHeight="1" x14ac:dyDescent="0.2"/>
    <row r="3" spans="1:19" ht="47.25" customHeight="1" x14ac:dyDescent="0.2">
      <c r="A3" s="156" t="s">
        <v>4</v>
      </c>
      <c r="B3" s="117" t="s">
        <v>23</v>
      </c>
      <c r="C3" s="124" t="s">
        <v>6</v>
      </c>
      <c r="D3" s="137" t="s">
        <v>0</v>
      </c>
      <c r="E3" s="127" t="s">
        <v>1</v>
      </c>
      <c r="F3" s="127" t="s">
        <v>7</v>
      </c>
      <c r="G3" s="127" t="s">
        <v>8</v>
      </c>
      <c r="H3" s="118" t="s">
        <v>5</v>
      </c>
      <c r="I3" s="111" t="s">
        <v>9</v>
      </c>
      <c r="J3" s="133" t="s">
        <v>10</v>
      </c>
      <c r="K3" s="143" t="s">
        <v>11</v>
      </c>
      <c r="L3" s="129" t="s">
        <v>12</v>
      </c>
      <c r="M3" s="111" t="s">
        <v>20</v>
      </c>
      <c r="N3" s="111" t="s">
        <v>21</v>
      </c>
      <c r="O3" s="127" t="s">
        <v>13</v>
      </c>
      <c r="P3" s="15" t="s">
        <v>18</v>
      </c>
      <c r="Q3" s="5"/>
      <c r="R3" s="5"/>
      <c r="S3" s="5"/>
    </row>
    <row r="4" spans="1:19" s="7" customFormat="1" ht="12.75" customHeight="1" x14ac:dyDescent="0.2">
      <c r="A4" s="157"/>
      <c r="B4" s="16" t="s">
        <v>14</v>
      </c>
      <c r="C4" s="125" t="s">
        <v>14</v>
      </c>
      <c r="D4" s="138" t="s">
        <v>14</v>
      </c>
      <c r="E4" s="125" t="s">
        <v>14</v>
      </c>
      <c r="F4" s="125" t="s">
        <v>14</v>
      </c>
      <c r="G4" s="125" t="s">
        <v>14</v>
      </c>
      <c r="H4" s="119" t="s">
        <v>14</v>
      </c>
      <c r="I4" s="16" t="s">
        <v>14</v>
      </c>
      <c r="J4" s="134" t="s">
        <v>14</v>
      </c>
      <c r="K4" s="144" t="s">
        <v>14</v>
      </c>
      <c r="L4" s="130" t="s">
        <v>14</v>
      </c>
      <c r="M4" s="16" t="s">
        <v>14</v>
      </c>
      <c r="N4" s="16" t="s">
        <v>14</v>
      </c>
      <c r="O4" s="125" t="s">
        <v>14</v>
      </c>
      <c r="P4" s="16" t="s">
        <v>14</v>
      </c>
      <c r="Q4" s="6"/>
      <c r="R4" s="6"/>
      <c r="S4" s="6"/>
    </row>
    <row r="5" spans="1:19" s="7" customFormat="1" ht="12.75" customHeight="1" x14ac:dyDescent="0.2">
      <c r="A5" s="13"/>
      <c r="B5" s="13"/>
      <c r="C5" s="126"/>
      <c r="D5" s="139"/>
      <c r="E5" s="128"/>
      <c r="F5" s="128"/>
      <c r="G5" s="128"/>
      <c r="H5" s="120"/>
      <c r="I5" s="112" t="s">
        <v>2</v>
      </c>
      <c r="J5" s="135"/>
      <c r="K5" s="145"/>
      <c r="L5" s="131"/>
      <c r="M5" s="123"/>
      <c r="N5" s="112"/>
      <c r="O5" s="128"/>
      <c r="P5" s="17"/>
    </row>
    <row r="6" spans="1:19" ht="12" customHeight="1" x14ac:dyDescent="0.2">
      <c r="A6" s="3"/>
      <c r="B6" s="3"/>
      <c r="C6" s="82"/>
      <c r="D6" s="19"/>
      <c r="E6" s="82"/>
      <c r="F6" s="74"/>
      <c r="G6" s="82"/>
      <c r="H6" s="19"/>
      <c r="I6" s="18"/>
      <c r="J6" s="42"/>
      <c r="K6" s="18"/>
      <c r="L6" s="52"/>
      <c r="M6" s="18"/>
      <c r="N6" s="18"/>
      <c r="O6" s="82"/>
      <c r="P6" s="20"/>
    </row>
    <row r="7" spans="1:19" ht="13.5" customHeight="1" x14ac:dyDescent="0.2">
      <c r="A7" s="9" t="s">
        <v>3</v>
      </c>
      <c r="B7" s="9"/>
      <c r="C7" s="49"/>
      <c r="D7" s="22"/>
      <c r="E7" s="83"/>
      <c r="F7" s="75"/>
      <c r="G7" s="83"/>
      <c r="H7" s="24"/>
      <c r="I7" s="21"/>
      <c r="J7" s="43"/>
      <c r="K7" s="21"/>
      <c r="L7" s="53"/>
      <c r="M7" s="21"/>
      <c r="N7" s="21"/>
      <c r="O7" s="83"/>
      <c r="P7" s="26"/>
    </row>
    <row r="8" spans="1:19" ht="13.5" customHeight="1" x14ac:dyDescent="0.2">
      <c r="A8" s="152" t="s">
        <v>25</v>
      </c>
      <c r="B8" s="102">
        <v>0</v>
      </c>
      <c r="C8" s="60">
        <v>99101.450000000012</v>
      </c>
      <c r="D8" s="58">
        <v>67655</v>
      </c>
      <c r="E8" s="109">
        <v>50079.35</v>
      </c>
      <c r="F8" s="76">
        <v>32295.52</v>
      </c>
      <c r="G8" s="76">
        <v>848.42000000000007</v>
      </c>
      <c r="H8" s="110">
        <v>0</v>
      </c>
      <c r="I8" s="21">
        <v>0</v>
      </c>
      <c r="J8" s="104">
        <v>1585754.59</v>
      </c>
      <c r="K8" s="60">
        <v>13401</v>
      </c>
      <c r="L8" s="97">
        <v>5989.79</v>
      </c>
      <c r="M8" s="60">
        <v>16045.515015714598</v>
      </c>
      <c r="N8" s="98"/>
      <c r="O8" s="85">
        <v>38353.599999999999</v>
      </c>
      <c r="P8" s="28">
        <f>SUM(B8:O8)</f>
        <v>1909524.2350157148</v>
      </c>
    </row>
    <row r="9" spans="1:19" ht="30.75" customHeight="1" x14ac:dyDescent="0.2">
      <c r="A9" s="11" t="s">
        <v>19</v>
      </c>
      <c r="B9" s="101">
        <v>0</v>
      </c>
      <c r="C9" s="80"/>
      <c r="D9" s="108">
        <v>0</v>
      </c>
      <c r="E9" s="50">
        <v>-27062.240000000002</v>
      </c>
      <c r="F9" s="77">
        <v>-4861.2700000000004</v>
      </c>
      <c r="G9" s="98">
        <v>0</v>
      </c>
      <c r="H9" s="31"/>
      <c r="I9" s="106"/>
      <c r="J9" s="35">
        <f>(1286140.41+141973.48)-J8</f>
        <v>-157640.70000000019</v>
      </c>
      <c r="K9" s="146">
        <v>0</v>
      </c>
      <c r="L9" s="101">
        <v>0</v>
      </c>
      <c r="M9" s="96">
        <v>-9020.24</v>
      </c>
      <c r="N9" s="115"/>
      <c r="O9" s="86"/>
      <c r="P9" s="64">
        <f>SUM(B9:O9)</f>
        <v>-198584.45000000019</v>
      </c>
    </row>
    <row r="10" spans="1:19" ht="15.75" customHeight="1" x14ac:dyDescent="0.2">
      <c r="A10" s="12" t="s">
        <v>27</v>
      </c>
      <c r="B10" s="100">
        <f>B8+B9</f>
        <v>0</v>
      </c>
      <c r="C10" s="78">
        <f>SUM(C8:C9)</f>
        <v>99101.450000000012</v>
      </c>
      <c r="D10" s="61">
        <f t="shared" ref="D10" si="0">SUM(D8:D9)</f>
        <v>67655</v>
      </c>
      <c r="E10" s="87">
        <f t="shared" ref="E10" si="1">SUM(E8:E9)</f>
        <v>23017.109999999997</v>
      </c>
      <c r="F10" s="78">
        <f t="shared" ref="F10" si="2">SUM(F8:F9)</f>
        <v>27434.25</v>
      </c>
      <c r="G10" s="78">
        <f t="shared" ref="G10" si="3">SUM(G8:G9)</f>
        <v>848.42000000000007</v>
      </c>
      <c r="H10" s="113">
        <f t="shared" ref="H10:I10" si="4">H8+H9</f>
        <v>0</v>
      </c>
      <c r="I10" s="107">
        <f t="shared" si="4"/>
        <v>0</v>
      </c>
      <c r="J10" s="114">
        <f>SUM(J8:J9)</f>
        <v>1428113.89</v>
      </c>
      <c r="K10" s="113">
        <f>SUM(K7:K9)</f>
        <v>13401</v>
      </c>
      <c r="L10" s="99">
        <f t="shared" ref="L10" si="5">SUM(L8:L9)</f>
        <v>5989.79</v>
      </c>
      <c r="M10" s="154">
        <f>SUM(M8:M9)</f>
        <v>7025.2750157145983</v>
      </c>
      <c r="N10" s="61">
        <f>SUM(N8:N9)</f>
        <v>0</v>
      </c>
      <c r="O10" s="87">
        <f t="shared" ref="O10" si="6">SUM(O8:O9)</f>
        <v>38353.599999999999</v>
      </c>
      <c r="P10" s="62">
        <f>P8+P9</f>
        <v>1710939.7850157146</v>
      </c>
    </row>
    <row r="11" spans="1:19" ht="15.75" hidden="1" customHeight="1" x14ac:dyDescent="0.2">
      <c r="A11" s="1"/>
      <c r="B11" s="1"/>
      <c r="C11" s="85"/>
      <c r="D11" s="22"/>
      <c r="E11" s="85"/>
      <c r="F11" s="76"/>
      <c r="G11" s="85"/>
      <c r="H11" s="22"/>
      <c r="I11" s="90"/>
      <c r="J11" s="44"/>
      <c r="K11" s="27"/>
      <c r="L11" s="51"/>
      <c r="M11" s="21"/>
      <c r="N11" s="27"/>
      <c r="O11" s="85"/>
      <c r="P11" s="28"/>
    </row>
    <row r="12" spans="1:19" ht="15.75" customHeight="1" x14ac:dyDescent="0.2">
      <c r="A12" s="1"/>
      <c r="B12" s="1"/>
      <c r="C12" s="85"/>
      <c r="D12" s="22"/>
      <c r="E12" s="85"/>
      <c r="F12" s="76"/>
      <c r="G12" s="85"/>
      <c r="H12" s="22"/>
      <c r="I12" s="90"/>
      <c r="J12" s="44"/>
      <c r="K12" s="27"/>
      <c r="L12" s="51"/>
      <c r="M12" s="21"/>
      <c r="N12" s="27"/>
      <c r="O12" s="85"/>
      <c r="P12" s="28"/>
    </row>
    <row r="13" spans="1:19" ht="15.75" customHeight="1" x14ac:dyDescent="0.2">
      <c r="A13" s="10" t="s">
        <v>17</v>
      </c>
      <c r="B13" s="10"/>
      <c r="C13" s="85"/>
      <c r="D13" s="22"/>
      <c r="E13" s="85"/>
      <c r="F13" s="76"/>
      <c r="G13" s="85"/>
      <c r="H13" s="22"/>
      <c r="I13" s="90"/>
      <c r="J13" s="44"/>
      <c r="K13" s="27"/>
      <c r="L13" s="51"/>
      <c r="M13" s="21"/>
      <c r="N13" s="27"/>
      <c r="O13" s="85"/>
      <c r="P13" s="28"/>
    </row>
    <row r="14" spans="1:19" ht="15.75" customHeight="1" x14ac:dyDescent="0.2">
      <c r="A14" s="152" t="s">
        <v>25</v>
      </c>
      <c r="B14" s="1"/>
      <c r="C14" s="85"/>
      <c r="D14" s="58">
        <v>637801</v>
      </c>
      <c r="E14" s="85"/>
      <c r="F14" s="76"/>
      <c r="G14" s="85"/>
      <c r="H14" s="26"/>
      <c r="I14" s="94">
        <v>0</v>
      </c>
      <c r="J14" s="47"/>
      <c r="K14" s="21"/>
      <c r="L14" s="51"/>
      <c r="M14" s="21"/>
      <c r="N14" s="21"/>
      <c r="O14" s="85"/>
      <c r="P14" s="28">
        <f>SUM(B14:O14)</f>
        <v>637801</v>
      </c>
    </row>
    <row r="15" spans="1:19" ht="30.75" customHeight="1" x14ac:dyDescent="0.2">
      <c r="A15" s="11" t="s">
        <v>19</v>
      </c>
      <c r="B15" s="11"/>
      <c r="C15" s="50"/>
      <c r="D15" s="30">
        <v>0</v>
      </c>
      <c r="E15" s="85"/>
      <c r="F15" s="79"/>
      <c r="G15" s="85"/>
      <c r="H15" s="31"/>
      <c r="I15" s="95">
        <v>0</v>
      </c>
      <c r="J15" s="45"/>
      <c r="K15" s="35"/>
      <c r="L15" s="51"/>
      <c r="M15" s="21"/>
      <c r="N15" s="27"/>
      <c r="O15" s="85"/>
      <c r="P15" s="28">
        <f t="shared" ref="P15" si="7">SUM(C15:O15)</f>
        <v>0</v>
      </c>
    </row>
    <row r="16" spans="1:19" ht="15.75" customHeight="1" x14ac:dyDescent="0.2">
      <c r="A16" s="12" t="s">
        <v>27</v>
      </c>
      <c r="B16" s="8">
        <f>B14+B15</f>
        <v>0</v>
      </c>
      <c r="C16" s="88">
        <f>SUM(C14:C15)</f>
        <v>0</v>
      </c>
      <c r="D16" s="61">
        <f t="shared" ref="D16" si="8">SUM(D14:D15)</f>
        <v>637801</v>
      </c>
      <c r="E16" s="87">
        <f t="shared" ref="E16" si="9">SUM(E14:E15)</f>
        <v>0</v>
      </c>
      <c r="F16" s="78">
        <f t="shared" ref="F16" si="10">SUM(F14:F15)</f>
        <v>0</v>
      </c>
      <c r="G16" s="88">
        <f t="shared" ref="G16" si="11">SUM(G14:G15)</f>
        <v>0</v>
      </c>
      <c r="H16" s="84">
        <f t="shared" ref="H16:I16" si="12">H14+H15</f>
        <v>0</v>
      </c>
      <c r="I16" s="84">
        <f t="shared" si="12"/>
        <v>0</v>
      </c>
      <c r="J16" s="46">
        <f t="shared" ref="J16" si="13">SUM(J14:J15)</f>
        <v>0</v>
      </c>
      <c r="K16" s="147">
        <f t="shared" ref="K16" si="14">K14+K15</f>
        <v>0</v>
      </c>
      <c r="L16" s="65">
        <f t="shared" ref="L16" si="15">SUM(L14:L15)</f>
        <v>0</v>
      </c>
      <c r="M16" s="84">
        <f t="shared" ref="M16" si="16">M14+M15</f>
        <v>0</v>
      </c>
      <c r="N16" s="84">
        <f>N14+N15</f>
        <v>0</v>
      </c>
      <c r="O16" s="87">
        <f t="shared" ref="O16" si="17">SUM(O14:O15)</f>
        <v>0</v>
      </c>
      <c r="P16" s="63">
        <f>P14+P15</f>
        <v>637801</v>
      </c>
    </row>
    <row r="17" spans="1:16" ht="15.75" customHeight="1" x14ac:dyDescent="0.2">
      <c r="A17" s="1"/>
      <c r="B17" s="1"/>
      <c r="C17" s="85"/>
      <c r="D17" s="22"/>
      <c r="E17" s="89"/>
      <c r="F17" s="76"/>
      <c r="G17" s="85"/>
      <c r="H17" s="22"/>
      <c r="I17" s="90"/>
      <c r="J17" s="44"/>
      <c r="K17" s="27"/>
      <c r="L17" s="51"/>
      <c r="M17" s="21"/>
      <c r="N17" s="27"/>
      <c r="O17" s="85"/>
      <c r="P17" s="28"/>
    </row>
    <row r="18" spans="1:16" ht="15.75" customHeight="1" x14ac:dyDescent="0.2">
      <c r="A18" s="9" t="s">
        <v>15</v>
      </c>
      <c r="B18" s="9"/>
      <c r="C18" s="85"/>
      <c r="D18" s="22"/>
      <c r="E18" s="85"/>
      <c r="F18" s="76"/>
      <c r="G18" s="85"/>
      <c r="H18" s="22"/>
      <c r="I18" s="21"/>
      <c r="J18" s="44"/>
      <c r="K18" s="27"/>
      <c r="L18" s="51"/>
      <c r="M18" s="21"/>
      <c r="N18" s="27"/>
      <c r="O18" s="85"/>
      <c r="P18" s="28"/>
    </row>
    <row r="19" spans="1:16" ht="13.5" customHeight="1" x14ac:dyDescent="0.2">
      <c r="A19" s="152" t="s">
        <v>25</v>
      </c>
      <c r="B19" s="70">
        <v>0</v>
      </c>
      <c r="C19" s="85">
        <v>0</v>
      </c>
      <c r="D19" s="22">
        <v>0</v>
      </c>
      <c r="E19" s="109"/>
      <c r="F19" s="76">
        <v>0</v>
      </c>
      <c r="G19" s="85">
        <v>0</v>
      </c>
      <c r="H19" s="26">
        <v>0</v>
      </c>
      <c r="I19" s="91">
        <v>0</v>
      </c>
      <c r="J19" s="47">
        <v>0</v>
      </c>
      <c r="K19" s="148">
        <v>0</v>
      </c>
      <c r="L19" s="54">
        <v>0</v>
      </c>
      <c r="M19" s="21"/>
      <c r="N19" s="27">
        <v>0</v>
      </c>
      <c r="O19" s="85"/>
      <c r="P19" s="27">
        <f>SUM(B19:O19)</f>
        <v>0</v>
      </c>
    </row>
    <row r="20" spans="1:16" ht="30.75" customHeight="1" x14ac:dyDescent="0.2">
      <c r="A20" s="11" t="s">
        <v>19</v>
      </c>
      <c r="B20" s="105">
        <v>0</v>
      </c>
      <c r="C20" s="50"/>
      <c r="D20" s="30">
        <v>0</v>
      </c>
      <c r="E20" s="50"/>
      <c r="F20" s="79">
        <v>0</v>
      </c>
      <c r="G20" s="86"/>
      <c r="H20" s="31"/>
      <c r="I20" s="92"/>
      <c r="J20" s="45">
        <v>0</v>
      </c>
      <c r="K20" s="149"/>
      <c r="L20" s="55"/>
      <c r="M20" s="29"/>
      <c r="N20" s="35"/>
      <c r="O20" s="86"/>
      <c r="P20" s="27">
        <f>SUM(B20:O20)</f>
        <v>0</v>
      </c>
    </row>
    <row r="21" spans="1:16" ht="15.75" customHeight="1" x14ac:dyDescent="0.2">
      <c r="A21" s="12" t="s">
        <v>27</v>
      </c>
      <c r="B21" s="63">
        <f>B19+B20</f>
        <v>0</v>
      </c>
      <c r="C21" s="116">
        <f>SUM(C19:C20)</f>
        <v>0</v>
      </c>
      <c r="D21" s="32">
        <f t="shared" ref="D21" si="18">SUM(D19:D20)</f>
        <v>0</v>
      </c>
      <c r="E21" s="87">
        <f t="shared" ref="E21" si="19">SUM(E19:E20)</f>
        <v>0</v>
      </c>
      <c r="F21" s="78">
        <f t="shared" ref="F21" si="20">SUM(F19:F20)</f>
        <v>0</v>
      </c>
      <c r="G21" s="88">
        <f t="shared" ref="G21" si="21">SUM(G19:G20)</f>
        <v>0</v>
      </c>
      <c r="H21" s="33">
        <f t="shared" ref="H21" si="22">SUM(H19:H20)</f>
        <v>0</v>
      </c>
      <c r="I21" s="63">
        <f t="shared" ref="I21" si="23">I19+I20</f>
        <v>0</v>
      </c>
      <c r="J21" s="46">
        <f t="shared" ref="J21:K21" si="24">SUM(J19:J20)</f>
        <v>0</v>
      </c>
      <c r="K21" s="150">
        <f t="shared" si="24"/>
        <v>0</v>
      </c>
      <c r="L21" s="56">
        <f t="shared" ref="L21:O21" si="25">SUM(L19:L20)</f>
        <v>0</v>
      </c>
      <c r="M21" s="67">
        <f t="shared" si="25"/>
        <v>0</v>
      </c>
      <c r="N21" s="68">
        <f t="shared" si="25"/>
        <v>0</v>
      </c>
      <c r="O21" s="87">
        <f t="shared" si="25"/>
        <v>0</v>
      </c>
      <c r="P21" s="34">
        <f>SUM(P19:P20)</f>
        <v>0</v>
      </c>
    </row>
    <row r="22" spans="1:16" ht="15.75" customHeight="1" x14ac:dyDescent="0.2">
      <c r="A22" s="1"/>
      <c r="B22" s="1"/>
      <c r="C22" s="89"/>
      <c r="D22" s="22"/>
      <c r="E22" s="89"/>
      <c r="F22" s="76"/>
      <c r="G22" s="85"/>
      <c r="H22" s="22"/>
      <c r="I22" s="90"/>
      <c r="J22" s="44"/>
      <c r="K22" s="37"/>
      <c r="L22" s="51"/>
      <c r="M22" s="21"/>
      <c r="N22" s="27"/>
      <c r="O22" s="85"/>
      <c r="P22" s="28"/>
    </row>
    <row r="23" spans="1:16" ht="15.75" customHeight="1" x14ac:dyDescent="0.2">
      <c r="A23" s="9" t="s">
        <v>16</v>
      </c>
      <c r="B23" s="9"/>
      <c r="C23" s="85"/>
      <c r="D23" s="22"/>
      <c r="E23" s="85"/>
      <c r="F23" s="76"/>
      <c r="G23" s="85"/>
      <c r="H23" s="22"/>
      <c r="I23" s="90"/>
      <c r="J23" s="44"/>
      <c r="K23" s="27"/>
      <c r="L23" s="51"/>
      <c r="M23" s="21"/>
      <c r="N23" s="27"/>
      <c r="O23" s="85"/>
      <c r="P23" s="28"/>
    </row>
    <row r="24" spans="1:16" ht="15.75" customHeight="1" x14ac:dyDescent="0.2">
      <c r="A24" s="152" t="s">
        <v>25</v>
      </c>
      <c r="B24" s="70">
        <v>0</v>
      </c>
      <c r="C24" s="59">
        <v>2608391.63</v>
      </c>
      <c r="D24" s="72">
        <v>34733787</v>
      </c>
      <c r="E24" s="85">
        <v>1970167.8</v>
      </c>
      <c r="F24" s="60">
        <v>1423749.37</v>
      </c>
      <c r="G24" s="60">
        <v>129390.22</v>
      </c>
      <c r="H24" s="22">
        <v>0</v>
      </c>
      <c r="I24" s="90">
        <v>0</v>
      </c>
      <c r="J24" s="72">
        <v>28711027.920000002</v>
      </c>
      <c r="K24" s="27">
        <v>629496.06000000006</v>
      </c>
      <c r="L24" s="23">
        <v>389875.66</v>
      </c>
      <c r="M24" s="60">
        <v>3105000</v>
      </c>
      <c r="N24" s="59">
        <v>0</v>
      </c>
      <c r="O24" s="85">
        <v>281330.33</v>
      </c>
      <c r="P24" s="64">
        <f>SUM(B24:O24)</f>
        <v>73982215.989999995</v>
      </c>
    </row>
    <row r="25" spans="1:16" ht="30.75" customHeight="1" x14ac:dyDescent="0.2">
      <c r="A25" s="11" t="s">
        <v>19</v>
      </c>
      <c r="B25" s="71"/>
      <c r="C25" s="96">
        <v>0</v>
      </c>
      <c r="D25" s="23">
        <v>0</v>
      </c>
      <c r="E25" s="86">
        <v>5853.52</v>
      </c>
      <c r="F25" s="80"/>
      <c r="G25" s="60"/>
      <c r="H25" s="22"/>
      <c r="I25" s="91"/>
      <c r="J25" s="72">
        <v>0</v>
      </c>
      <c r="K25" s="69"/>
      <c r="L25" s="23"/>
      <c r="M25" s="60">
        <v>-270000</v>
      </c>
      <c r="N25" s="59"/>
      <c r="O25" s="85"/>
      <c r="P25" s="64">
        <f>SUM(B25:O25)</f>
        <v>-264146.48</v>
      </c>
    </row>
    <row r="26" spans="1:16" ht="15.75" customHeight="1" x14ac:dyDescent="0.2">
      <c r="A26" s="12" t="s">
        <v>27</v>
      </c>
      <c r="B26" s="63">
        <f>SUM(B24:B25)</f>
        <v>0</v>
      </c>
      <c r="C26" s="66">
        <f>SUM(C24:C25)</f>
        <v>2608391.63</v>
      </c>
      <c r="D26" s="136">
        <f t="shared" ref="D26" si="26">SUM(D24:D25)</f>
        <v>34733787</v>
      </c>
      <c r="E26" s="87">
        <f t="shared" ref="E26" si="27">SUM(E24:E25)</f>
        <v>1976021.32</v>
      </c>
      <c r="F26" s="81">
        <f t="shared" ref="F26" si="28">SUM(F24:F25)</f>
        <v>1423749.37</v>
      </c>
      <c r="G26" s="66">
        <f t="shared" ref="G26" si="29">SUM(G24:G25)</f>
        <v>129390.22</v>
      </c>
      <c r="H26" s="63">
        <f t="shared" ref="H26" si="30">SUM(H24:H25)</f>
        <v>0</v>
      </c>
      <c r="I26" s="63">
        <f t="shared" ref="I26" si="31">I24+I25</f>
        <v>0</v>
      </c>
      <c r="J26" s="34">
        <f>SUM(J24:J25)</f>
        <v>28711027.920000002</v>
      </c>
      <c r="K26" s="63">
        <f t="shared" ref="K26" si="32">SUM(K24:K25)</f>
        <v>629496.06000000006</v>
      </c>
      <c r="L26" s="67">
        <f t="shared" ref="L26:O26" si="33">SUM(L24:L25)</f>
        <v>389875.66</v>
      </c>
      <c r="M26" s="63">
        <f>SUM(M24:M25)</f>
        <v>2835000</v>
      </c>
      <c r="N26" s="63">
        <f t="shared" si="33"/>
        <v>0</v>
      </c>
      <c r="O26" s="87">
        <f t="shared" si="33"/>
        <v>281330.33</v>
      </c>
      <c r="P26" s="34">
        <f>SUM(P24:P25)</f>
        <v>73718069.50999999</v>
      </c>
    </row>
    <row r="27" spans="1:16" ht="15.75" customHeight="1" x14ac:dyDescent="0.2">
      <c r="A27" s="1"/>
      <c r="B27" s="70"/>
      <c r="C27" s="21"/>
      <c r="D27" s="22"/>
      <c r="E27" s="85"/>
      <c r="F27" s="60"/>
      <c r="G27" s="21"/>
      <c r="H27" s="22"/>
      <c r="I27" s="90"/>
      <c r="J27" s="73"/>
      <c r="K27" s="27"/>
      <c r="L27" s="22"/>
      <c r="M27" s="21"/>
      <c r="N27" s="27"/>
      <c r="O27" s="85"/>
      <c r="P27" s="28"/>
    </row>
    <row r="28" spans="1:16" ht="15.75" customHeight="1" x14ac:dyDescent="0.2">
      <c r="A28" s="9" t="s">
        <v>24</v>
      </c>
      <c r="B28" s="9"/>
      <c r="C28" s="85"/>
      <c r="D28" s="22"/>
      <c r="E28" s="85"/>
      <c r="F28" s="76"/>
      <c r="G28" s="85"/>
      <c r="H28" s="22"/>
      <c r="I28" s="90"/>
      <c r="J28" s="44"/>
      <c r="K28" s="27"/>
      <c r="L28" s="51"/>
      <c r="M28" s="21"/>
      <c r="N28" s="27"/>
      <c r="O28" s="85"/>
      <c r="P28" s="28"/>
    </row>
    <row r="29" spans="1:16" ht="15.75" customHeight="1" x14ac:dyDescent="0.2">
      <c r="A29" s="152" t="s">
        <v>25</v>
      </c>
      <c r="B29" s="1">
        <v>0</v>
      </c>
      <c r="C29" s="85"/>
      <c r="D29" s="22">
        <v>2582122</v>
      </c>
      <c r="E29" s="85"/>
      <c r="F29" s="76"/>
      <c r="G29" s="85"/>
      <c r="H29" s="26"/>
      <c r="I29" s="91">
        <v>0</v>
      </c>
      <c r="J29" s="47"/>
      <c r="K29" s="27"/>
      <c r="L29" s="51"/>
      <c r="M29" s="21"/>
      <c r="N29" s="27"/>
      <c r="O29" s="85"/>
      <c r="P29" s="28">
        <f>SUM(B29:O29)</f>
        <v>2582122</v>
      </c>
    </row>
    <row r="30" spans="1:16" ht="30.75" customHeight="1" x14ac:dyDescent="0.2">
      <c r="A30" s="11" t="s">
        <v>19</v>
      </c>
      <c r="B30" s="11"/>
      <c r="C30" s="50"/>
      <c r="D30" s="30">
        <v>0</v>
      </c>
      <c r="E30" s="85"/>
      <c r="F30" s="79"/>
      <c r="G30" s="85"/>
      <c r="H30" s="31"/>
      <c r="I30" s="92">
        <v>0</v>
      </c>
      <c r="J30" s="45"/>
      <c r="K30" s="35"/>
      <c r="L30" s="51"/>
      <c r="M30" s="21"/>
      <c r="N30" s="27"/>
      <c r="O30" s="85"/>
      <c r="P30" s="28">
        <f>SUM(B30:O30)</f>
        <v>0</v>
      </c>
    </row>
    <row r="31" spans="1:16" ht="15.75" customHeight="1" x14ac:dyDescent="0.2">
      <c r="A31" s="12" t="s">
        <v>27</v>
      </c>
      <c r="B31" s="8">
        <f>SUM(B29:B30)</f>
        <v>0</v>
      </c>
      <c r="C31" s="88">
        <f>SUM(C29:C30)</f>
        <v>0</v>
      </c>
      <c r="D31" s="32">
        <f t="shared" ref="D31" si="34">SUM(D29:D30)</f>
        <v>2582122</v>
      </c>
      <c r="E31" s="87">
        <f t="shared" ref="E31" si="35">SUM(E29:E30)</f>
        <v>0</v>
      </c>
      <c r="F31" s="78">
        <f t="shared" ref="F31" si="36">SUM(F29:F30)</f>
        <v>0</v>
      </c>
      <c r="G31" s="88">
        <f t="shared" ref="G31" si="37">SUM(G29:G30)</f>
        <v>0</v>
      </c>
      <c r="H31" s="33">
        <f t="shared" ref="H31" si="38">SUM(H29:H30)</f>
        <v>0</v>
      </c>
      <c r="I31" s="84">
        <f t="shared" ref="I31" si="39">I29+I30</f>
        <v>0</v>
      </c>
      <c r="J31" s="46">
        <f t="shared" ref="J31" si="40">SUM(J29:J30)</f>
        <v>0</v>
      </c>
      <c r="K31" s="150">
        <f t="shared" ref="K31" si="41">SUM(K29:K30)</f>
        <v>0</v>
      </c>
      <c r="L31" s="56">
        <f t="shared" ref="L31:O31" si="42">SUM(L29:L30)</f>
        <v>0</v>
      </c>
      <c r="M31" s="67">
        <f t="shared" si="42"/>
        <v>0</v>
      </c>
      <c r="N31" s="68">
        <f t="shared" si="42"/>
        <v>0</v>
      </c>
      <c r="O31" s="87">
        <f t="shared" si="42"/>
        <v>0</v>
      </c>
      <c r="P31" s="34">
        <f>SUM(P29:P30)</f>
        <v>2582122</v>
      </c>
    </row>
    <row r="32" spans="1:16" ht="15.75" customHeight="1" x14ac:dyDescent="0.2">
      <c r="A32" s="9" t="s">
        <v>22</v>
      </c>
      <c r="B32" s="9"/>
      <c r="C32" s="85"/>
      <c r="D32" s="38"/>
      <c r="E32" s="89"/>
      <c r="F32" s="141"/>
      <c r="G32" s="85"/>
      <c r="H32" s="38"/>
      <c r="I32" s="93"/>
      <c r="J32" s="44"/>
      <c r="K32" s="39"/>
      <c r="L32" s="51"/>
      <c r="M32" s="25"/>
      <c r="N32" s="40"/>
      <c r="O32" s="89"/>
      <c r="P32" s="41"/>
    </row>
    <row r="33" spans="1:16" ht="15.75" customHeight="1" x14ac:dyDescent="0.2">
      <c r="A33" s="152" t="s">
        <v>25</v>
      </c>
      <c r="B33" s="57">
        <f>B8+B14+B19+B24+B29</f>
        <v>0</v>
      </c>
      <c r="C33" s="57">
        <f>C8+C14+C19+C24+C29</f>
        <v>2707493.08</v>
      </c>
      <c r="D33" s="121">
        <f t="shared" ref="D33" si="43">D8+D14+D19+D24+D29</f>
        <v>38021365</v>
      </c>
      <c r="E33" s="85">
        <f>E10+E16+E21+E26+E31</f>
        <v>1999038.4300000002</v>
      </c>
      <c r="F33" s="140">
        <f t="shared" ref="F33:F34" si="44">F8+F14+F19+F24+F29</f>
        <v>1456044.8900000001</v>
      </c>
      <c r="G33" s="57">
        <f t="shared" ref="G33:G34" si="45">G8+G14+G19+G24+G29</f>
        <v>130238.64</v>
      </c>
      <c r="H33" s="57">
        <f t="shared" ref="H33:I34" si="46">H8+H14+H19+H24+H29</f>
        <v>0</v>
      </c>
      <c r="I33" s="91">
        <f>I8+I14+I19+I24+I29</f>
        <v>0</v>
      </c>
      <c r="J33" s="57">
        <f t="shared" ref="J33:K34" si="47">J8+J14+J19+J24+J29</f>
        <v>30296782.510000002</v>
      </c>
      <c r="K33" s="60">
        <f t="shared" si="47"/>
        <v>642897.06000000006</v>
      </c>
      <c r="L33" s="57">
        <f t="shared" ref="L33:P34" si="48">L8+L14+L19+L24+L29</f>
        <v>395865.44999999995</v>
      </c>
      <c r="M33" s="57">
        <f>M8+M14+M19+M24+M29</f>
        <v>3121045.5150157148</v>
      </c>
      <c r="N33" s="121">
        <f t="shared" si="48"/>
        <v>0</v>
      </c>
      <c r="O33" s="85">
        <f t="shared" ref="O33" si="49">O10+O16+O21+O26+O31</f>
        <v>319683.93</v>
      </c>
      <c r="P33" s="140">
        <f t="shared" si="48"/>
        <v>79111663.225015715</v>
      </c>
    </row>
    <row r="34" spans="1:16" ht="30.75" customHeight="1" x14ac:dyDescent="0.2">
      <c r="A34" s="11" t="s">
        <v>19</v>
      </c>
      <c r="B34" s="77">
        <f>B9+B15+B20+B25+B30</f>
        <v>0</v>
      </c>
      <c r="C34" s="77">
        <f>C9+C15+C20+C25+C30</f>
        <v>0</v>
      </c>
      <c r="D34" s="122">
        <f>D9+D15+D20+D25+D30</f>
        <v>0</v>
      </c>
      <c r="E34" s="77">
        <f>E9+E15+E20+E25+E30</f>
        <v>-21208.720000000001</v>
      </c>
      <c r="F34" s="31">
        <f t="shared" si="44"/>
        <v>-4861.2700000000004</v>
      </c>
      <c r="G34" s="77">
        <f t="shared" si="45"/>
        <v>0</v>
      </c>
      <c r="H34" s="29">
        <f t="shared" si="46"/>
        <v>0</v>
      </c>
      <c r="I34" s="92">
        <f t="shared" si="46"/>
        <v>0</v>
      </c>
      <c r="J34" s="29">
        <f>J9+J15+J20+J25+J30</f>
        <v>-157640.70000000019</v>
      </c>
      <c r="K34" s="151">
        <f t="shared" si="47"/>
        <v>0</v>
      </c>
      <c r="L34" s="77">
        <f t="shared" si="48"/>
        <v>0</v>
      </c>
      <c r="M34" s="115">
        <f>M9+M15+M20+M25+M30</f>
        <v>-279020.24</v>
      </c>
      <c r="N34" s="101">
        <f t="shared" si="48"/>
        <v>0</v>
      </c>
      <c r="O34" s="77">
        <f t="shared" si="48"/>
        <v>0</v>
      </c>
      <c r="P34" s="142">
        <f t="shared" ref="P34" si="50">P9+P15+P20+P25+P30</f>
        <v>-462730.93000000017</v>
      </c>
    </row>
    <row r="35" spans="1:16" ht="15.75" customHeight="1" x14ac:dyDescent="0.2">
      <c r="A35" s="12" t="s">
        <v>27</v>
      </c>
      <c r="B35" s="8"/>
      <c r="C35" s="36" t="s">
        <v>2</v>
      </c>
      <c r="D35" s="36" t="s">
        <v>2</v>
      </c>
      <c r="E35" s="36" t="s">
        <v>2</v>
      </c>
      <c r="F35" s="36" t="s">
        <v>2</v>
      </c>
      <c r="G35" s="36" t="s">
        <v>2</v>
      </c>
      <c r="H35" s="36" t="s">
        <v>2</v>
      </c>
      <c r="I35" s="36" t="s">
        <v>2</v>
      </c>
      <c r="J35" s="36" t="s">
        <v>2</v>
      </c>
      <c r="K35" s="36" t="s">
        <v>2</v>
      </c>
      <c r="L35" s="36" t="s">
        <v>2</v>
      </c>
      <c r="M35" s="36" t="s">
        <v>2</v>
      </c>
      <c r="N35" s="36" t="s">
        <v>2</v>
      </c>
      <c r="O35" s="36" t="s">
        <v>2</v>
      </c>
      <c r="P35" s="36" t="s">
        <v>2</v>
      </c>
    </row>
    <row r="36" spans="1:16" ht="13.5" customHeight="1" x14ac:dyDescent="0.2">
      <c r="A36" s="12" t="s">
        <v>27</v>
      </c>
      <c r="B36" s="32">
        <f>B33+B34</f>
        <v>0</v>
      </c>
      <c r="C36" s="32">
        <f>C33+C34</f>
        <v>2707493.08</v>
      </c>
      <c r="D36" s="66">
        <f t="shared" ref="D36" si="51">D33+D34</f>
        <v>38021365</v>
      </c>
      <c r="E36" s="66">
        <f>E33+E34</f>
        <v>1977829.7100000002</v>
      </c>
      <c r="F36" s="66">
        <f t="shared" ref="F36" si="52">F33+F34</f>
        <v>1451183.62</v>
      </c>
      <c r="G36" s="66">
        <f t="shared" ref="G36" si="53">G33+G34</f>
        <v>130238.64</v>
      </c>
      <c r="H36" s="32">
        <f t="shared" ref="H36" si="54">H33+H34</f>
        <v>0</v>
      </c>
      <c r="I36" s="103">
        <f t="shared" ref="I36" si="55">I10+I16+I21+I26+I31</f>
        <v>0</v>
      </c>
      <c r="J36" s="32">
        <f t="shared" ref="J36:K36" si="56">J33+J34</f>
        <v>30139141.810000002</v>
      </c>
      <c r="K36" s="66">
        <f t="shared" si="56"/>
        <v>642897.06000000006</v>
      </c>
      <c r="L36" s="66">
        <f t="shared" ref="L36:P36" si="57">L33+L34</f>
        <v>395865.44999999995</v>
      </c>
      <c r="M36" s="132">
        <f t="shared" si="57"/>
        <v>2842025.2750157146</v>
      </c>
      <c r="N36" s="66">
        <f t="shared" si="57"/>
        <v>0</v>
      </c>
      <c r="O36" s="66">
        <f t="shared" si="57"/>
        <v>319683.93</v>
      </c>
      <c r="P36" s="32">
        <f t="shared" si="57"/>
        <v>78648932.295015708</v>
      </c>
    </row>
    <row r="37" spans="1:16" ht="13.5" customHeight="1" x14ac:dyDescent="0.2">
      <c r="A37" s="153"/>
      <c r="J37" s="48"/>
    </row>
    <row r="38" spans="1:16" x14ac:dyDescent="0.2">
      <c r="B38" s="14"/>
      <c r="I38" s="155"/>
    </row>
    <row r="39" spans="1:16" ht="13.5" customHeight="1" x14ac:dyDescent="0.2">
      <c r="E39" s="22"/>
      <c r="I39" s="155"/>
      <c r="J39" s="48"/>
    </row>
    <row r="40" spans="1:16" ht="13.5" customHeight="1" x14ac:dyDescent="0.2">
      <c r="I40" s="155"/>
      <c r="J40" s="48"/>
    </row>
    <row r="41" spans="1:16" ht="13.5" customHeight="1" x14ac:dyDescent="0.2"/>
    <row r="42" spans="1:16" ht="13.5" customHeight="1" x14ac:dyDescent="0.2"/>
    <row r="43" spans="1:16" ht="13.5" customHeight="1" x14ac:dyDescent="0.2"/>
    <row r="44" spans="1:16" ht="13.5" customHeight="1" x14ac:dyDescent="0.2"/>
    <row r="45" spans="1:16" ht="13.5" customHeight="1" x14ac:dyDescent="0.2"/>
    <row r="46" spans="1:16" ht="13.5" customHeight="1" x14ac:dyDescent="0.2"/>
    <row r="47" spans="1:16" ht="13.5" customHeight="1" x14ac:dyDescent="0.2"/>
    <row r="48" spans="1:16" ht="13.5" customHeight="1" x14ac:dyDescent="0.2"/>
    <row r="49" ht="13.5" customHeight="1" x14ac:dyDescent="0.2"/>
    <row r="50" ht="13.5" customHeight="1" x14ac:dyDescent="0.2"/>
    <row r="51" ht="13.5" customHeight="1" x14ac:dyDescent="0.2"/>
    <row r="52" ht="13.5" customHeight="1" x14ac:dyDescent="0.2"/>
    <row r="53" ht="13.5" customHeight="1" x14ac:dyDescent="0.2"/>
    <row r="54" ht="13.5" customHeight="1" x14ac:dyDescent="0.2"/>
    <row r="55" ht="13.5" customHeight="1" x14ac:dyDescent="0.2"/>
    <row r="56" ht="13.5" customHeight="1" x14ac:dyDescent="0.2"/>
    <row r="57" ht="13.5" customHeight="1" x14ac:dyDescent="0.2"/>
    <row r="58" ht="13.5" customHeight="1" x14ac:dyDescent="0.2"/>
    <row r="59" ht="13.5" customHeight="1" x14ac:dyDescent="0.2"/>
    <row r="60" ht="13.5" customHeight="1" x14ac:dyDescent="0.2"/>
    <row r="61" ht="13.5" customHeight="1" x14ac:dyDescent="0.2"/>
    <row r="62" ht="13.5" customHeight="1" x14ac:dyDescent="0.2"/>
    <row r="63" ht="13.5" customHeight="1" x14ac:dyDescent="0.2"/>
    <row r="64" ht="13.5" customHeight="1" x14ac:dyDescent="0.2"/>
    <row r="65" ht="13.5" customHeight="1" x14ac:dyDescent="0.2"/>
    <row r="66" ht="13.5" customHeight="1" x14ac:dyDescent="0.2"/>
    <row r="67" ht="13.5" customHeight="1" x14ac:dyDescent="0.2"/>
  </sheetData>
  <sheetProtection selectLockedCells="1" selectUnlockedCells="1"/>
  <mergeCells count="1">
    <mergeCell ref="A3:A4"/>
  </mergeCells>
  <phoneticPr fontId="0" type="noConversion"/>
  <pageMargins left="0.62992125984251968" right="0.19685039370078741" top="0.27559055118110237" bottom="0.23622047244094491" header="0.23622047244094491" footer="0.19685039370078741"/>
  <pageSetup paperSize="8" scale="93" firstPageNumber="0" orientation="landscape" verticalDpi="300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Cash Flow Matric</vt:lpstr>
      <vt:lpstr>'Cash Flow Matric'!Print_Area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Norhaslina Abdul Rashid</dc:creator>
  <cp:lastModifiedBy>MICHELLE</cp:lastModifiedBy>
  <cp:lastPrinted>2017-05-25T08:39:46Z</cp:lastPrinted>
  <dcterms:created xsi:type="dcterms:W3CDTF">2010-10-26T07:13:49Z</dcterms:created>
  <dcterms:modified xsi:type="dcterms:W3CDTF">2017-12-27T10:34:01Z</dcterms:modified>
</cp:coreProperties>
</file>