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7095"/>
  </bookViews>
  <sheets>
    <sheet name="Cash Flow Matric" sheetId="2" r:id="rId1"/>
    <sheet name="Sheet1" sheetId="3" r:id="rId2"/>
  </sheets>
  <definedNames>
    <definedName name="_xlnm.Print_Area" localSheetId="0">'Cash Flow Matric'!$A$1:$P$44</definedName>
  </definedNames>
  <calcPr calcId="145621"/>
</workbook>
</file>

<file path=xl/calcChain.xml><?xml version="1.0" encoding="utf-8"?>
<calcChain xmlns="http://schemas.openxmlformats.org/spreadsheetml/2006/main">
  <c r="J40" i="2" l="1"/>
  <c r="D40" i="2"/>
  <c r="E40" i="2"/>
  <c r="F40" i="2"/>
  <c r="G40" i="2"/>
  <c r="H40" i="2"/>
  <c r="I40" i="2"/>
  <c r="K40" i="2"/>
  <c r="L40" i="2"/>
  <c r="N40" i="2"/>
  <c r="O40" i="2"/>
  <c r="J31" i="2"/>
  <c r="J24" i="2"/>
  <c r="J26" i="2" s="1"/>
  <c r="J21" i="2"/>
  <c r="J16" i="2"/>
  <c r="J10" i="2"/>
  <c r="J33" i="2" l="1"/>
  <c r="C26" i="2" l="1"/>
  <c r="D26" i="2"/>
  <c r="E26" i="2"/>
  <c r="F26" i="2"/>
  <c r="G26" i="2"/>
  <c r="H26" i="2"/>
  <c r="I26" i="2"/>
  <c r="K26" i="2"/>
  <c r="L26" i="2"/>
  <c r="M26" i="2"/>
  <c r="N26" i="2"/>
  <c r="O26" i="2"/>
  <c r="B31" i="2"/>
  <c r="B26" i="2"/>
  <c r="B21" i="2"/>
  <c r="K16" i="2"/>
  <c r="L16" i="2"/>
  <c r="M16" i="2"/>
  <c r="N16" i="2"/>
  <c r="O16" i="2"/>
  <c r="C16" i="2"/>
  <c r="D16" i="2"/>
  <c r="E16" i="2"/>
  <c r="F16" i="2"/>
  <c r="G16" i="2"/>
  <c r="H16" i="2"/>
  <c r="I16" i="2"/>
  <c r="B16" i="2"/>
  <c r="C10" i="2"/>
  <c r="D10" i="2"/>
  <c r="E10" i="2"/>
  <c r="F10" i="2"/>
  <c r="G10" i="2"/>
  <c r="H10" i="2"/>
  <c r="I10" i="2"/>
  <c r="K10" i="2"/>
  <c r="L10" i="2"/>
  <c r="M10" i="2"/>
  <c r="N10" i="2"/>
  <c r="O10" i="2"/>
  <c r="B10" i="2"/>
  <c r="D33" i="2" l="1"/>
  <c r="E33" i="2"/>
  <c r="F33" i="2"/>
  <c r="G33" i="2"/>
  <c r="H33" i="2"/>
  <c r="I33" i="2"/>
  <c r="K33" i="2"/>
  <c r="L33" i="2"/>
  <c r="M33" i="2"/>
  <c r="N33" i="2"/>
  <c r="O33" i="2"/>
  <c r="E34" i="2"/>
  <c r="F34" i="2"/>
  <c r="G34" i="2"/>
  <c r="H34" i="2"/>
  <c r="I34" i="2"/>
  <c r="J34" i="2"/>
  <c r="K34" i="2"/>
  <c r="L34" i="2"/>
  <c r="M34" i="2"/>
  <c r="N34" i="2"/>
  <c r="O34" i="2"/>
  <c r="E36" i="2"/>
  <c r="F36" i="2"/>
  <c r="G36" i="2"/>
  <c r="H36" i="2"/>
  <c r="J36" i="2"/>
  <c r="O36" i="2"/>
  <c r="C33" i="2"/>
  <c r="C34" i="2" l="1"/>
  <c r="L31" i="2"/>
  <c r="L21" i="2"/>
  <c r="G31" i="2"/>
  <c r="G21" i="2"/>
  <c r="C31" i="2"/>
  <c r="C21" i="2"/>
  <c r="C40" i="2"/>
  <c r="C36" i="2" l="1"/>
  <c r="F31" i="2"/>
  <c r="F21" i="2"/>
  <c r="M31" i="2" l="1"/>
  <c r="M21" i="2"/>
  <c r="M40" i="2" s="1"/>
  <c r="O31" i="2" l="1"/>
  <c r="O21" i="2"/>
  <c r="E31" i="2"/>
  <c r="E21" i="2"/>
  <c r="D31" i="2" l="1"/>
  <c r="D21" i="2"/>
  <c r="I31" i="2" l="1"/>
  <c r="I21" i="2"/>
  <c r="H31" i="2" l="1"/>
  <c r="H21" i="2"/>
  <c r="N31" i="2" l="1"/>
  <c r="N21" i="2"/>
  <c r="P19" i="2" l="1"/>
  <c r="K31" i="2" l="1"/>
  <c r="K21" i="2"/>
  <c r="P9" i="2" l="1"/>
  <c r="P8" i="2"/>
  <c r="P31" i="2"/>
  <c r="P30" i="2"/>
  <c r="P29" i="2"/>
  <c r="P24" i="2"/>
  <c r="P20" i="2"/>
  <c r="P14" i="2"/>
  <c r="P10" i="2" l="1"/>
  <c r="P33" i="2"/>
  <c r="P21" i="2"/>
  <c r="K36" i="2"/>
  <c r="M36" i="2"/>
  <c r="L36" i="2"/>
  <c r="N36" i="2"/>
  <c r="P40" i="2" l="1"/>
  <c r="P25" i="2"/>
  <c r="D36" i="2"/>
  <c r="P15" i="2"/>
  <c r="P34" i="2" l="1"/>
  <c r="P16" i="2"/>
  <c r="P26" i="2"/>
  <c r="P36" i="2" s="1"/>
  <c r="I36" i="2"/>
  <c r="D34" i="2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<sst xmlns="http://schemas.openxmlformats.org/spreadsheetml/2006/main" count="73" uniqueCount="31">
  <si>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</si>
  <si>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</si>
  <si>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</si>
  <si>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</si>
  <si>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</si>
  <si>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</si>
  <si>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</si>
  <si>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</si>
  <si>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</si>
  <si>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</si>
  <si>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</si>
  <si>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</si>
  <si>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</si>
  <si>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</si>
  <si>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</si>
  <si>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</si>
  <si>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</si>
  <si>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</si>
  <si>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</si>
  <si>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 xml:space="preserve">Total 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</si>
  <si>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</si>
  <si>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</si>
  <si>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</si>
  <si>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</si>
  <si>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</si>
  <si>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TREASURY REPORTS OF PDC SUBSIDIARIES AS AT 8 JAN 2016</t>
  </si>
  <si>
    <t>Opening Balance As At 1/1</t>
  </si>
  <si>
    <t>Closing Balance As At 8/1</t>
  </si>
  <si>
    <t>\</t>
  </si>
  <si>
    <t>Opening Balance 1/1</t>
  </si>
  <si>
    <t>PDC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</si>
</sst>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7" xfId="2" applyNumberFormat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4" fillId="2" borderId="4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164" fontId="3" fillId="2" borderId="8" xfId="2" applyNumberFormat="1" applyFont="1" applyFill="1" applyBorder="1" applyAlignment="1">
      <alignment horizontal="center" vertical="center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right" vertical="center"/>
    </xf>
    <xf numFmtId="164" fontId="2" fillId="0" borderId="1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2" fillId="0" borderId="12" xfId="2" applyNumberFormat="1" applyFont="1" applyFill="1" applyBorder="1" applyAlignment="1">
      <alignment horizontal="right" vertical="center" wrapText="1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4" fillId="0" borderId="15" xfId="2" applyNumberFormat="1" applyFont="1" applyFill="1" applyBorder="1" applyAlignment="1">
      <alignment horizontal="right" vertical="center"/>
    </xf>
    <xf numFmtId="164" fontId="2" fillId="0" borderId="10" xfId="2" applyNumberFormat="1" applyFont="1" applyFill="1" applyBorder="1" applyAlignment="1">
      <alignment horizontal="center" vertical="center"/>
    </xf>
    <xf numFmtId="164" fontId="10" fillId="0" borderId="10" xfId="2" applyNumberFormat="1" applyFont="1" applyFill="1" applyBorder="1" applyAlignment="1">
      <alignment horizontal="center" vertical="center"/>
    </xf>
    <xf numFmtId="164" fontId="6" fillId="0" borderId="8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10" fillId="0" borderId="7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right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38" fontId="10" fillId="0" borderId="0" xfId="2" applyNumberFormat="1" applyFont="1" applyFill="1" applyBorder="1" applyAlignment="1">
      <alignment horizontal="center" vertical="center"/>
    </xf>
    <xf numFmtId="38" fontId="10" fillId="0" borderId="9" xfId="2" applyNumberFormat="1" applyFont="1" applyFill="1" applyBorder="1" applyAlignment="1">
      <alignment horizontal="center" vertical="center" wrapText="1"/>
    </xf>
    <xf numFmtId="38" fontId="11" fillId="0" borderId="11" xfId="2" applyNumberFormat="1" applyFont="1" applyFill="1" applyBorder="1" applyAlignment="1">
      <alignment horizontal="center" vertical="center"/>
    </xf>
    <xf numFmtId="38" fontId="10" fillId="0" borderId="0" xfId="1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center" vertical="center"/>
    </xf>
    <xf numFmtId="38" fontId="10" fillId="0" borderId="9" xfId="1" applyNumberFormat="1" applyFont="1" applyFill="1" applyBorder="1" applyAlignment="1">
      <alignment horizontal="center" vertical="center" wrapText="1"/>
    </xf>
    <xf numFmtId="38" fontId="11" fillId="0" borderId="11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43" fontId="4" fillId="0" borderId="10" xfId="2" applyFont="1" applyFill="1" applyBorder="1" applyAlignment="1">
      <alignment horizontal="left" vertical="center"/>
    </xf>
  </cellXfs>
  <cellStyles count="3">
    <cellStyle name="Comma" xfId="2" builtinId="3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1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F14" sqref="F14"/>
    </sheetView>
  </sheetViews>
  <sheetFormatPr defaultColWidth="9.5703125" defaultRowHeight="16.5" x14ac:dyDescent="0.2"/>
  <cols>
    <col min="1" max="1" width="32.140625" style="2" customWidth="1"/>
    <col min="2" max="2" width="11.28515625" style="2" customWidth="1"/>
    <col min="3" max="3" width="12.7109375" style="14" customWidth="1"/>
    <col min="4" max="4" width="13.85546875" style="14" customWidth="1"/>
    <col min="5" max="15" width="12.7109375" style="14" customWidth="1"/>
    <col min="16" max="16" width="14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78" t="s">
        <v>4</v>
      </c>
      <c r="B3" s="65" t="s">
        <v>30</v>
      </c>
      <c r="C3" s="15" t="s">
        <v>6</v>
      </c>
      <c r="D3" s="16" t="s">
        <v>0</v>
      </c>
      <c r="E3" s="15" t="s">
        <v>1</v>
      </c>
      <c r="F3" s="16" t="s">
        <v>7</v>
      </c>
      <c r="G3" s="15" t="s">
        <v>8</v>
      </c>
      <c r="H3" s="16" t="s">
        <v>5</v>
      </c>
      <c r="I3" s="15" t="s">
        <v>9</v>
      </c>
      <c r="J3" s="75" t="s">
        <v>10</v>
      </c>
      <c r="K3" s="15" t="s">
        <v>11</v>
      </c>
      <c r="L3" s="16" t="s">
        <v>12</v>
      </c>
      <c r="M3" s="15" t="s">
        <v>22</v>
      </c>
      <c r="N3" s="15" t="s">
        <v>23</v>
      </c>
      <c r="O3" s="15" t="s">
        <v>13</v>
      </c>
      <c r="P3" s="17" t="s">
        <v>20</v>
      </c>
      <c r="Q3" s="5"/>
      <c r="R3" s="5"/>
      <c r="S3" s="5"/>
    </row>
    <row r="4" spans="1:19" s="7" customFormat="1" ht="12.75" customHeight="1" x14ac:dyDescent="0.2">
      <c r="A4" s="79"/>
      <c r="B4" s="18" t="s">
        <v>14</v>
      </c>
      <c r="C4" s="18" t="s">
        <v>14</v>
      </c>
      <c r="D4" s="19" t="s">
        <v>14</v>
      </c>
      <c r="E4" s="18" t="s">
        <v>14</v>
      </c>
      <c r="F4" s="19" t="s">
        <v>14</v>
      </c>
      <c r="G4" s="18" t="s">
        <v>14</v>
      </c>
      <c r="H4" s="20" t="s">
        <v>14</v>
      </c>
      <c r="I4" s="18" t="s">
        <v>14</v>
      </c>
      <c r="J4" s="76" t="s">
        <v>14</v>
      </c>
      <c r="K4" s="18" t="s">
        <v>14</v>
      </c>
      <c r="L4" s="21" t="s">
        <v>14</v>
      </c>
      <c r="M4" s="18" t="s">
        <v>14</v>
      </c>
      <c r="N4" s="18" t="s">
        <v>14</v>
      </c>
      <c r="O4" s="18" t="s">
        <v>14</v>
      </c>
      <c r="P4" s="18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22"/>
      <c r="D5" s="23"/>
      <c r="E5" s="24"/>
      <c r="F5" s="25"/>
      <c r="G5" s="24"/>
      <c r="H5" s="25"/>
      <c r="I5" s="24" t="s">
        <v>2</v>
      </c>
      <c r="J5" s="77"/>
      <c r="K5" s="24"/>
      <c r="L5" s="25"/>
      <c r="M5" s="22"/>
      <c r="N5" s="24"/>
      <c r="O5" s="24"/>
      <c r="P5" s="26"/>
    </row>
    <row r="6" spans="1:19" ht="12" customHeight="1" x14ac:dyDescent="0.2">
      <c r="A6" s="3"/>
      <c r="B6" s="3"/>
      <c r="C6" s="27"/>
      <c r="D6" s="28"/>
      <c r="E6" s="27"/>
      <c r="F6" s="29"/>
      <c r="G6" s="27"/>
      <c r="H6" s="28"/>
      <c r="I6" s="27"/>
      <c r="J6" s="73"/>
      <c r="K6" s="27"/>
      <c r="L6" s="30"/>
      <c r="M6" s="27"/>
      <c r="N6" s="27"/>
      <c r="O6" s="27"/>
      <c r="P6" s="31"/>
    </row>
    <row r="7" spans="1:19" ht="13.5" customHeight="1" x14ac:dyDescent="0.2">
      <c r="A7" s="9" t="s">
        <v>3</v>
      </c>
      <c r="B7" s="9"/>
      <c r="C7" s="32"/>
      <c r="D7" s="33"/>
      <c r="E7" s="32"/>
      <c r="F7" s="34"/>
      <c r="G7" s="32"/>
      <c r="H7" s="35"/>
      <c r="I7" s="32"/>
      <c r="J7" s="74"/>
      <c r="K7" s="32"/>
      <c r="L7" s="36"/>
      <c r="M7" s="32"/>
      <c r="N7" s="32"/>
      <c r="O7" s="32"/>
      <c r="P7" s="37"/>
    </row>
    <row r="8" spans="1:19" ht="13.5" customHeight="1" x14ac:dyDescent="0.2">
      <c r="A8" s="1" t="s">
        <v>26</v>
      </c>
      <c r="B8" s="1"/>
      <c r="C8" s="32"/>
      <c r="D8" s="33"/>
      <c r="E8" s="38"/>
      <c r="F8" s="33"/>
      <c r="G8" s="32"/>
      <c r="H8" s="39"/>
      <c r="I8" s="32"/>
      <c r="J8" s="66">
        <v>956537.17</v>
      </c>
      <c r="K8" s="32"/>
      <c r="L8" s="36"/>
      <c r="M8" s="32">
        <v>169891.52179666492</v>
      </c>
      <c r="N8" s="32"/>
      <c r="O8" s="32"/>
      <c r="P8" s="40">
        <f>SUM(C8:O8)</f>
        <v>1126428.6917966651</v>
      </c>
    </row>
    <row r="9" spans="1:19" ht="30.75" customHeight="1" x14ac:dyDescent="0.2">
      <c r="A9" s="11" t="s">
        <v>21</v>
      </c>
      <c r="B9" s="11"/>
      <c r="C9" s="41"/>
      <c r="D9" s="42"/>
      <c r="E9" s="41"/>
      <c r="F9" s="42"/>
      <c r="G9" s="41"/>
      <c r="H9" s="43"/>
      <c r="I9" s="41"/>
      <c r="J9" s="67">
        <v>-103079.97</v>
      </c>
      <c r="K9" s="41"/>
      <c r="L9" s="41"/>
      <c r="M9" s="41">
        <v>-13443.84</v>
      </c>
      <c r="N9" s="41"/>
      <c r="O9" s="41"/>
      <c r="P9" s="40">
        <f>SUM(C9:O9)</f>
        <v>-116523.81</v>
      </c>
    </row>
    <row r="10" spans="1:19" ht="15.75" customHeight="1" x14ac:dyDescent="0.2">
      <c r="A10" s="12" t="s">
        <v>27</v>
      </c>
      <c r="B10" s="12">
        <f>B8+B9</f>
        <v>0</v>
      </c>
      <c r="C10" s="12">
        <f t="shared" ref="C10:P10" si="0">C8+C9</f>
        <v>0</v>
      </c>
      <c r="D10" s="12">
        <f t="shared" si="0"/>
        <v>0</v>
      </c>
      <c r="E10" s="12">
        <f t="shared" si="0"/>
        <v>0</v>
      </c>
      <c r="F10" s="12">
        <f t="shared" si="0"/>
        <v>0</v>
      </c>
      <c r="G10" s="12">
        <f t="shared" si="0"/>
        <v>0</v>
      </c>
      <c r="H10" s="12">
        <f t="shared" si="0"/>
        <v>0</v>
      </c>
      <c r="I10" s="12">
        <f t="shared" si="0"/>
        <v>0</v>
      </c>
      <c r="J10" s="68">
        <f t="shared" ref="J10" si="1">SUM(J8:J9)</f>
        <v>853457.20000000007</v>
      </c>
      <c r="K10" s="12">
        <f t="shared" si="0"/>
        <v>0</v>
      </c>
      <c r="L10" s="12">
        <f t="shared" si="0"/>
        <v>0</v>
      </c>
      <c r="M10" s="80">
        <f t="shared" si="0"/>
        <v>156447.68179666493</v>
      </c>
      <c r="N10" s="12">
        <f t="shared" si="0"/>
        <v>0</v>
      </c>
      <c r="O10" s="12">
        <f t="shared" si="0"/>
        <v>0</v>
      </c>
      <c r="P10" s="12">
        <f t="shared" si="0"/>
        <v>1009904.881796665</v>
      </c>
    </row>
    <row r="11" spans="1:19" ht="15.75" hidden="1" customHeight="1" x14ac:dyDescent="0.2">
      <c r="A11" s="1"/>
      <c r="B11" s="1"/>
      <c r="C11" s="32"/>
      <c r="D11" s="33"/>
      <c r="E11" s="32"/>
      <c r="F11" s="34"/>
      <c r="G11" s="32"/>
      <c r="H11" s="33"/>
      <c r="I11" s="38"/>
      <c r="J11" s="69"/>
      <c r="K11" s="38"/>
      <c r="L11" s="33"/>
      <c r="M11" s="32"/>
      <c r="N11" s="38"/>
      <c r="O11" s="32"/>
      <c r="P11" s="40"/>
    </row>
    <row r="12" spans="1:19" ht="15.75" customHeight="1" x14ac:dyDescent="0.2">
      <c r="A12" s="1" t="s">
        <v>28</v>
      </c>
      <c r="B12" s="1"/>
      <c r="C12" s="32"/>
      <c r="D12" s="33"/>
      <c r="E12" s="32"/>
      <c r="F12" s="34"/>
      <c r="G12" s="32"/>
      <c r="H12" s="33"/>
      <c r="I12" s="38"/>
      <c r="J12" s="69"/>
      <c r="K12" s="38"/>
      <c r="L12" s="33"/>
      <c r="M12" s="32"/>
      <c r="N12" s="38"/>
      <c r="O12" s="32"/>
      <c r="P12" s="40"/>
    </row>
    <row r="13" spans="1:19" ht="15.75" customHeight="1" x14ac:dyDescent="0.2">
      <c r="A13" s="10" t="s">
        <v>17</v>
      </c>
      <c r="B13" s="10"/>
      <c r="C13" s="32"/>
      <c r="D13" s="33"/>
      <c r="E13" s="32"/>
      <c r="F13" s="34"/>
      <c r="G13" s="32"/>
      <c r="H13" s="33"/>
      <c r="I13" s="38"/>
      <c r="J13" s="69"/>
      <c r="K13" s="38"/>
      <c r="L13" s="33"/>
      <c r="M13" s="32"/>
      <c r="N13" s="38"/>
      <c r="O13" s="32"/>
      <c r="P13" s="40"/>
    </row>
    <row r="14" spans="1:19" ht="15.75" customHeight="1" x14ac:dyDescent="0.2">
      <c r="A14" s="1" t="s">
        <v>29</v>
      </c>
      <c r="B14" s="1"/>
      <c r="C14" s="32">
        <v>0</v>
      </c>
      <c r="D14" s="33"/>
      <c r="E14" s="32">
        <v>0</v>
      </c>
      <c r="F14" s="33">
        <v>0</v>
      </c>
      <c r="G14" s="32">
        <v>0</v>
      </c>
      <c r="H14" s="37">
        <v>0</v>
      </c>
      <c r="I14" s="32">
        <v>0</v>
      </c>
      <c r="J14" s="70">
        <v>0</v>
      </c>
      <c r="K14" s="32">
        <v>0</v>
      </c>
      <c r="L14" s="32">
        <v>0</v>
      </c>
      <c r="M14" s="32">
        <v>0</v>
      </c>
      <c r="N14" s="32"/>
      <c r="O14" s="32"/>
      <c r="P14" s="40">
        <f>SUM(C14:O14)</f>
        <v>0</v>
      </c>
    </row>
    <row r="15" spans="1:19" ht="30.75" customHeight="1" x14ac:dyDescent="0.2">
      <c r="A15" s="11" t="s">
        <v>21</v>
      </c>
      <c r="B15" s="11"/>
      <c r="C15" s="41"/>
      <c r="D15" s="42"/>
      <c r="E15" s="32"/>
      <c r="F15" s="47">
        <v>0</v>
      </c>
      <c r="G15" s="32"/>
      <c r="H15" s="43">
        <v>0</v>
      </c>
      <c r="I15" s="48">
        <v>0</v>
      </c>
      <c r="J15" s="71">
        <v>0</v>
      </c>
      <c r="K15" s="48">
        <v>0</v>
      </c>
      <c r="L15" s="33"/>
      <c r="M15" s="32"/>
      <c r="N15" s="38"/>
      <c r="O15" s="32"/>
      <c r="P15" s="40">
        <f t="shared" ref="P15" si="2">SUM(C15:O15)</f>
        <v>0</v>
      </c>
    </row>
    <row r="16" spans="1:19" ht="15.75" customHeight="1" x14ac:dyDescent="0.2">
      <c r="A16" s="8" t="s">
        <v>27</v>
      </c>
      <c r="B16" s="8">
        <f>B14+B15</f>
        <v>0</v>
      </c>
      <c r="C16" s="8">
        <f t="shared" ref="C16:I16" si="3">C14+C15</f>
        <v>0</v>
      </c>
      <c r="D16" s="8">
        <f t="shared" si="3"/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  <c r="J16" s="72">
        <f t="shared" ref="J16" si="4">SUM(J14:J15)</f>
        <v>0</v>
      </c>
      <c r="K16" s="8">
        <f t="shared" ref="K16" si="5">K14+K15</f>
        <v>0</v>
      </c>
      <c r="L16" s="8">
        <f t="shared" ref="L16" si="6">L14+L15</f>
        <v>0</v>
      </c>
      <c r="M16" s="8">
        <f t="shared" ref="M16" si="7">M14+M15</f>
        <v>0</v>
      </c>
      <c r="N16" s="8">
        <f t="shared" ref="N16" si="8">N14+N15</f>
        <v>0</v>
      </c>
      <c r="O16" s="8">
        <f t="shared" ref="O16" si="9">O14+O15</f>
        <v>0</v>
      </c>
      <c r="P16" s="8">
        <f t="shared" ref="P16" si="10">P14+P15</f>
        <v>0</v>
      </c>
    </row>
    <row r="17" spans="1:16" ht="15.75" customHeight="1" x14ac:dyDescent="0.2">
      <c r="A17" s="1"/>
      <c r="B17" s="1"/>
      <c r="C17" s="32"/>
      <c r="D17" s="33"/>
      <c r="E17" s="32"/>
      <c r="F17" s="34"/>
      <c r="G17" s="32"/>
      <c r="H17" s="33"/>
      <c r="I17" s="38"/>
      <c r="J17" s="69"/>
      <c r="K17" s="38"/>
      <c r="L17" s="33"/>
      <c r="M17" s="32"/>
      <c r="N17" s="38"/>
      <c r="O17" s="32"/>
      <c r="P17" s="40"/>
    </row>
    <row r="18" spans="1:16" ht="15.75" customHeight="1" x14ac:dyDescent="0.2">
      <c r="A18" s="9" t="s">
        <v>15</v>
      </c>
      <c r="B18" s="9"/>
      <c r="C18" s="32"/>
      <c r="D18" s="33"/>
      <c r="E18" s="32"/>
      <c r="F18" s="34"/>
      <c r="G18" s="32"/>
      <c r="H18" s="33"/>
      <c r="I18" s="38"/>
      <c r="J18" s="69"/>
      <c r="K18" s="38"/>
      <c r="L18" s="33"/>
      <c r="M18" s="32"/>
      <c r="N18" s="38"/>
      <c r="O18" s="32"/>
      <c r="P18" s="40"/>
    </row>
    <row r="19" spans="1:16" ht="13.5" customHeight="1" x14ac:dyDescent="0.2">
      <c r="A19" s="1" t="s">
        <v>29</v>
      </c>
      <c r="B19" s="1"/>
      <c r="C19" s="32"/>
      <c r="D19" s="33">
        <v>0</v>
      </c>
      <c r="E19" s="53"/>
      <c r="F19" s="34">
        <v>0</v>
      </c>
      <c r="G19" s="32"/>
      <c r="H19" s="37">
        <v>0</v>
      </c>
      <c r="I19" s="38">
        <v>0</v>
      </c>
      <c r="J19" s="70">
        <v>0</v>
      </c>
      <c r="K19" s="38">
        <v>0</v>
      </c>
      <c r="L19" s="36"/>
      <c r="M19" s="32">
        <v>350000</v>
      </c>
      <c r="N19" s="38"/>
      <c r="O19" s="32"/>
      <c r="P19" s="38">
        <f>SUM(C19:O19)</f>
        <v>350000</v>
      </c>
    </row>
    <row r="20" spans="1:16" ht="30.75" customHeight="1" x14ac:dyDescent="0.2">
      <c r="A20" s="11" t="s">
        <v>21</v>
      </c>
      <c r="B20" s="11"/>
      <c r="C20" s="41"/>
      <c r="D20" s="42">
        <v>0</v>
      </c>
      <c r="E20" s="41"/>
      <c r="F20" s="47">
        <v>0</v>
      </c>
      <c r="G20" s="54"/>
      <c r="H20" s="43">
        <v>0</v>
      </c>
      <c r="I20" s="48">
        <v>0</v>
      </c>
      <c r="J20" s="71">
        <v>0</v>
      </c>
      <c r="K20" s="48">
        <v>0</v>
      </c>
      <c r="L20" s="55"/>
      <c r="M20" s="41"/>
      <c r="N20" s="48"/>
      <c r="O20" s="54"/>
      <c r="P20" s="40">
        <f t="shared" ref="P20:P21" si="11">SUM(C20:O20)</f>
        <v>0</v>
      </c>
    </row>
    <row r="21" spans="1:16" ht="15.75" customHeight="1" x14ac:dyDescent="0.2">
      <c r="A21" s="8" t="s">
        <v>27</v>
      </c>
      <c r="B21" s="8">
        <f>B19+B20</f>
        <v>0</v>
      </c>
      <c r="C21" s="49">
        <f>SUM(C19:C20)</f>
        <v>0</v>
      </c>
      <c r="D21" s="44">
        <f t="shared" ref="D21" si="12">SUM(D19:D20)</f>
        <v>0</v>
      </c>
      <c r="E21" s="49">
        <f t="shared" ref="E21" si="13">SUM(E19:E20)</f>
        <v>0</v>
      </c>
      <c r="F21" s="50">
        <f t="shared" ref="F21:G21" si="14">SUM(F19:F20)</f>
        <v>0</v>
      </c>
      <c r="G21" s="49">
        <f t="shared" si="14"/>
        <v>0</v>
      </c>
      <c r="H21" s="45">
        <f t="shared" ref="H21" si="15">SUM(H19:H20)</f>
        <v>0</v>
      </c>
      <c r="I21" s="46">
        <f t="shared" ref="I21" si="16">SUM(I19:I20)</f>
        <v>0</v>
      </c>
      <c r="J21" s="72">
        <f t="shared" ref="J21" si="17">SUM(J19:J20)</f>
        <v>0</v>
      </c>
      <c r="K21" s="46">
        <f t="shared" ref="K21:L21" si="18">SUM(K19:K20)</f>
        <v>0</v>
      </c>
      <c r="L21" s="51">
        <f t="shared" si="18"/>
        <v>0</v>
      </c>
      <c r="M21" s="51">
        <f t="shared" ref="M21" si="19">SUM(M19:M20)</f>
        <v>350000</v>
      </c>
      <c r="N21" s="52">
        <f>SUM(N19:N20)</f>
        <v>0</v>
      </c>
      <c r="O21" s="49">
        <f t="shared" ref="O21" si="20">SUM(O19:O20)</f>
        <v>0</v>
      </c>
      <c r="P21" s="46">
        <f t="shared" si="11"/>
        <v>350000</v>
      </c>
    </row>
    <row r="22" spans="1:16" ht="15.75" customHeight="1" x14ac:dyDescent="0.2">
      <c r="A22" s="1"/>
      <c r="B22" s="1"/>
      <c r="C22" s="32"/>
      <c r="D22" s="33"/>
      <c r="E22" s="32"/>
      <c r="F22" s="34"/>
      <c r="G22" s="32"/>
      <c r="H22" s="33"/>
      <c r="I22" s="38"/>
      <c r="J22" s="69"/>
      <c r="K22" s="56"/>
      <c r="L22" s="33"/>
      <c r="M22" s="32"/>
      <c r="N22" s="38"/>
      <c r="O22" s="32"/>
      <c r="P22" s="40"/>
    </row>
    <row r="23" spans="1:16" ht="15.75" customHeight="1" x14ac:dyDescent="0.2">
      <c r="A23" s="9" t="s">
        <v>16</v>
      </c>
      <c r="B23" s="9"/>
      <c r="C23" s="32"/>
      <c r="D23" s="33"/>
      <c r="E23" s="32"/>
      <c r="F23" s="34"/>
      <c r="G23" s="32"/>
      <c r="H23" s="33"/>
      <c r="I23" s="38"/>
      <c r="J23" s="69"/>
      <c r="K23" s="38"/>
      <c r="L23" s="33"/>
      <c r="M23" s="32"/>
      <c r="N23" s="38"/>
      <c r="O23" s="32"/>
      <c r="P23" s="40"/>
    </row>
    <row r="24" spans="1:16" ht="15.75" customHeight="1" x14ac:dyDescent="0.2">
      <c r="A24" s="1" t="s">
        <v>29</v>
      </c>
      <c r="B24" s="1">
        <v>0</v>
      </c>
      <c r="C24" s="32"/>
      <c r="D24" s="33"/>
      <c r="E24" s="32"/>
      <c r="F24" s="34"/>
      <c r="G24" s="32"/>
      <c r="H24" s="33"/>
      <c r="I24" s="38"/>
      <c r="J24" s="66">
        <f>23563346.85+80044.07</f>
        <v>23643390.920000002</v>
      </c>
      <c r="K24" s="38"/>
      <c r="L24" s="33"/>
      <c r="M24" s="32"/>
      <c r="N24" s="38"/>
      <c r="O24" s="32"/>
      <c r="P24" s="40">
        <f>SUM(C24:O24)</f>
        <v>23643390.920000002</v>
      </c>
    </row>
    <row r="25" spans="1:16" ht="30.75" customHeight="1" x14ac:dyDescent="0.2">
      <c r="A25" s="11" t="s">
        <v>21</v>
      </c>
      <c r="B25" s="63"/>
      <c r="C25" s="32"/>
      <c r="D25" s="33"/>
      <c r="E25" s="32"/>
      <c r="F25" s="33"/>
      <c r="G25" s="32"/>
      <c r="H25" s="33"/>
      <c r="I25" s="38"/>
      <c r="J25" s="66"/>
      <c r="K25" s="57"/>
      <c r="L25" s="33"/>
      <c r="M25" s="32"/>
      <c r="N25" s="38"/>
      <c r="O25" s="32"/>
      <c r="P25" s="40">
        <f t="shared" ref="P25:P26" si="21">SUM(C25:O25)</f>
        <v>0</v>
      </c>
    </row>
    <row r="26" spans="1:16" ht="15.75" customHeight="1" x14ac:dyDescent="0.2">
      <c r="A26" s="8" t="s">
        <v>27</v>
      </c>
      <c r="B26" s="8">
        <f>SUM(B24:B25)</f>
        <v>0</v>
      </c>
      <c r="C26" s="8">
        <f t="shared" ref="C26:O26" si="22">SUM(C24:C25)</f>
        <v>0</v>
      </c>
      <c r="D26" s="8">
        <f t="shared" si="22"/>
        <v>0</v>
      </c>
      <c r="E26" s="8">
        <f t="shared" si="22"/>
        <v>0</v>
      </c>
      <c r="F26" s="8">
        <f t="shared" si="22"/>
        <v>0</v>
      </c>
      <c r="G26" s="8">
        <f t="shared" si="22"/>
        <v>0</v>
      </c>
      <c r="H26" s="8">
        <f t="shared" si="22"/>
        <v>0</v>
      </c>
      <c r="I26" s="8">
        <f t="shared" si="22"/>
        <v>0</v>
      </c>
      <c r="J26" s="68">
        <f t="shared" ref="J26" si="23">SUM(J24:J25)</f>
        <v>23643390.920000002</v>
      </c>
      <c r="K26" s="8">
        <f t="shared" si="22"/>
        <v>0</v>
      </c>
      <c r="L26" s="8">
        <f t="shared" si="22"/>
        <v>0</v>
      </c>
      <c r="M26" s="8">
        <f t="shared" si="22"/>
        <v>0</v>
      </c>
      <c r="N26" s="8">
        <f t="shared" si="22"/>
        <v>0</v>
      </c>
      <c r="O26" s="8">
        <f t="shared" si="22"/>
        <v>0</v>
      </c>
      <c r="P26" s="46">
        <f t="shared" si="21"/>
        <v>23643390.920000002</v>
      </c>
    </row>
    <row r="27" spans="1:16" ht="15.75" customHeight="1" x14ac:dyDescent="0.2">
      <c r="A27" s="1"/>
      <c r="B27" s="1"/>
      <c r="C27" s="32"/>
      <c r="D27" s="33"/>
      <c r="E27" s="32"/>
      <c r="F27" s="34"/>
      <c r="G27" s="32"/>
      <c r="H27" s="33"/>
      <c r="I27" s="38"/>
      <c r="J27" s="69"/>
      <c r="K27" s="38"/>
      <c r="L27" s="33"/>
      <c r="M27" s="32"/>
      <c r="N27" s="38"/>
      <c r="O27" s="32"/>
      <c r="P27" s="40"/>
    </row>
    <row r="28" spans="1:16" ht="15.75" customHeight="1" x14ac:dyDescent="0.2">
      <c r="A28" s="9" t="s">
        <v>18</v>
      </c>
      <c r="B28" s="9"/>
      <c r="C28" s="32"/>
      <c r="D28" s="33"/>
      <c r="E28" s="32"/>
      <c r="F28" s="34"/>
      <c r="G28" s="32"/>
      <c r="H28" s="33"/>
      <c r="I28" s="38"/>
      <c r="J28" s="69"/>
      <c r="K28" s="38"/>
      <c r="L28" s="33"/>
      <c r="M28" s="32"/>
      <c r="N28" s="38"/>
      <c r="O28" s="32"/>
      <c r="P28" s="40"/>
    </row>
    <row r="29" spans="1:16" ht="15.75" customHeight="1" x14ac:dyDescent="0.2">
      <c r="A29" s="1" t="s">
        <v>29</v>
      </c>
      <c r="B29" s="1">
        <v>0</v>
      </c>
      <c r="C29" s="32"/>
      <c r="D29" s="33">
        <v>5000000</v>
      </c>
      <c r="E29" s="32"/>
      <c r="F29" s="34">
        <v>0</v>
      </c>
      <c r="G29" s="32"/>
      <c r="H29" s="37">
        <v>0</v>
      </c>
      <c r="I29" s="38">
        <v>0</v>
      </c>
      <c r="J29" s="70">
        <v>0</v>
      </c>
      <c r="K29" s="38">
        <v>0</v>
      </c>
      <c r="L29" s="33"/>
      <c r="M29" s="32"/>
      <c r="N29" s="38"/>
      <c r="O29" s="32"/>
      <c r="P29" s="40">
        <f>SUM(C29:O29)</f>
        <v>5000000</v>
      </c>
    </row>
    <row r="30" spans="1:16" ht="30.75" customHeight="1" x14ac:dyDescent="0.2">
      <c r="A30" s="11" t="s">
        <v>21</v>
      </c>
      <c r="B30" s="11"/>
      <c r="C30" s="41"/>
      <c r="D30" s="42">
        <v>0</v>
      </c>
      <c r="E30" s="32"/>
      <c r="F30" s="47">
        <v>0</v>
      </c>
      <c r="G30" s="32"/>
      <c r="H30" s="43">
        <v>0</v>
      </c>
      <c r="I30" s="48">
        <v>0</v>
      </c>
      <c r="J30" s="71">
        <v>0</v>
      </c>
      <c r="K30" s="48">
        <v>0</v>
      </c>
      <c r="L30" s="33"/>
      <c r="M30" s="32"/>
      <c r="N30" s="38"/>
      <c r="O30" s="32"/>
      <c r="P30" s="40">
        <f t="shared" ref="P30" si="24">SUM(C30:O30)</f>
        <v>0</v>
      </c>
    </row>
    <row r="31" spans="1:16" ht="15.75" customHeight="1" x14ac:dyDescent="0.2">
      <c r="A31" s="8" t="s">
        <v>27</v>
      </c>
      <c r="B31" s="8">
        <f>SUM(B29:B30)</f>
        <v>0</v>
      </c>
      <c r="C31" s="49">
        <f>SUM(C29:C30)</f>
        <v>0</v>
      </c>
      <c r="D31" s="44">
        <f t="shared" ref="D31" si="25">SUM(D29:D30)</f>
        <v>5000000</v>
      </c>
      <c r="E31" s="49">
        <f t="shared" ref="E31" si="26">SUM(E29:E30)</f>
        <v>0</v>
      </c>
      <c r="F31" s="50">
        <f t="shared" ref="F31:G31" si="27">SUM(F29:F30)</f>
        <v>0</v>
      </c>
      <c r="G31" s="49">
        <f t="shared" si="27"/>
        <v>0</v>
      </c>
      <c r="H31" s="45">
        <f t="shared" ref="H31" si="28">SUM(H29:H30)</f>
        <v>0</v>
      </c>
      <c r="I31" s="46">
        <f t="shared" ref="I31" si="29">SUM(I29:I30)</f>
        <v>0</v>
      </c>
      <c r="J31" s="72">
        <f t="shared" ref="J31" si="30">SUM(J29:J30)</f>
        <v>0</v>
      </c>
      <c r="K31" s="46">
        <f t="shared" ref="K31:L31" si="31">SUM(K29:K30)</f>
        <v>0</v>
      </c>
      <c r="L31" s="51">
        <f t="shared" si="31"/>
        <v>0</v>
      </c>
      <c r="M31" s="51">
        <f t="shared" ref="M31" si="32">SUM(M29:M30)</f>
        <v>0</v>
      </c>
      <c r="N31" s="52">
        <f>SUM(N29:N30)</f>
        <v>0</v>
      </c>
      <c r="O31" s="49">
        <f t="shared" ref="O31" si="33">SUM(O29:O30)</f>
        <v>0</v>
      </c>
      <c r="P31" s="46">
        <f>SUM(C31:O31)</f>
        <v>5000000</v>
      </c>
    </row>
    <row r="32" spans="1:16" ht="15.75" customHeight="1" x14ac:dyDescent="0.2">
      <c r="A32" s="9" t="s">
        <v>24</v>
      </c>
      <c r="B32" s="9"/>
      <c r="C32" s="32"/>
      <c r="D32" s="58"/>
      <c r="E32" s="32"/>
      <c r="F32" s="59"/>
      <c r="G32" s="32"/>
      <c r="H32" s="58"/>
      <c r="I32" s="60"/>
      <c r="J32" s="69"/>
      <c r="K32" s="60"/>
      <c r="L32" s="33"/>
      <c r="M32" s="36"/>
      <c r="N32" s="61"/>
      <c r="O32" s="32"/>
      <c r="P32" s="62"/>
    </row>
    <row r="33" spans="1:16" ht="15.75" customHeight="1" x14ac:dyDescent="0.2">
      <c r="A33" s="1" t="s">
        <v>29</v>
      </c>
      <c r="B33" s="1"/>
      <c r="C33" s="32">
        <f>C8+C14+C19+C24+C29</f>
        <v>0</v>
      </c>
      <c r="D33" s="32">
        <f t="shared" ref="D33:P33" si="34">D8+D14+D19+D24+D29</f>
        <v>5000000</v>
      </c>
      <c r="E33" s="32">
        <f t="shared" si="34"/>
        <v>0</v>
      </c>
      <c r="F33" s="32">
        <f t="shared" si="34"/>
        <v>0</v>
      </c>
      <c r="G33" s="32">
        <f t="shared" si="34"/>
        <v>0</v>
      </c>
      <c r="H33" s="32">
        <f t="shared" si="34"/>
        <v>0</v>
      </c>
      <c r="I33" s="32">
        <f t="shared" si="34"/>
        <v>0</v>
      </c>
      <c r="J33" s="72">
        <f t="shared" ref="J33" si="35">J10+J16+J21+J26+J31</f>
        <v>24496848.120000001</v>
      </c>
      <c r="K33" s="32">
        <f t="shared" si="34"/>
        <v>0</v>
      </c>
      <c r="L33" s="32">
        <f t="shared" si="34"/>
        <v>0</v>
      </c>
      <c r="M33" s="32">
        <f t="shared" si="34"/>
        <v>519891.52179666492</v>
      </c>
      <c r="N33" s="32">
        <f t="shared" si="34"/>
        <v>0</v>
      </c>
      <c r="O33" s="32">
        <f t="shared" si="34"/>
        <v>0</v>
      </c>
      <c r="P33" s="32">
        <f t="shared" si="34"/>
        <v>30119819.611796666</v>
      </c>
    </row>
    <row r="34" spans="1:16" ht="30.75" customHeight="1" x14ac:dyDescent="0.2">
      <c r="A34" s="11" t="s">
        <v>21</v>
      </c>
      <c r="B34" s="11"/>
      <c r="C34" s="41">
        <f>C9+C15+C20+C25+C30</f>
        <v>0</v>
      </c>
      <c r="D34" s="41">
        <f t="shared" ref="D34:P34" si="36">D9+D15+D20+D25+D30</f>
        <v>0</v>
      </c>
      <c r="E34" s="41">
        <f t="shared" si="36"/>
        <v>0</v>
      </c>
      <c r="F34" s="41">
        <f t="shared" si="36"/>
        <v>0</v>
      </c>
      <c r="G34" s="41">
        <f t="shared" si="36"/>
        <v>0</v>
      </c>
      <c r="H34" s="41">
        <f t="shared" si="36"/>
        <v>0</v>
      </c>
      <c r="I34" s="41">
        <f t="shared" si="36"/>
        <v>0</v>
      </c>
      <c r="J34" s="41">
        <f t="shared" si="36"/>
        <v>-103079.97</v>
      </c>
      <c r="K34" s="41">
        <f t="shared" si="36"/>
        <v>0</v>
      </c>
      <c r="L34" s="41">
        <f t="shared" si="36"/>
        <v>0</v>
      </c>
      <c r="M34" s="41">
        <f t="shared" si="36"/>
        <v>-13443.84</v>
      </c>
      <c r="N34" s="41">
        <f t="shared" si="36"/>
        <v>0</v>
      </c>
      <c r="O34" s="41">
        <f t="shared" si="36"/>
        <v>0</v>
      </c>
      <c r="P34" s="41">
        <f t="shared" si="36"/>
        <v>-116523.81</v>
      </c>
    </row>
    <row r="35" spans="1:16" ht="15.75" customHeight="1" x14ac:dyDescent="0.2">
      <c r="A35" s="8"/>
      <c r="B35" s="8"/>
      <c r="C35" s="49" t="s">
        <v>2</v>
      </c>
      <c r="D35" s="49" t="s">
        <v>2</v>
      </c>
      <c r="E35" s="49" t="s">
        <v>2</v>
      </c>
      <c r="F35" s="49" t="s">
        <v>2</v>
      </c>
      <c r="G35" s="49" t="s">
        <v>2</v>
      </c>
      <c r="H35" s="49" t="s">
        <v>2</v>
      </c>
      <c r="I35" s="49" t="s">
        <v>2</v>
      </c>
      <c r="J35" s="49" t="s">
        <v>2</v>
      </c>
      <c r="K35" s="49" t="s">
        <v>2</v>
      </c>
      <c r="L35" s="49" t="s">
        <v>2</v>
      </c>
      <c r="M35" s="49" t="s">
        <v>2</v>
      </c>
      <c r="N35" s="49" t="s">
        <v>2</v>
      </c>
      <c r="O35" s="49" t="s">
        <v>2</v>
      </c>
      <c r="P35" s="49" t="s">
        <v>2</v>
      </c>
    </row>
    <row r="36" spans="1:16" ht="15.75" customHeight="1" x14ac:dyDescent="0.2">
      <c r="A36" s="1" t="s">
        <v>19</v>
      </c>
      <c r="B36" s="1"/>
      <c r="C36" s="32">
        <f>C10+C16+C21+C26+C31</f>
        <v>0</v>
      </c>
      <c r="D36" s="32">
        <f t="shared" ref="D36:P36" si="37">D10+D16+D21+D26+D31</f>
        <v>5000000</v>
      </c>
      <c r="E36" s="32">
        <f t="shared" si="37"/>
        <v>0</v>
      </c>
      <c r="F36" s="32">
        <f t="shared" si="37"/>
        <v>0</v>
      </c>
      <c r="G36" s="32">
        <f t="shared" si="37"/>
        <v>0</v>
      </c>
      <c r="H36" s="32">
        <f t="shared" si="37"/>
        <v>0</v>
      </c>
      <c r="I36" s="32">
        <f t="shared" si="37"/>
        <v>0</v>
      </c>
      <c r="J36" s="32">
        <f t="shared" si="37"/>
        <v>24496848.120000001</v>
      </c>
      <c r="K36" s="32">
        <f t="shared" si="37"/>
        <v>0</v>
      </c>
      <c r="L36" s="32">
        <f t="shared" si="37"/>
        <v>0</v>
      </c>
      <c r="M36" s="32">
        <f t="shared" si="37"/>
        <v>506447.68179666495</v>
      </c>
      <c r="N36" s="32">
        <f t="shared" si="37"/>
        <v>0</v>
      </c>
      <c r="O36" s="32">
        <f t="shared" si="37"/>
        <v>0</v>
      </c>
      <c r="P36" s="32">
        <f t="shared" si="37"/>
        <v>30003295.801796667</v>
      </c>
    </row>
    <row r="37" spans="1:16" ht="13.5" customHeight="1" x14ac:dyDescent="0.2"/>
    <row r="40" spans="1:16" ht="13.5" customHeight="1" x14ac:dyDescent="0.2">
      <c r="A40" s="8" t="s">
        <v>27</v>
      </c>
      <c r="B40" s="64"/>
      <c r="C40" s="14">
        <f t="shared" ref="C40:P40" si="38">C10+C16+C21+C26+C31</f>
        <v>0</v>
      </c>
      <c r="D40" s="14">
        <f t="shared" si="38"/>
        <v>5000000</v>
      </c>
      <c r="E40" s="14">
        <f t="shared" si="38"/>
        <v>0</v>
      </c>
      <c r="F40" s="14">
        <f t="shared" si="38"/>
        <v>0</v>
      </c>
      <c r="G40" s="14">
        <f t="shared" si="38"/>
        <v>0</v>
      </c>
      <c r="H40" s="14">
        <f t="shared" si="38"/>
        <v>0</v>
      </c>
      <c r="I40" s="14">
        <f t="shared" si="38"/>
        <v>0</v>
      </c>
      <c r="J40" s="14">
        <f>J10+J16+J21+J26+J31</f>
        <v>24496848.120000001</v>
      </c>
      <c r="K40" s="14">
        <f t="shared" si="38"/>
        <v>0</v>
      </c>
      <c r="L40" s="14">
        <f t="shared" si="38"/>
        <v>0</v>
      </c>
      <c r="M40" s="14">
        <f t="shared" si="38"/>
        <v>506447.68179666495</v>
      </c>
      <c r="N40" s="14">
        <f t="shared" si="38"/>
        <v>0</v>
      </c>
      <c r="O40" s="14">
        <f t="shared" si="38"/>
        <v>0</v>
      </c>
      <c r="P40" s="14">
        <f t="shared" si="38"/>
        <v>30003295.801796667</v>
      </c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</sheetData>
  <sheetProtection selectLockedCells="1" selectUnlockedCells="1"/>
  <mergeCells count="1">
    <mergeCell ref="A3:A4"/>
  </mergeCells>
  <phoneticPr fontId="0" type="noConversion"/>
  <pageMargins left="0.62" right="0.2" top="0.26" bottom="0.23" header="0.24" footer="0.19"/>
  <pageSetup paperSize="8" scale="93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 Matric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2016-01-06T09:16:23Z</cp:lastPrinted>
  <dcterms:created xsi:type="dcterms:W3CDTF">2010-10-26T07:13:49Z</dcterms:created>
  <dcterms:modified xsi:type="dcterms:W3CDTF">2016-01-11T07:40:46Z</dcterms:modified>
</cp:coreProperties>
</file>