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0" windowWidth="14880" windowHeight="7845"/>
  </bookViews>
  <sheets>
    <sheet name="PGT" sheetId="1" r:id="rId1"/>
  </sheets>
  <definedNames>
    <definedName name="_xlnm._FilterDatabase" localSheetId="0" hidden="1">PGT!$A$1:$L$72</definedName>
    <definedName name="_xlnm.Print_Area" localSheetId="0">PGT!$A$1:$L$73</definedName>
  </definedNames>
  <calcPr calcId="145621"/>
</workbook>
</file>

<file path=xl/calcChain.xml><?xml version="1.0" encoding="utf-8"?>
<calcChain xmlns="http://schemas.openxmlformats.org/spreadsheetml/2006/main">
  <c r="H3" i="1" l="1"/>
  <c r="H23" i="1" l="1"/>
  <c r="K23" i="1" s="1"/>
  <c r="H29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4" i="1"/>
  <c r="H25" i="1"/>
  <c r="H26" i="1"/>
  <c r="H27" i="1"/>
  <c r="H28" i="1"/>
  <c r="H2" i="1"/>
  <c r="K2" i="1" s="1"/>
  <c r="G73" i="1" l="1"/>
  <c r="K29" i="1"/>
  <c r="H35" i="1" l="1"/>
  <c r="H64" i="1" l="1"/>
  <c r="H61" i="1"/>
  <c r="H62" i="1"/>
  <c r="H63" i="1"/>
  <c r="G83" i="1" l="1"/>
  <c r="H42" i="1" l="1"/>
  <c r="H41" i="1"/>
  <c r="H40" i="1"/>
  <c r="H34" i="1"/>
  <c r="J73" i="1" l="1"/>
  <c r="I73" i="1"/>
  <c r="K15" i="1" l="1"/>
  <c r="H66" i="1" l="1"/>
  <c r="K66" i="1" s="1"/>
  <c r="H67" i="1"/>
  <c r="K67" i="1" s="1"/>
  <c r="H68" i="1"/>
  <c r="K68" i="1" s="1"/>
  <c r="H69" i="1"/>
  <c r="K69" i="1" s="1"/>
  <c r="H70" i="1"/>
  <c r="K70" i="1" s="1"/>
  <c r="H71" i="1"/>
  <c r="K71" i="1" s="1"/>
  <c r="H72" i="1"/>
  <c r="K72" i="1" s="1"/>
  <c r="H65" i="1"/>
  <c r="K65" i="1" s="1"/>
  <c r="K61" i="1"/>
  <c r="K62" i="1"/>
  <c r="K63" i="1"/>
  <c r="K64" i="1"/>
  <c r="K60" i="1"/>
  <c r="H44" i="1"/>
  <c r="K44" i="1" s="1"/>
  <c r="H45" i="1"/>
  <c r="K45" i="1" s="1"/>
  <c r="H46" i="1"/>
  <c r="K46" i="1" s="1"/>
  <c r="H47" i="1"/>
  <c r="K47" i="1" s="1"/>
  <c r="H48" i="1"/>
  <c r="K48" i="1" s="1"/>
  <c r="H49" i="1"/>
  <c r="K49" i="1" s="1"/>
  <c r="H50" i="1"/>
  <c r="K50" i="1" s="1"/>
  <c r="H51" i="1"/>
  <c r="K51" i="1" s="1"/>
  <c r="H52" i="1"/>
  <c r="K52" i="1" s="1"/>
  <c r="H53" i="1"/>
  <c r="K53" i="1" s="1"/>
  <c r="H54" i="1"/>
  <c r="K54" i="1" s="1"/>
  <c r="H55" i="1"/>
  <c r="K55" i="1" s="1"/>
  <c r="H56" i="1"/>
  <c r="K56" i="1" s="1"/>
  <c r="H57" i="1"/>
  <c r="K57" i="1" s="1"/>
  <c r="H58" i="1"/>
  <c r="K58" i="1" s="1"/>
  <c r="H59" i="1"/>
  <c r="K59" i="1" s="1"/>
  <c r="H43" i="1"/>
  <c r="K43" i="1" s="1"/>
  <c r="H31" i="1"/>
  <c r="K31" i="1" s="1"/>
  <c r="H32" i="1"/>
  <c r="K32" i="1" s="1"/>
  <c r="H33" i="1"/>
  <c r="K33" i="1" s="1"/>
  <c r="K34" i="1"/>
  <c r="K35" i="1"/>
  <c r="H36" i="1"/>
  <c r="K36" i="1" s="1"/>
  <c r="H37" i="1"/>
  <c r="K37" i="1" s="1"/>
  <c r="H38" i="1"/>
  <c r="K38" i="1" s="1"/>
  <c r="H39" i="1"/>
  <c r="K39" i="1" s="1"/>
  <c r="K40" i="1"/>
  <c r="K41" i="1"/>
  <c r="K42" i="1"/>
  <c r="H30" i="1"/>
  <c r="K11" i="1"/>
  <c r="K12" i="1"/>
  <c r="K13" i="1"/>
  <c r="K14" i="1"/>
  <c r="K16" i="1"/>
  <c r="K17" i="1"/>
  <c r="K18" i="1"/>
  <c r="K19" i="1"/>
  <c r="K20" i="1"/>
  <c r="K21" i="1"/>
  <c r="K22" i="1"/>
  <c r="K24" i="1"/>
  <c r="K25" i="1"/>
  <c r="K26" i="1"/>
  <c r="K27" i="1"/>
  <c r="K28" i="1"/>
  <c r="K3" i="1"/>
  <c r="K4" i="1"/>
  <c r="K5" i="1"/>
  <c r="K6" i="1"/>
  <c r="K7" i="1"/>
  <c r="K8" i="1"/>
  <c r="K9" i="1"/>
  <c r="K10" i="1"/>
  <c r="K30" i="1" l="1"/>
  <c r="K73" i="1" s="1"/>
  <c r="H73" i="1"/>
</calcChain>
</file>

<file path=xl/sharedStrings.xml><?xml version="1.0" encoding="utf-8"?>
<sst xmlns="http://schemas.openxmlformats.org/spreadsheetml/2006/main" count="397" uniqueCount="195">
  <si>
    <t>Superior Suites</t>
  </si>
  <si>
    <t>Eastern &amp; Oriental Hotel</t>
  </si>
  <si>
    <t>CHL130600018503</t>
  </si>
  <si>
    <t>CHL130600017958</t>
  </si>
  <si>
    <t>Ferringhi Tower Hillview Room</t>
  </si>
  <si>
    <t>Holiday Inn Resort Penang</t>
  </si>
  <si>
    <t>CHL130600017916</t>
  </si>
  <si>
    <t xml:space="preserve"> 29-Aug-2013</t>
  </si>
  <si>
    <t>CHL130600017284</t>
  </si>
  <si>
    <t xml:space="preserve"> 24-Jul-2013</t>
  </si>
  <si>
    <t>Deluxe Room</t>
  </si>
  <si>
    <t>Lone Pine</t>
  </si>
  <si>
    <t>CHL130600016703</t>
  </si>
  <si>
    <t xml:space="preserve"> 27-Jul-2013</t>
  </si>
  <si>
    <t>CHL130600015885</t>
  </si>
  <si>
    <t xml:space="preserve"> 20-Jul-2013</t>
  </si>
  <si>
    <t>CHL130600015701</t>
  </si>
  <si>
    <t xml:space="preserve"> 17-Aug-2013</t>
  </si>
  <si>
    <t>CHL130600015579</t>
  </si>
  <si>
    <t xml:space="preserve"> 10-Aug-2013</t>
  </si>
  <si>
    <t>CHL130600015503</t>
  </si>
  <si>
    <t xml:space="preserve"> 20-Aug-2013</t>
  </si>
  <si>
    <t>CHL130600015114</t>
  </si>
  <si>
    <t>CHL130600014678</t>
  </si>
  <si>
    <t xml:space="preserve"> 13-Jul-2013</t>
  </si>
  <si>
    <t>CHL130600014616</t>
  </si>
  <si>
    <t>CHL130600014491</t>
  </si>
  <si>
    <t xml:space="preserve"> 23-Jul-2013</t>
  </si>
  <si>
    <t>CHL130600014479</t>
  </si>
  <si>
    <t xml:space="preserve"> 23-Aug-2013</t>
  </si>
  <si>
    <t>CHL130600014450</t>
  </si>
  <si>
    <t xml:space="preserve"> 07-Jul-2013</t>
  </si>
  <si>
    <t>Executive Room</t>
  </si>
  <si>
    <t>G Hotel Penang</t>
  </si>
  <si>
    <t>CHL130600014424</t>
  </si>
  <si>
    <t>CHL130600013432</t>
  </si>
  <si>
    <t xml:space="preserve"> 31-Aug-2013</t>
  </si>
  <si>
    <t>CHL130600011029</t>
  </si>
  <si>
    <t>CHL130600010839</t>
  </si>
  <si>
    <t>CHL130600010478</t>
  </si>
  <si>
    <t>CHL130600010446</t>
  </si>
  <si>
    <t>Beach Wing Seaview Room</t>
  </si>
  <si>
    <t>CHL130600010436</t>
  </si>
  <si>
    <t xml:space="preserve"> 12-Jul-2013</t>
  </si>
  <si>
    <t>CHL130600010433</t>
  </si>
  <si>
    <t xml:space="preserve"> 19-Jul-2013</t>
  </si>
  <si>
    <t>CHL130600010125</t>
  </si>
  <si>
    <t>CHL130600009971</t>
  </si>
  <si>
    <t>CHL130600009806</t>
  </si>
  <si>
    <t xml:space="preserve"> 04-Jul-2013</t>
  </si>
  <si>
    <t>Standard Room</t>
  </si>
  <si>
    <t>CHL130600009375</t>
  </si>
  <si>
    <t xml:space="preserve"> 26-Aug-2013</t>
  </si>
  <si>
    <t>CHL130600009355</t>
  </si>
  <si>
    <t xml:space="preserve"> 08-Aug-2013</t>
  </si>
  <si>
    <t>Deluxe Seafacing Room</t>
  </si>
  <si>
    <t xml:space="preserve">Parkroyal Penang </t>
  </si>
  <si>
    <t>CHL130600009281</t>
  </si>
  <si>
    <t xml:space="preserve"> 06-Aug-2013</t>
  </si>
  <si>
    <t>CHL130600009275</t>
  </si>
  <si>
    <t xml:space="preserve"> 14-Jul-2013</t>
  </si>
  <si>
    <t>CHL130600009270</t>
  </si>
  <si>
    <t>CHL130600009232</t>
  </si>
  <si>
    <t xml:space="preserve"> 24-Aug-2013</t>
  </si>
  <si>
    <t>CHL130600009171</t>
  </si>
  <si>
    <t>CHL130600009144</t>
  </si>
  <si>
    <t>CHL130600009142</t>
  </si>
  <si>
    <t>CHL130600009089</t>
  </si>
  <si>
    <t xml:space="preserve"> 02-Jul-2013</t>
  </si>
  <si>
    <t>CHL130600009082</t>
  </si>
  <si>
    <t xml:space="preserve"> 11-Jul-2013</t>
  </si>
  <si>
    <t>CHL130600008907</t>
  </si>
  <si>
    <t>CHL130600008682</t>
  </si>
  <si>
    <t>Superior Hillview</t>
  </si>
  <si>
    <t>CHL130600008581</t>
  </si>
  <si>
    <t xml:space="preserve"> 03-Jul-2013</t>
  </si>
  <si>
    <t>CHL130600008402</t>
  </si>
  <si>
    <t>CHL130600008045</t>
  </si>
  <si>
    <t>CHL130600008014</t>
  </si>
  <si>
    <t xml:space="preserve"> 09-Jul-2013</t>
  </si>
  <si>
    <t>CHL130600007885</t>
  </si>
  <si>
    <t>CHL130600007678</t>
  </si>
  <si>
    <t>CHL130600007081</t>
  </si>
  <si>
    <t>CHL130600007076</t>
  </si>
  <si>
    <t>CHL130600006808</t>
  </si>
  <si>
    <t xml:space="preserve"> 30-Aug-2013</t>
  </si>
  <si>
    <t>CHL130600006790</t>
  </si>
  <si>
    <t xml:space="preserve"> 22-Jul-2013</t>
  </si>
  <si>
    <t>CHL130600006756</t>
  </si>
  <si>
    <t>CHL130600006751</t>
  </si>
  <si>
    <t xml:space="preserve"> 30-Jul-2013</t>
  </si>
  <si>
    <t>CHL130600006645</t>
  </si>
  <si>
    <t xml:space="preserve"> 16-Jul-2013</t>
  </si>
  <si>
    <t>CHL130600006509</t>
  </si>
  <si>
    <t>CHL130600005750</t>
  </si>
  <si>
    <t>CHL130600005746</t>
  </si>
  <si>
    <t xml:space="preserve"> 08-Jul-2013</t>
  </si>
  <si>
    <t>CHL130600005465</t>
  </si>
  <si>
    <t>CHL130600004630</t>
  </si>
  <si>
    <t>CHL130600003994</t>
  </si>
  <si>
    <t>CHL130600003732</t>
  </si>
  <si>
    <t xml:space="preserve"> 15-Jul-2013</t>
  </si>
  <si>
    <t>CHL130600003009</t>
  </si>
  <si>
    <t>CHL130600002361</t>
  </si>
  <si>
    <t>CHL130600002244</t>
  </si>
  <si>
    <t>CHL130600002068</t>
  </si>
  <si>
    <t>CHL130600001806</t>
  </si>
  <si>
    <t>CHL130600001778</t>
  </si>
  <si>
    <t>CHL130600001630</t>
  </si>
  <si>
    <t>CHL130600000850</t>
  </si>
  <si>
    <t>CHL130600000472</t>
  </si>
  <si>
    <t>CHL130600000466</t>
  </si>
  <si>
    <t>CHL130600000340</t>
  </si>
  <si>
    <t xml:space="preserve"> 05-Aug-2013</t>
  </si>
  <si>
    <t xml:space="preserve"> 01-Aug-2013</t>
  </si>
  <si>
    <t>CHL130600000193</t>
  </si>
  <si>
    <t>No. of room</t>
  </si>
  <si>
    <t>Check-out</t>
  </si>
  <si>
    <t>Check-in</t>
  </si>
  <si>
    <t>Room Type</t>
  </si>
  <si>
    <t>Hotel</t>
  </si>
  <si>
    <t>Booking Ref</t>
  </si>
  <si>
    <t>Lone Pine Hotel</t>
  </si>
  <si>
    <t>HOTEL</t>
  </si>
  <si>
    <t>Special Rate</t>
  </si>
  <si>
    <t>Room Rate</t>
  </si>
  <si>
    <t>NO.</t>
  </si>
  <si>
    <t>Hotel E &amp; O</t>
  </si>
  <si>
    <t>G Hotel</t>
  </si>
  <si>
    <t>Parkroyal</t>
  </si>
  <si>
    <t>Holidays Inn</t>
  </si>
  <si>
    <t>Deluxe Room (Seafacing)</t>
  </si>
  <si>
    <t>Victory Annexe Superior Suite</t>
  </si>
  <si>
    <t>Amount (RM)</t>
  </si>
  <si>
    <t>Standard Room / Executive Room</t>
  </si>
  <si>
    <t>Extra Bed</t>
  </si>
  <si>
    <t>Grand Total (RM)</t>
  </si>
  <si>
    <t>INV</t>
  </si>
  <si>
    <t>INV 2637 &amp; 2638</t>
  </si>
  <si>
    <t>INV 2640</t>
  </si>
  <si>
    <t>INV 2639</t>
  </si>
  <si>
    <t>INV 262962/964</t>
  </si>
  <si>
    <t>INV 2642 &amp; 2641</t>
  </si>
  <si>
    <t>INV 62921</t>
  </si>
  <si>
    <t>INV 62914</t>
  </si>
  <si>
    <t>INV 62918</t>
  </si>
  <si>
    <t>INV 62932</t>
  </si>
  <si>
    <t>INV 62926, 924 &amp; 929</t>
  </si>
  <si>
    <t>INV 264490</t>
  </si>
  <si>
    <t>INV 264491</t>
  </si>
  <si>
    <t>INV 264492</t>
  </si>
  <si>
    <t>Misc. Charges</t>
  </si>
  <si>
    <t>INV 18225</t>
  </si>
  <si>
    <t>INV 18381</t>
  </si>
  <si>
    <t>INV 18850</t>
  </si>
  <si>
    <t>INV 18636</t>
  </si>
  <si>
    <t>INV 18934</t>
  </si>
  <si>
    <t>INV 266025</t>
  </si>
  <si>
    <t>INV 130600</t>
  </si>
  <si>
    <t>INV 63143</t>
  </si>
  <si>
    <t>INV 63528</t>
  </si>
  <si>
    <t>INV 63526</t>
  </si>
  <si>
    <t>INV 63545</t>
  </si>
  <si>
    <t>INV 63738</t>
  </si>
  <si>
    <t>INV 266836</t>
  </si>
  <si>
    <t>INV 266851</t>
  </si>
  <si>
    <t>INV 237246</t>
  </si>
  <si>
    <t>INV 20076</t>
  </si>
  <si>
    <t>INV 20080</t>
  </si>
  <si>
    <t>INV 19934</t>
  </si>
  <si>
    <t>INV 18126</t>
  </si>
  <si>
    <t>Folio 12/09/2013</t>
  </si>
  <si>
    <t>INV 65057</t>
  </si>
  <si>
    <t>INV 65108&amp; 200709</t>
  </si>
  <si>
    <t>INV 64746</t>
  </si>
  <si>
    <t>INV 18120,18121, 18122</t>
  </si>
  <si>
    <t>INV 18384, 18386</t>
  </si>
  <si>
    <t>INV 18813, 18815</t>
  </si>
  <si>
    <t>INV 18379</t>
  </si>
  <si>
    <t>INV 20398</t>
  </si>
  <si>
    <t>INV 20376</t>
  </si>
  <si>
    <t>INV 19007</t>
  </si>
  <si>
    <t>INV 18234</t>
  </si>
  <si>
    <t>INV 17824</t>
  </si>
  <si>
    <t>INV 18231</t>
  </si>
  <si>
    <t>INV B7958</t>
  </si>
  <si>
    <t>INV B3732</t>
  </si>
  <si>
    <t>INV B4616</t>
  </si>
  <si>
    <t>INV B2244</t>
  </si>
  <si>
    <t>INV B0433</t>
  </si>
  <si>
    <t>INV B8503</t>
  </si>
  <si>
    <t>INV B4630</t>
  </si>
  <si>
    <t>INV B3009</t>
  </si>
  <si>
    <t>INV B8402</t>
  </si>
  <si>
    <t>* Chung Chi Kuen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</si>
</sst>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\-mmm\-yyyy"/>
    <numFmt numFmtId="165" formatCode="[$-409]d\-mmm\-yyyy;@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1" fillId="0" borderId="11" xfId="0" applyFont="1" applyFill="1" applyBorder="1"/>
    <xf numFmtId="43" fontId="3" fillId="0" borderId="1" xfId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3" fontId="3" fillId="0" borderId="16" xfId="0" applyNumberFormat="1" applyFont="1" applyFill="1" applyBorder="1" applyAlignment="1">
      <alignment horizontal="center"/>
    </xf>
    <xf numFmtId="0" fontId="3" fillId="0" borderId="16" xfId="1" applyNumberFormat="1" applyFont="1" applyFill="1" applyBorder="1" applyAlignment="1">
      <alignment horizontal="center"/>
    </xf>
    <xf numFmtId="43" fontId="1" fillId="0" borderId="1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/>
    </xf>
    <xf numFmtId="43" fontId="1" fillId="0" borderId="16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/>
    <xf numFmtId="0" fontId="1" fillId="0" borderId="10" xfId="0" applyFont="1" applyFill="1" applyBorder="1"/>
    <xf numFmtId="0" fontId="1" fillId="0" borderId="9" xfId="0" applyFont="1" applyFill="1" applyBorder="1"/>
    <xf numFmtId="0" fontId="1" fillId="0" borderId="8" xfId="0" applyNumberFormat="1" applyFont="1" applyFill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/>
    <xf numFmtId="165" fontId="1" fillId="0" borderId="6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0" fontId="1" fillId="0" borderId="5" xfId="0" applyFont="1" applyFill="1" applyBorder="1"/>
    <xf numFmtId="164" fontId="1" fillId="0" borderId="4" xfId="0" applyNumberFormat="1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165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2" xfId="0" applyFont="1" applyFill="1" applyBorder="1"/>
    <xf numFmtId="43" fontId="1" fillId="0" borderId="1" xfId="1" applyFont="1" applyFill="1" applyBorder="1"/>
    <xf numFmtId="43" fontId="1" fillId="0" borderId="0" xfId="1" applyFont="1" applyFill="1"/>
    <xf numFmtId="43" fontId="4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/>
    </xf>
    <xf numFmtId="43" fontId="4" fillId="0" borderId="16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43" fontId="3" fillId="0" borderId="0" xfId="1" applyFont="1" applyFill="1" applyBorder="1" applyAlignment="1">
      <alignment horizontal="center"/>
    </xf>
    <xf numFmtId="43" fontId="3" fillId="0" borderId="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93"/>
  <sheetViews>
    <sheetView tabSelected="1" zoomScaleNormal="100" workbookViewId="0">
      <selection activeCell="I82" sqref="I82"/>
    </sheetView>
  </sheetViews>
  <sheetFormatPr defaultRowHeight="12.75" x14ac:dyDescent="0.2"/>
  <cols>
    <col min="1" max="1" width="4.5703125" style="27" customWidth="1"/>
    <col min="2" max="2" width="20" style="27" customWidth="1"/>
    <col min="3" max="3" width="23.42578125" style="27" bestFit="1" customWidth="1"/>
    <col min="4" max="4" width="26.140625" style="27" bestFit="1" customWidth="1"/>
    <col min="5" max="5" width="12" style="27" customWidth="1"/>
    <col min="6" max="6" width="12" style="37" customWidth="1"/>
    <col min="7" max="7" width="12" style="21" customWidth="1"/>
    <col min="8" max="8" width="12.5703125" style="21" customWidth="1"/>
    <col min="9" max="9" width="11.85546875" style="47" customWidth="1"/>
    <col min="10" max="10" width="13.7109375" style="47" customWidth="1"/>
    <col min="11" max="11" width="12.85546875" style="4" customWidth="1"/>
    <col min="12" max="12" width="22.5703125" style="21" customWidth="1"/>
    <col min="13" max="16384" width="9.140625" style="27"/>
  </cols>
  <sheetData>
    <row r="1" spans="1:13" s="14" customFormat="1" ht="25.5" x14ac:dyDescent="0.2">
      <c r="A1" s="10"/>
      <c r="B1" s="10" t="s">
        <v>121</v>
      </c>
      <c r="C1" s="10" t="s">
        <v>120</v>
      </c>
      <c r="D1" s="10" t="s">
        <v>119</v>
      </c>
      <c r="E1" s="10" t="s">
        <v>118</v>
      </c>
      <c r="F1" s="11" t="s">
        <v>117</v>
      </c>
      <c r="G1" s="12" t="s">
        <v>116</v>
      </c>
      <c r="H1" s="13" t="s">
        <v>133</v>
      </c>
      <c r="I1" s="43" t="s">
        <v>135</v>
      </c>
      <c r="J1" s="43" t="s">
        <v>151</v>
      </c>
      <c r="K1" s="13" t="s">
        <v>136</v>
      </c>
      <c r="L1" s="17" t="s">
        <v>137</v>
      </c>
    </row>
    <row r="2" spans="1:13" x14ac:dyDescent="0.2">
      <c r="A2" s="22">
        <v>1</v>
      </c>
      <c r="B2" s="23" t="s">
        <v>115</v>
      </c>
      <c r="C2" s="24" t="s">
        <v>1</v>
      </c>
      <c r="D2" s="24" t="s">
        <v>0</v>
      </c>
      <c r="E2" s="24" t="s">
        <v>114</v>
      </c>
      <c r="F2" s="25" t="s">
        <v>113</v>
      </c>
      <c r="G2" s="26">
        <v>1</v>
      </c>
      <c r="H2" s="18">
        <f>G2*$E$87</f>
        <v>390</v>
      </c>
      <c r="I2" s="44"/>
      <c r="J2" s="44"/>
      <c r="K2" s="9">
        <f>H2+I2+J2</f>
        <v>390</v>
      </c>
      <c r="L2" s="18" t="s">
        <v>154</v>
      </c>
    </row>
    <row r="3" spans="1:13" x14ac:dyDescent="0.2">
      <c r="A3" s="1">
        <v>2</v>
      </c>
      <c r="B3" s="3" t="s">
        <v>110</v>
      </c>
      <c r="C3" s="2" t="s">
        <v>1</v>
      </c>
      <c r="D3" s="2" t="s">
        <v>0</v>
      </c>
      <c r="E3" s="2" t="s">
        <v>90</v>
      </c>
      <c r="F3" s="28">
        <v>41489</v>
      </c>
      <c r="G3" s="29">
        <v>2</v>
      </c>
      <c r="H3" s="18">
        <f>G3*$E$87</f>
        <v>780</v>
      </c>
      <c r="I3" s="44"/>
      <c r="J3" s="44"/>
      <c r="K3" s="9">
        <f t="shared" ref="K3:K66" si="0">H3+I3+J3</f>
        <v>780</v>
      </c>
      <c r="L3" s="18" t="s">
        <v>177</v>
      </c>
    </row>
    <row r="4" spans="1:13" x14ac:dyDescent="0.2">
      <c r="A4" s="22">
        <v>3</v>
      </c>
      <c r="B4" s="3" t="s">
        <v>105</v>
      </c>
      <c r="C4" s="2" t="s">
        <v>1</v>
      </c>
      <c r="D4" s="2" t="s">
        <v>0</v>
      </c>
      <c r="E4" s="2" t="s">
        <v>15</v>
      </c>
      <c r="F4" s="28">
        <v>41478</v>
      </c>
      <c r="G4" s="29">
        <v>1</v>
      </c>
      <c r="H4" s="18">
        <f t="shared" ref="H4:H28" si="1">G4*$E$87</f>
        <v>390</v>
      </c>
      <c r="I4" s="44"/>
      <c r="J4" s="44"/>
      <c r="K4" s="9">
        <f t="shared" si="0"/>
        <v>390</v>
      </c>
      <c r="L4" s="44" t="s">
        <v>183</v>
      </c>
      <c r="M4" s="27" t="s">
        <v>194</v>
      </c>
    </row>
    <row r="5" spans="1:13" x14ac:dyDescent="0.2">
      <c r="A5" s="1">
        <v>4</v>
      </c>
      <c r="B5" s="3" t="s">
        <v>104</v>
      </c>
      <c r="C5" s="2" t="s">
        <v>1</v>
      </c>
      <c r="D5" s="2" t="s">
        <v>0</v>
      </c>
      <c r="E5" s="2" t="s">
        <v>68</v>
      </c>
      <c r="F5" s="28">
        <v>41460</v>
      </c>
      <c r="G5" s="29">
        <v>1</v>
      </c>
      <c r="H5" s="18">
        <f t="shared" si="1"/>
        <v>390</v>
      </c>
      <c r="I5" s="44"/>
      <c r="J5" s="44"/>
      <c r="K5" s="9">
        <f t="shared" si="0"/>
        <v>390</v>
      </c>
      <c r="L5" s="18" t="s">
        <v>188</v>
      </c>
    </row>
    <row r="6" spans="1:13" x14ac:dyDescent="0.2">
      <c r="A6" s="22">
        <v>5</v>
      </c>
      <c r="B6" s="3" t="s">
        <v>102</v>
      </c>
      <c r="C6" s="2" t="s">
        <v>1</v>
      </c>
      <c r="D6" s="2" t="s">
        <v>0</v>
      </c>
      <c r="E6" s="2" t="s">
        <v>101</v>
      </c>
      <c r="F6" s="28">
        <v>41473</v>
      </c>
      <c r="G6" s="29">
        <v>1</v>
      </c>
      <c r="H6" s="18">
        <f t="shared" si="1"/>
        <v>390</v>
      </c>
      <c r="I6" s="44"/>
      <c r="J6" s="44"/>
      <c r="K6" s="9">
        <f t="shared" si="0"/>
        <v>390</v>
      </c>
      <c r="L6" s="18" t="s">
        <v>192</v>
      </c>
    </row>
    <row r="7" spans="1:13" x14ac:dyDescent="0.2">
      <c r="A7" s="1">
        <v>6</v>
      </c>
      <c r="B7" s="3" t="s">
        <v>100</v>
      </c>
      <c r="C7" s="2" t="s">
        <v>1</v>
      </c>
      <c r="D7" s="2" t="s">
        <v>0</v>
      </c>
      <c r="E7" s="2" t="s">
        <v>79</v>
      </c>
      <c r="F7" s="28">
        <v>41467</v>
      </c>
      <c r="G7" s="29">
        <v>1</v>
      </c>
      <c r="H7" s="18">
        <f t="shared" si="1"/>
        <v>390</v>
      </c>
      <c r="I7" s="44"/>
      <c r="J7" s="44"/>
      <c r="K7" s="9">
        <f t="shared" si="0"/>
        <v>390</v>
      </c>
      <c r="L7" s="18" t="s">
        <v>186</v>
      </c>
    </row>
    <row r="8" spans="1:13" x14ac:dyDescent="0.2">
      <c r="A8" s="22">
        <v>7</v>
      </c>
      <c r="B8" s="3" t="s">
        <v>98</v>
      </c>
      <c r="C8" s="2" t="s">
        <v>1</v>
      </c>
      <c r="D8" s="2" t="s">
        <v>0</v>
      </c>
      <c r="E8" s="2" t="s">
        <v>68</v>
      </c>
      <c r="F8" s="30">
        <v>41461</v>
      </c>
      <c r="G8" s="29">
        <v>1</v>
      </c>
      <c r="H8" s="18">
        <f t="shared" si="1"/>
        <v>390</v>
      </c>
      <c r="I8" s="44"/>
      <c r="J8" s="44"/>
      <c r="K8" s="9">
        <f t="shared" si="0"/>
        <v>390</v>
      </c>
      <c r="L8" s="18" t="s">
        <v>191</v>
      </c>
    </row>
    <row r="9" spans="1:13" x14ac:dyDescent="0.2">
      <c r="A9" s="1">
        <v>8</v>
      </c>
      <c r="B9" s="3" t="s">
        <v>88</v>
      </c>
      <c r="C9" s="2" t="s">
        <v>1</v>
      </c>
      <c r="D9" s="2" t="s">
        <v>0</v>
      </c>
      <c r="E9" s="2" t="s">
        <v>87</v>
      </c>
      <c r="F9" s="30">
        <v>41480</v>
      </c>
      <c r="G9" s="29">
        <v>1</v>
      </c>
      <c r="H9" s="18">
        <f t="shared" si="1"/>
        <v>390</v>
      </c>
      <c r="I9" s="44"/>
      <c r="J9" s="44"/>
      <c r="K9" s="9">
        <f t="shared" si="0"/>
        <v>390</v>
      </c>
      <c r="L9" s="44" t="s">
        <v>182</v>
      </c>
    </row>
    <row r="10" spans="1:13" x14ac:dyDescent="0.2">
      <c r="A10" s="22">
        <v>9</v>
      </c>
      <c r="B10" s="3" t="s">
        <v>84</v>
      </c>
      <c r="C10" s="2" t="s">
        <v>1</v>
      </c>
      <c r="D10" s="2" t="s">
        <v>0</v>
      </c>
      <c r="E10" s="2" t="s">
        <v>58</v>
      </c>
      <c r="F10" s="30">
        <v>41496</v>
      </c>
      <c r="G10" s="29">
        <v>1</v>
      </c>
      <c r="H10" s="18">
        <f t="shared" si="1"/>
        <v>390</v>
      </c>
      <c r="I10" s="44"/>
      <c r="J10" s="44"/>
      <c r="K10" s="9">
        <f t="shared" si="0"/>
        <v>390</v>
      </c>
      <c r="L10" s="18" t="s">
        <v>156</v>
      </c>
    </row>
    <row r="11" spans="1:13" x14ac:dyDescent="0.2">
      <c r="A11" s="1">
        <v>10</v>
      </c>
      <c r="B11" s="3" t="s">
        <v>82</v>
      </c>
      <c r="C11" s="2" t="s">
        <v>1</v>
      </c>
      <c r="D11" s="2" t="s">
        <v>0</v>
      </c>
      <c r="E11" s="2" t="s">
        <v>45</v>
      </c>
      <c r="F11" s="30">
        <v>41480</v>
      </c>
      <c r="G11" s="29">
        <v>1</v>
      </c>
      <c r="H11" s="18">
        <f t="shared" si="1"/>
        <v>390</v>
      </c>
      <c r="I11" s="44"/>
      <c r="J11" s="44"/>
      <c r="K11" s="9">
        <f t="shared" si="0"/>
        <v>390</v>
      </c>
      <c r="L11" s="18" t="s">
        <v>184</v>
      </c>
    </row>
    <row r="12" spans="1:13" x14ac:dyDescent="0.2">
      <c r="A12" s="22">
        <v>11</v>
      </c>
      <c r="B12" s="3" t="s">
        <v>76</v>
      </c>
      <c r="C12" s="2" t="s">
        <v>1</v>
      </c>
      <c r="D12" s="2" t="s">
        <v>0</v>
      </c>
      <c r="E12" s="2" t="s">
        <v>75</v>
      </c>
      <c r="F12" s="30">
        <v>41462</v>
      </c>
      <c r="G12" s="29">
        <v>1</v>
      </c>
      <c r="H12" s="18">
        <f t="shared" si="1"/>
        <v>390</v>
      </c>
      <c r="I12" s="44"/>
      <c r="J12" s="44"/>
      <c r="K12" s="9">
        <f t="shared" si="0"/>
        <v>390</v>
      </c>
      <c r="L12" s="18" t="s">
        <v>193</v>
      </c>
    </row>
    <row r="13" spans="1:13" x14ac:dyDescent="0.2">
      <c r="A13" s="1">
        <v>12</v>
      </c>
      <c r="B13" s="3" t="s">
        <v>72</v>
      </c>
      <c r="C13" s="2" t="s">
        <v>1</v>
      </c>
      <c r="D13" s="2" t="s">
        <v>0</v>
      </c>
      <c r="E13" s="2" t="s">
        <v>7</v>
      </c>
      <c r="F13" s="30">
        <v>41518</v>
      </c>
      <c r="G13" s="29">
        <v>1</v>
      </c>
      <c r="H13" s="18">
        <f t="shared" si="1"/>
        <v>390</v>
      </c>
      <c r="I13" s="44"/>
      <c r="J13" s="44"/>
      <c r="K13" s="9">
        <f t="shared" si="0"/>
        <v>390</v>
      </c>
      <c r="L13" s="44" t="s">
        <v>179</v>
      </c>
    </row>
    <row r="14" spans="1:13" x14ac:dyDescent="0.2">
      <c r="A14" s="22">
        <v>13</v>
      </c>
      <c r="B14" s="3" t="s">
        <v>67</v>
      </c>
      <c r="C14" s="2" t="s">
        <v>1</v>
      </c>
      <c r="D14" s="2" t="s">
        <v>0</v>
      </c>
      <c r="E14" s="2" t="s">
        <v>63</v>
      </c>
      <c r="F14" s="30">
        <v>41513</v>
      </c>
      <c r="G14" s="29">
        <v>1</v>
      </c>
      <c r="H14" s="18">
        <f t="shared" si="1"/>
        <v>390</v>
      </c>
      <c r="I14" s="44"/>
      <c r="J14" s="44"/>
      <c r="K14" s="9">
        <f t="shared" si="0"/>
        <v>390</v>
      </c>
      <c r="L14" s="18" t="s">
        <v>168</v>
      </c>
    </row>
    <row r="15" spans="1:13" x14ac:dyDescent="0.2">
      <c r="A15" s="1">
        <v>14</v>
      </c>
      <c r="B15" s="3" t="s">
        <v>61</v>
      </c>
      <c r="C15" s="2" t="s">
        <v>1</v>
      </c>
      <c r="D15" s="2" t="s">
        <v>0</v>
      </c>
      <c r="E15" s="2" t="s">
        <v>60</v>
      </c>
      <c r="F15" s="30">
        <v>41472</v>
      </c>
      <c r="G15" s="29">
        <v>1</v>
      </c>
      <c r="H15" s="18">
        <f t="shared" si="1"/>
        <v>390</v>
      </c>
      <c r="I15" s="44"/>
      <c r="J15" s="44"/>
      <c r="K15" s="9">
        <f t="shared" si="0"/>
        <v>390</v>
      </c>
      <c r="L15" s="18" t="s">
        <v>152</v>
      </c>
    </row>
    <row r="16" spans="1:13" x14ac:dyDescent="0.2">
      <c r="A16" s="22">
        <v>15</v>
      </c>
      <c r="B16" s="3" t="s">
        <v>53</v>
      </c>
      <c r="C16" s="2" t="s">
        <v>1</v>
      </c>
      <c r="D16" s="2" t="s">
        <v>0</v>
      </c>
      <c r="E16" s="2" t="s">
        <v>52</v>
      </c>
      <c r="F16" s="30">
        <v>41517</v>
      </c>
      <c r="G16" s="29">
        <v>1</v>
      </c>
      <c r="H16" s="18">
        <f t="shared" si="1"/>
        <v>390</v>
      </c>
      <c r="I16" s="44"/>
      <c r="J16" s="44"/>
      <c r="K16" s="9">
        <f t="shared" si="0"/>
        <v>390</v>
      </c>
      <c r="L16" s="44" t="s">
        <v>180</v>
      </c>
    </row>
    <row r="17" spans="1:12" x14ac:dyDescent="0.2">
      <c r="A17" s="1">
        <v>16</v>
      </c>
      <c r="B17" s="3" t="s">
        <v>44</v>
      </c>
      <c r="C17" s="2" t="s">
        <v>1</v>
      </c>
      <c r="D17" s="2" t="s">
        <v>0</v>
      </c>
      <c r="E17" s="2" t="s">
        <v>43</v>
      </c>
      <c r="F17" s="30">
        <v>41471</v>
      </c>
      <c r="G17" s="29">
        <v>1</v>
      </c>
      <c r="H17" s="18">
        <f t="shared" si="1"/>
        <v>390</v>
      </c>
      <c r="I17" s="44"/>
      <c r="J17" s="44"/>
      <c r="K17" s="9">
        <f t="shared" si="0"/>
        <v>390</v>
      </c>
      <c r="L17" s="18" t="s">
        <v>189</v>
      </c>
    </row>
    <row r="18" spans="1:12" x14ac:dyDescent="0.2">
      <c r="A18" s="22">
        <v>17</v>
      </c>
      <c r="B18" s="3" t="s">
        <v>39</v>
      </c>
      <c r="C18" s="2" t="s">
        <v>1</v>
      </c>
      <c r="D18" s="2" t="s">
        <v>0</v>
      </c>
      <c r="E18" s="2" t="s">
        <v>9</v>
      </c>
      <c r="F18" s="30">
        <v>41482</v>
      </c>
      <c r="G18" s="29">
        <v>1</v>
      </c>
      <c r="H18" s="18">
        <f t="shared" si="1"/>
        <v>390</v>
      </c>
      <c r="I18" s="44"/>
      <c r="J18" s="44"/>
      <c r="K18" s="9">
        <f t="shared" si="0"/>
        <v>390</v>
      </c>
      <c r="L18" s="44" t="s">
        <v>178</v>
      </c>
    </row>
    <row r="19" spans="1:12" x14ac:dyDescent="0.2">
      <c r="A19" s="1">
        <v>18</v>
      </c>
      <c r="B19" s="3" t="s">
        <v>38</v>
      </c>
      <c r="C19" s="2" t="s">
        <v>1</v>
      </c>
      <c r="D19" s="2" t="s">
        <v>0</v>
      </c>
      <c r="E19" s="2" t="s">
        <v>9</v>
      </c>
      <c r="F19" s="30">
        <v>41482</v>
      </c>
      <c r="G19" s="29">
        <v>1</v>
      </c>
      <c r="H19" s="18">
        <f t="shared" si="1"/>
        <v>390</v>
      </c>
      <c r="I19" s="44"/>
      <c r="J19" s="44"/>
      <c r="K19" s="9">
        <f t="shared" si="0"/>
        <v>390</v>
      </c>
      <c r="L19" s="18" t="s">
        <v>153</v>
      </c>
    </row>
    <row r="20" spans="1:12" x14ac:dyDescent="0.2">
      <c r="A20" s="22">
        <v>19</v>
      </c>
      <c r="B20" s="3" t="s">
        <v>30</v>
      </c>
      <c r="C20" s="2" t="s">
        <v>1</v>
      </c>
      <c r="D20" s="2" t="s">
        <v>0</v>
      </c>
      <c r="E20" s="2" t="s">
        <v>29</v>
      </c>
      <c r="F20" s="30">
        <v>41513</v>
      </c>
      <c r="G20" s="29">
        <v>1</v>
      </c>
      <c r="H20" s="18">
        <f t="shared" si="1"/>
        <v>390</v>
      </c>
      <c r="I20" s="44"/>
      <c r="J20" s="44"/>
      <c r="K20" s="9">
        <f t="shared" si="0"/>
        <v>390</v>
      </c>
      <c r="L20" s="18" t="s">
        <v>167</v>
      </c>
    </row>
    <row r="21" spans="1:12" x14ac:dyDescent="0.2">
      <c r="A21" s="1">
        <v>20</v>
      </c>
      <c r="B21" s="3" t="s">
        <v>28</v>
      </c>
      <c r="C21" s="2" t="s">
        <v>1</v>
      </c>
      <c r="D21" s="2" t="s">
        <v>0</v>
      </c>
      <c r="E21" s="2" t="s">
        <v>27</v>
      </c>
      <c r="F21" s="30">
        <v>41482</v>
      </c>
      <c r="G21" s="29">
        <v>2</v>
      </c>
      <c r="H21" s="18">
        <f t="shared" si="1"/>
        <v>780</v>
      </c>
      <c r="I21" s="44"/>
      <c r="J21" s="44"/>
      <c r="K21" s="9">
        <f t="shared" si="0"/>
        <v>780</v>
      </c>
      <c r="L21" s="18" t="s">
        <v>176</v>
      </c>
    </row>
    <row r="22" spans="1:12" x14ac:dyDescent="0.2">
      <c r="A22" s="22">
        <v>21</v>
      </c>
      <c r="B22" s="3" t="s">
        <v>25</v>
      </c>
      <c r="C22" s="2" t="s">
        <v>1</v>
      </c>
      <c r="D22" s="2" t="s">
        <v>0</v>
      </c>
      <c r="E22" s="2" t="s">
        <v>24</v>
      </c>
      <c r="F22" s="30">
        <v>41471</v>
      </c>
      <c r="G22" s="29">
        <v>1</v>
      </c>
      <c r="H22" s="18">
        <f t="shared" si="1"/>
        <v>390</v>
      </c>
      <c r="I22" s="44"/>
      <c r="J22" s="44"/>
      <c r="K22" s="9">
        <f t="shared" si="0"/>
        <v>390</v>
      </c>
      <c r="L22" s="18" t="s">
        <v>187</v>
      </c>
    </row>
    <row r="23" spans="1:12" x14ac:dyDescent="0.2">
      <c r="A23" s="1">
        <v>22</v>
      </c>
      <c r="B23" s="3" t="s">
        <v>23</v>
      </c>
      <c r="C23" s="2" t="s">
        <v>1</v>
      </c>
      <c r="D23" s="2" t="s">
        <v>0</v>
      </c>
      <c r="E23" s="2" t="s">
        <v>15</v>
      </c>
      <c r="F23" s="30">
        <v>41478</v>
      </c>
      <c r="G23" s="29">
        <v>3</v>
      </c>
      <c r="H23" s="18">
        <f>G23*$E$87</f>
        <v>1170</v>
      </c>
      <c r="I23" s="44"/>
      <c r="J23" s="44"/>
      <c r="K23" s="9">
        <f>H23+I23+J23</f>
        <v>1170</v>
      </c>
      <c r="L23" s="18" t="s">
        <v>175</v>
      </c>
    </row>
    <row r="24" spans="1:12" x14ac:dyDescent="0.2">
      <c r="A24" s="22">
        <v>23</v>
      </c>
      <c r="B24" s="3" t="s">
        <v>22</v>
      </c>
      <c r="C24" s="2" t="s">
        <v>1</v>
      </c>
      <c r="D24" s="2" t="s">
        <v>0</v>
      </c>
      <c r="E24" s="2" t="s">
        <v>21</v>
      </c>
      <c r="F24" s="30">
        <v>41510</v>
      </c>
      <c r="G24" s="29">
        <v>1</v>
      </c>
      <c r="H24" s="18">
        <f t="shared" si="1"/>
        <v>390</v>
      </c>
      <c r="I24" s="44"/>
      <c r="J24" s="44"/>
      <c r="K24" s="9">
        <f t="shared" si="0"/>
        <v>390</v>
      </c>
      <c r="L24" s="18" t="s">
        <v>169</v>
      </c>
    </row>
    <row r="25" spans="1:12" x14ac:dyDescent="0.2">
      <c r="A25" s="1">
        <v>24</v>
      </c>
      <c r="B25" s="3" t="s">
        <v>20</v>
      </c>
      <c r="C25" s="2" t="s">
        <v>1</v>
      </c>
      <c r="D25" s="2" t="s">
        <v>0</v>
      </c>
      <c r="E25" s="2" t="s">
        <v>19</v>
      </c>
      <c r="F25" s="30">
        <v>41499</v>
      </c>
      <c r="G25" s="29">
        <v>1</v>
      </c>
      <c r="H25" s="18">
        <f t="shared" si="1"/>
        <v>390</v>
      </c>
      <c r="I25" s="44"/>
      <c r="J25" s="44"/>
      <c r="K25" s="9">
        <f t="shared" si="0"/>
        <v>390</v>
      </c>
      <c r="L25" s="44" t="s">
        <v>181</v>
      </c>
    </row>
    <row r="26" spans="1:12" x14ac:dyDescent="0.2">
      <c r="A26" s="22">
        <v>25</v>
      </c>
      <c r="B26" s="3" t="s">
        <v>16</v>
      </c>
      <c r="C26" s="2" t="s">
        <v>1</v>
      </c>
      <c r="D26" s="2" t="s">
        <v>0</v>
      </c>
      <c r="E26" s="2" t="s">
        <v>15</v>
      </c>
      <c r="F26" s="30">
        <v>41478</v>
      </c>
      <c r="G26" s="29">
        <v>1</v>
      </c>
      <c r="H26" s="18">
        <f t="shared" si="1"/>
        <v>390</v>
      </c>
      <c r="I26" s="44"/>
      <c r="J26" s="44"/>
      <c r="K26" s="9">
        <f t="shared" si="0"/>
        <v>390</v>
      </c>
      <c r="L26" s="18" t="s">
        <v>170</v>
      </c>
    </row>
    <row r="27" spans="1:12" x14ac:dyDescent="0.2">
      <c r="A27" s="1">
        <v>26</v>
      </c>
      <c r="B27" s="3" t="s">
        <v>14</v>
      </c>
      <c r="C27" s="2" t="s">
        <v>1</v>
      </c>
      <c r="D27" s="2" t="s">
        <v>0</v>
      </c>
      <c r="E27" s="2" t="s">
        <v>13</v>
      </c>
      <c r="F27" s="30">
        <v>41486</v>
      </c>
      <c r="G27" s="29">
        <v>1</v>
      </c>
      <c r="H27" s="18">
        <f t="shared" si="1"/>
        <v>390</v>
      </c>
      <c r="I27" s="44"/>
      <c r="J27" s="44"/>
      <c r="K27" s="9">
        <f t="shared" si="0"/>
        <v>390</v>
      </c>
      <c r="L27" s="18" t="s">
        <v>155</v>
      </c>
    </row>
    <row r="28" spans="1:12" x14ac:dyDescent="0.2">
      <c r="A28" s="22">
        <v>27</v>
      </c>
      <c r="B28" s="3" t="s">
        <v>3</v>
      </c>
      <c r="C28" s="2" t="s">
        <v>1</v>
      </c>
      <c r="D28" s="2" t="s">
        <v>0</v>
      </c>
      <c r="E28" s="31">
        <v>41503</v>
      </c>
      <c r="F28" s="30">
        <v>41506</v>
      </c>
      <c r="G28" s="29">
        <v>2</v>
      </c>
      <c r="H28" s="18">
        <f t="shared" si="1"/>
        <v>780</v>
      </c>
      <c r="I28" s="44"/>
      <c r="J28" s="44"/>
      <c r="K28" s="9">
        <f t="shared" si="0"/>
        <v>780</v>
      </c>
      <c r="L28" s="18" t="s">
        <v>185</v>
      </c>
    </row>
    <row r="29" spans="1:12" x14ac:dyDescent="0.2">
      <c r="A29" s="1">
        <v>28</v>
      </c>
      <c r="B29" s="3" t="s">
        <v>2</v>
      </c>
      <c r="C29" s="2" t="s">
        <v>1</v>
      </c>
      <c r="D29" s="2" t="s">
        <v>0</v>
      </c>
      <c r="E29" s="31">
        <v>41469</v>
      </c>
      <c r="F29" s="30">
        <v>41473</v>
      </c>
      <c r="G29" s="29">
        <v>1</v>
      </c>
      <c r="H29" s="18">
        <f>G29*$E$87</f>
        <v>390</v>
      </c>
      <c r="I29" s="44"/>
      <c r="J29" s="44"/>
      <c r="K29" s="9">
        <f>H29+I29+J29</f>
        <v>390</v>
      </c>
      <c r="L29" s="18" t="s">
        <v>190</v>
      </c>
    </row>
    <row r="30" spans="1:12" hidden="1" x14ac:dyDescent="0.2">
      <c r="A30" s="22">
        <v>29</v>
      </c>
      <c r="B30" s="3" t="s">
        <v>109</v>
      </c>
      <c r="C30" s="2" t="s">
        <v>33</v>
      </c>
      <c r="D30" s="2" t="s">
        <v>50</v>
      </c>
      <c r="E30" s="2" t="s">
        <v>90</v>
      </c>
      <c r="F30" s="28">
        <v>41489</v>
      </c>
      <c r="G30" s="29">
        <v>1</v>
      </c>
      <c r="H30" s="18">
        <f t="shared" ref="H30:H39" si="2">G30*$E$88</f>
        <v>350</v>
      </c>
      <c r="I30" s="44"/>
      <c r="J30" s="44"/>
      <c r="K30" s="9">
        <f t="shared" si="0"/>
        <v>350</v>
      </c>
      <c r="L30" s="18" t="s">
        <v>158</v>
      </c>
    </row>
    <row r="31" spans="1:12" hidden="1" x14ac:dyDescent="0.2">
      <c r="A31" s="1">
        <v>30</v>
      </c>
      <c r="B31" s="3" t="s">
        <v>108</v>
      </c>
      <c r="C31" s="2" t="s">
        <v>33</v>
      </c>
      <c r="D31" s="2" t="s">
        <v>50</v>
      </c>
      <c r="E31" s="2" t="s">
        <v>7</v>
      </c>
      <c r="F31" s="28">
        <v>41518</v>
      </c>
      <c r="G31" s="29">
        <v>1</v>
      </c>
      <c r="H31" s="18">
        <f t="shared" si="2"/>
        <v>350</v>
      </c>
      <c r="I31" s="44"/>
      <c r="J31" s="44"/>
      <c r="K31" s="9">
        <f t="shared" si="0"/>
        <v>350</v>
      </c>
      <c r="L31" s="18" t="s">
        <v>158</v>
      </c>
    </row>
    <row r="32" spans="1:12" hidden="1" x14ac:dyDescent="0.2">
      <c r="A32" s="22">
        <v>31</v>
      </c>
      <c r="B32" s="3" t="s">
        <v>107</v>
      </c>
      <c r="C32" s="2" t="s">
        <v>33</v>
      </c>
      <c r="D32" s="2" t="s">
        <v>50</v>
      </c>
      <c r="E32" s="2" t="s">
        <v>79</v>
      </c>
      <c r="F32" s="28">
        <v>41467</v>
      </c>
      <c r="G32" s="29">
        <v>2</v>
      </c>
      <c r="H32" s="18">
        <f t="shared" si="2"/>
        <v>700</v>
      </c>
      <c r="I32" s="44"/>
      <c r="J32" s="44"/>
      <c r="K32" s="9">
        <f t="shared" si="0"/>
        <v>700</v>
      </c>
      <c r="L32" s="18" t="s">
        <v>158</v>
      </c>
    </row>
    <row r="33" spans="1:12" hidden="1" x14ac:dyDescent="0.2">
      <c r="A33" s="1">
        <v>32</v>
      </c>
      <c r="B33" s="3" t="s">
        <v>106</v>
      </c>
      <c r="C33" s="2" t="s">
        <v>33</v>
      </c>
      <c r="D33" s="2" t="s">
        <v>50</v>
      </c>
      <c r="E33" s="2" t="s">
        <v>79</v>
      </c>
      <c r="F33" s="28">
        <v>41467</v>
      </c>
      <c r="G33" s="29">
        <v>1</v>
      </c>
      <c r="H33" s="18">
        <f t="shared" si="2"/>
        <v>350</v>
      </c>
      <c r="I33" s="44"/>
      <c r="J33" s="44"/>
      <c r="K33" s="9">
        <f t="shared" si="0"/>
        <v>350</v>
      </c>
      <c r="L33" s="18" t="s">
        <v>158</v>
      </c>
    </row>
    <row r="34" spans="1:12" hidden="1" x14ac:dyDescent="0.2">
      <c r="A34" s="22">
        <v>33</v>
      </c>
      <c r="B34" s="3" t="s">
        <v>97</v>
      </c>
      <c r="C34" s="2" t="s">
        <v>33</v>
      </c>
      <c r="D34" s="2" t="s">
        <v>50</v>
      </c>
      <c r="E34" s="2" t="s">
        <v>96</v>
      </c>
      <c r="F34" s="30">
        <v>41466</v>
      </c>
      <c r="G34" s="29">
        <v>2</v>
      </c>
      <c r="H34" s="18">
        <f>G34*$E$88</f>
        <v>700</v>
      </c>
      <c r="I34" s="44"/>
      <c r="J34" s="44"/>
      <c r="K34" s="9">
        <f t="shared" si="0"/>
        <v>700</v>
      </c>
      <c r="L34" s="18" t="s">
        <v>158</v>
      </c>
    </row>
    <row r="35" spans="1:12" hidden="1" x14ac:dyDescent="0.2">
      <c r="A35" s="1">
        <v>34</v>
      </c>
      <c r="B35" s="3" t="s">
        <v>80</v>
      </c>
      <c r="C35" s="2" t="s">
        <v>33</v>
      </c>
      <c r="D35" s="2" t="s">
        <v>32</v>
      </c>
      <c r="E35" s="2" t="s">
        <v>79</v>
      </c>
      <c r="F35" s="30">
        <v>41468</v>
      </c>
      <c r="G35" s="29">
        <v>4</v>
      </c>
      <c r="H35" s="18">
        <f>G35*$E$89</f>
        <v>2120</v>
      </c>
      <c r="I35" s="44"/>
      <c r="J35" s="44"/>
      <c r="K35" s="9">
        <f t="shared" si="0"/>
        <v>2120</v>
      </c>
      <c r="L35" s="18" t="s">
        <v>158</v>
      </c>
    </row>
    <row r="36" spans="1:12" hidden="1" x14ac:dyDescent="0.2">
      <c r="A36" s="22">
        <v>35</v>
      </c>
      <c r="B36" s="3" t="s">
        <v>77</v>
      </c>
      <c r="C36" s="2" t="s">
        <v>33</v>
      </c>
      <c r="D36" s="2" t="s">
        <v>50</v>
      </c>
      <c r="E36" s="2" t="s">
        <v>68</v>
      </c>
      <c r="F36" s="30">
        <v>41461</v>
      </c>
      <c r="G36" s="29">
        <v>1</v>
      </c>
      <c r="H36" s="18">
        <f t="shared" si="2"/>
        <v>350</v>
      </c>
      <c r="I36" s="44"/>
      <c r="J36" s="44"/>
      <c r="K36" s="9">
        <f t="shared" si="0"/>
        <v>350</v>
      </c>
      <c r="L36" s="18" t="s">
        <v>158</v>
      </c>
    </row>
    <row r="37" spans="1:12" hidden="1" x14ac:dyDescent="0.2">
      <c r="A37" s="1">
        <v>36</v>
      </c>
      <c r="B37" s="3" t="s">
        <v>69</v>
      </c>
      <c r="C37" s="2" t="s">
        <v>33</v>
      </c>
      <c r="D37" s="2" t="s">
        <v>50</v>
      </c>
      <c r="E37" s="2" t="s">
        <v>68</v>
      </c>
      <c r="F37" s="30">
        <v>41462</v>
      </c>
      <c r="G37" s="29">
        <v>1</v>
      </c>
      <c r="H37" s="18">
        <f t="shared" si="2"/>
        <v>350</v>
      </c>
      <c r="I37" s="44"/>
      <c r="J37" s="44"/>
      <c r="K37" s="9">
        <f t="shared" si="0"/>
        <v>350</v>
      </c>
      <c r="L37" s="18" t="s">
        <v>158</v>
      </c>
    </row>
    <row r="38" spans="1:12" hidden="1" x14ac:dyDescent="0.2">
      <c r="A38" s="22">
        <v>37</v>
      </c>
      <c r="B38" s="3" t="s">
        <v>64</v>
      </c>
      <c r="C38" s="2" t="s">
        <v>33</v>
      </c>
      <c r="D38" s="2" t="s">
        <v>50</v>
      </c>
      <c r="E38" s="2" t="s">
        <v>63</v>
      </c>
      <c r="F38" s="30">
        <v>41513</v>
      </c>
      <c r="G38" s="29">
        <v>2</v>
      </c>
      <c r="H38" s="18">
        <f t="shared" si="2"/>
        <v>700</v>
      </c>
      <c r="I38" s="44"/>
      <c r="J38" s="44"/>
      <c r="K38" s="9">
        <f t="shared" si="0"/>
        <v>700</v>
      </c>
      <c r="L38" s="18" t="s">
        <v>158</v>
      </c>
    </row>
    <row r="39" spans="1:12" hidden="1" x14ac:dyDescent="0.2">
      <c r="A39" s="1">
        <v>38</v>
      </c>
      <c r="B39" s="3" t="s">
        <v>51</v>
      </c>
      <c r="C39" s="2" t="s">
        <v>33</v>
      </c>
      <c r="D39" s="2" t="s">
        <v>50</v>
      </c>
      <c r="E39" s="2" t="s">
        <v>49</v>
      </c>
      <c r="F39" s="30">
        <v>41462</v>
      </c>
      <c r="G39" s="29">
        <v>2</v>
      </c>
      <c r="H39" s="18">
        <f t="shared" si="2"/>
        <v>700</v>
      </c>
      <c r="I39" s="44"/>
      <c r="J39" s="44"/>
      <c r="K39" s="9">
        <f t="shared" si="0"/>
        <v>700</v>
      </c>
      <c r="L39" s="18" t="s">
        <v>158</v>
      </c>
    </row>
    <row r="40" spans="1:12" hidden="1" x14ac:dyDescent="0.2">
      <c r="A40" s="22">
        <v>39</v>
      </c>
      <c r="B40" s="3" t="s">
        <v>40</v>
      </c>
      <c r="C40" s="32" t="s">
        <v>33</v>
      </c>
      <c r="D40" s="32" t="s">
        <v>32</v>
      </c>
      <c r="E40" s="32" t="s">
        <v>19</v>
      </c>
      <c r="F40" s="33">
        <v>41499</v>
      </c>
      <c r="G40" s="34">
        <v>1</v>
      </c>
      <c r="H40" s="18">
        <f>G40*$E$89</f>
        <v>530</v>
      </c>
      <c r="I40" s="44"/>
      <c r="J40" s="44"/>
      <c r="K40" s="9">
        <f t="shared" si="0"/>
        <v>530</v>
      </c>
      <c r="L40" s="18" t="s">
        <v>158</v>
      </c>
    </row>
    <row r="41" spans="1:12" hidden="1" x14ac:dyDescent="0.2">
      <c r="A41" s="1">
        <v>40</v>
      </c>
      <c r="B41" s="3" t="s">
        <v>37</v>
      </c>
      <c r="C41" s="2" t="s">
        <v>33</v>
      </c>
      <c r="D41" s="2" t="s">
        <v>32</v>
      </c>
      <c r="E41" s="1" t="s">
        <v>36</v>
      </c>
      <c r="F41" s="35">
        <v>41520</v>
      </c>
      <c r="G41" s="29">
        <v>2</v>
      </c>
      <c r="H41" s="18">
        <f>G41*$E$89</f>
        <v>1060</v>
      </c>
      <c r="I41" s="44"/>
      <c r="J41" s="44"/>
      <c r="K41" s="9">
        <f t="shared" si="0"/>
        <v>1060</v>
      </c>
      <c r="L41" s="18" t="s">
        <v>158</v>
      </c>
    </row>
    <row r="42" spans="1:12" hidden="1" x14ac:dyDescent="0.2">
      <c r="A42" s="22">
        <v>41</v>
      </c>
      <c r="B42" s="3" t="s">
        <v>34</v>
      </c>
      <c r="C42" s="1" t="s">
        <v>33</v>
      </c>
      <c r="D42" s="1" t="s">
        <v>32</v>
      </c>
      <c r="E42" s="1" t="s">
        <v>31</v>
      </c>
      <c r="F42" s="35">
        <v>41465</v>
      </c>
      <c r="G42" s="29">
        <v>1</v>
      </c>
      <c r="H42" s="18">
        <f>G42*$E$89</f>
        <v>530</v>
      </c>
      <c r="I42" s="44"/>
      <c r="J42" s="44">
        <v>168</v>
      </c>
      <c r="K42" s="9">
        <f t="shared" si="0"/>
        <v>698</v>
      </c>
      <c r="L42" s="18" t="s">
        <v>158</v>
      </c>
    </row>
    <row r="43" spans="1:12" hidden="1" x14ac:dyDescent="0.2">
      <c r="A43" s="1">
        <v>42</v>
      </c>
      <c r="B43" s="1" t="s">
        <v>111</v>
      </c>
      <c r="C43" s="1" t="s">
        <v>5</v>
      </c>
      <c r="D43" s="1" t="s">
        <v>41</v>
      </c>
      <c r="E43" s="1" t="s">
        <v>58</v>
      </c>
      <c r="F43" s="36">
        <v>41496</v>
      </c>
      <c r="G43" s="29">
        <v>1</v>
      </c>
      <c r="H43" s="18">
        <f t="shared" ref="H43:H59" si="3">G43*$E$91</f>
        <v>230</v>
      </c>
      <c r="I43" s="44"/>
      <c r="J43" s="44"/>
      <c r="K43" s="9">
        <f t="shared" si="0"/>
        <v>230</v>
      </c>
      <c r="L43" s="18" t="s">
        <v>160</v>
      </c>
    </row>
    <row r="44" spans="1:12" hidden="1" x14ac:dyDescent="0.2">
      <c r="A44" s="22">
        <v>43</v>
      </c>
      <c r="B44" s="1" t="s">
        <v>103</v>
      </c>
      <c r="C44" s="1" t="s">
        <v>5</v>
      </c>
      <c r="D44" s="1" t="s">
        <v>41</v>
      </c>
      <c r="E44" s="1" t="s">
        <v>58</v>
      </c>
      <c r="F44" s="36">
        <v>41496</v>
      </c>
      <c r="G44" s="29">
        <v>1</v>
      </c>
      <c r="H44" s="18">
        <f t="shared" si="3"/>
        <v>230</v>
      </c>
      <c r="I44" s="44"/>
      <c r="J44" s="44"/>
      <c r="K44" s="9">
        <f t="shared" si="0"/>
        <v>230</v>
      </c>
      <c r="L44" s="18" t="s">
        <v>162</v>
      </c>
    </row>
    <row r="45" spans="1:12" hidden="1" x14ac:dyDescent="0.2">
      <c r="A45" s="1">
        <v>44</v>
      </c>
      <c r="B45" s="1" t="s">
        <v>99</v>
      </c>
      <c r="C45" s="1" t="s">
        <v>5</v>
      </c>
      <c r="D45" s="1" t="s">
        <v>41</v>
      </c>
      <c r="E45" s="1" t="s">
        <v>58</v>
      </c>
      <c r="F45" s="36">
        <v>41496</v>
      </c>
      <c r="G45" s="29">
        <v>1</v>
      </c>
      <c r="H45" s="18">
        <f t="shared" si="3"/>
        <v>230</v>
      </c>
      <c r="I45" s="44"/>
      <c r="J45" s="44"/>
      <c r="K45" s="9">
        <f t="shared" si="0"/>
        <v>230</v>
      </c>
      <c r="L45" s="18" t="s">
        <v>161</v>
      </c>
    </row>
    <row r="46" spans="1:12" hidden="1" x14ac:dyDescent="0.2">
      <c r="A46" s="22">
        <v>45</v>
      </c>
      <c r="B46" s="1" t="s">
        <v>89</v>
      </c>
      <c r="C46" s="1" t="s">
        <v>5</v>
      </c>
      <c r="D46" s="1" t="s">
        <v>41</v>
      </c>
      <c r="E46" s="1" t="s">
        <v>15</v>
      </c>
      <c r="F46" s="35">
        <v>41478</v>
      </c>
      <c r="G46" s="29">
        <v>1</v>
      </c>
      <c r="H46" s="18">
        <f t="shared" si="3"/>
        <v>230</v>
      </c>
      <c r="I46" s="44">
        <v>98.99</v>
      </c>
      <c r="J46" s="44"/>
      <c r="K46" s="9">
        <f t="shared" si="0"/>
        <v>328.99</v>
      </c>
      <c r="L46" s="18" t="s">
        <v>143</v>
      </c>
    </row>
    <row r="47" spans="1:12" hidden="1" x14ac:dyDescent="0.2">
      <c r="A47" s="1">
        <v>46</v>
      </c>
      <c r="B47" s="1" t="s">
        <v>86</v>
      </c>
      <c r="C47" s="1" t="s">
        <v>5</v>
      </c>
      <c r="D47" s="1" t="s">
        <v>4</v>
      </c>
      <c r="E47" s="1" t="s">
        <v>85</v>
      </c>
      <c r="F47" s="35">
        <v>41520</v>
      </c>
      <c r="G47" s="29">
        <v>1</v>
      </c>
      <c r="H47" s="18">
        <f t="shared" si="3"/>
        <v>230</v>
      </c>
      <c r="I47" s="44"/>
      <c r="J47" s="44"/>
      <c r="K47" s="9">
        <f t="shared" si="0"/>
        <v>230</v>
      </c>
      <c r="L47" s="18" t="s">
        <v>172</v>
      </c>
    </row>
    <row r="48" spans="1:12" hidden="1" x14ac:dyDescent="0.2">
      <c r="A48" s="22">
        <v>47</v>
      </c>
      <c r="B48" s="1" t="s">
        <v>83</v>
      </c>
      <c r="C48" s="1" t="s">
        <v>5</v>
      </c>
      <c r="D48" s="1" t="s">
        <v>4</v>
      </c>
      <c r="E48" s="1" t="s">
        <v>79</v>
      </c>
      <c r="F48" s="35">
        <v>41468</v>
      </c>
      <c r="G48" s="29">
        <v>2</v>
      </c>
      <c r="H48" s="18">
        <f t="shared" si="3"/>
        <v>460</v>
      </c>
      <c r="I48" s="44"/>
      <c r="J48" s="44"/>
      <c r="K48" s="9">
        <f t="shared" si="0"/>
        <v>460</v>
      </c>
      <c r="L48" s="18" t="s">
        <v>138</v>
      </c>
    </row>
    <row r="49" spans="1:12" hidden="1" x14ac:dyDescent="0.2">
      <c r="A49" s="1">
        <v>48</v>
      </c>
      <c r="B49" s="1" t="s">
        <v>71</v>
      </c>
      <c r="C49" s="1" t="s">
        <v>5</v>
      </c>
      <c r="D49" s="1" t="s">
        <v>41</v>
      </c>
      <c r="E49" s="1" t="s">
        <v>70</v>
      </c>
      <c r="F49" s="35">
        <v>41469</v>
      </c>
      <c r="G49" s="29">
        <v>1</v>
      </c>
      <c r="H49" s="18">
        <f t="shared" si="3"/>
        <v>230</v>
      </c>
      <c r="I49" s="44"/>
      <c r="J49" s="44"/>
      <c r="K49" s="9">
        <f t="shared" si="0"/>
        <v>230</v>
      </c>
      <c r="L49" s="18" t="s">
        <v>140</v>
      </c>
    </row>
    <row r="50" spans="1:12" hidden="1" x14ac:dyDescent="0.2">
      <c r="A50" s="22">
        <v>49</v>
      </c>
      <c r="B50" s="1" t="s">
        <v>66</v>
      </c>
      <c r="C50" s="1" t="s">
        <v>5</v>
      </c>
      <c r="D50" s="1" t="s">
        <v>41</v>
      </c>
      <c r="E50" s="1" t="s">
        <v>45</v>
      </c>
      <c r="F50" s="35">
        <v>41478</v>
      </c>
      <c r="G50" s="29">
        <v>3</v>
      </c>
      <c r="H50" s="18">
        <f t="shared" si="3"/>
        <v>690</v>
      </c>
      <c r="I50" s="44">
        <v>98.99</v>
      </c>
      <c r="J50" s="44"/>
      <c r="K50" s="9">
        <f t="shared" si="0"/>
        <v>788.99</v>
      </c>
      <c r="L50" s="18" t="s">
        <v>145</v>
      </c>
    </row>
    <row r="51" spans="1:12" hidden="1" x14ac:dyDescent="0.2">
      <c r="A51" s="1">
        <v>50</v>
      </c>
      <c r="B51" s="1" t="s">
        <v>65</v>
      </c>
      <c r="C51" s="1" t="s">
        <v>5</v>
      </c>
      <c r="D51" s="1" t="s">
        <v>4</v>
      </c>
      <c r="E51" s="1" t="s">
        <v>15</v>
      </c>
      <c r="F51" s="35">
        <v>41480</v>
      </c>
      <c r="G51" s="29">
        <v>2</v>
      </c>
      <c r="H51" s="18">
        <f t="shared" si="3"/>
        <v>460</v>
      </c>
      <c r="I51" s="44"/>
      <c r="J51" s="44"/>
      <c r="K51" s="9">
        <f t="shared" si="0"/>
        <v>460</v>
      </c>
      <c r="L51" s="18" t="s">
        <v>142</v>
      </c>
    </row>
    <row r="52" spans="1:12" hidden="1" x14ac:dyDescent="0.2">
      <c r="A52" s="22">
        <v>51</v>
      </c>
      <c r="B52" s="1" t="s">
        <v>62</v>
      </c>
      <c r="C52" s="1" t="s">
        <v>5</v>
      </c>
      <c r="D52" s="1" t="s">
        <v>41</v>
      </c>
      <c r="E52" s="1" t="s">
        <v>52</v>
      </c>
      <c r="F52" s="35">
        <v>41515</v>
      </c>
      <c r="G52" s="29">
        <v>1</v>
      </c>
      <c r="H52" s="18">
        <f t="shared" si="3"/>
        <v>230</v>
      </c>
      <c r="I52" s="44">
        <v>99</v>
      </c>
      <c r="J52" s="44"/>
      <c r="K52" s="9">
        <f t="shared" si="0"/>
        <v>329</v>
      </c>
      <c r="L52" s="18" t="s">
        <v>174</v>
      </c>
    </row>
    <row r="53" spans="1:12" hidden="1" x14ac:dyDescent="0.2">
      <c r="A53" s="1">
        <v>52</v>
      </c>
      <c r="B53" s="1" t="s">
        <v>48</v>
      </c>
      <c r="C53" s="1" t="s">
        <v>5</v>
      </c>
      <c r="D53" s="1" t="s">
        <v>41</v>
      </c>
      <c r="E53" s="1" t="s">
        <v>45</v>
      </c>
      <c r="F53" s="35">
        <v>41478</v>
      </c>
      <c r="G53" s="29">
        <v>3</v>
      </c>
      <c r="H53" s="18">
        <f t="shared" si="3"/>
        <v>690</v>
      </c>
      <c r="I53" s="44">
        <v>197.99</v>
      </c>
      <c r="J53" s="44"/>
      <c r="K53" s="9">
        <f t="shared" si="0"/>
        <v>887.99</v>
      </c>
      <c r="L53" s="18" t="s">
        <v>147</v>
      </c>
    </row>
    <row r="54" spans="1:12" hidden="1" x14ac:dyDescent="0.2">
      <c r="A54" s="22">
        <v>53</v>
      </c>
      <c r="B54" s="1" t="s">
        <v>46</v>
      </c>
      <c r="C54" s="1" t="s">
        <v>5</v>
      </c>
      <c r="D54" s="1" t="s">
        <v>41</v>
      </c>
      <c r="E54" s="1" t="s">
        <v>45</v>
      </c>
      <c r="F54" s="35">
        <v>41478</v>
      </c>
      <c r="G54" s="29">
        <v>1</v>
      </c>
      <c r="H54" s="18">
        <f t="shared" si="3"/>
        <v>230</v>
      </c>
      <c r="I54" s="44"/>
      <c r="J54" s="44"/>
      <c r="K54" s="9">
        <f t="shared" si="0"/>
        <v>230</v>
      </c>
      <c r="L54" s="18" t="s">
        <v>146</v>
      </c>
    </row>
    <row r="55" spans="1:12" hidden="1" x14ac:dyDescent="0.2">
      <c r="A55" s="1">
        <v>54</v>
      </c>
      <c r="B55" s="1" t="s">
        <v>42</v>
      </c>
      <c r="C55" s="1" t="s">
        <v>5</v>
      </c>
      <c r="D55" s="1" t="s">
        <v>41</v>
      </c>
      <c r="E55" s="1" t="s">
        <v>19</v>
      </c>
      <c r="F55" s="35">
        <v>41499</v>
      </c>
      <c r="G55" s="29">
        <v>1</v>
      </c>
      <c r="H55" s="18">
        <f t="shared" si="3"/>
        <v>230</v>
      </c>
      <c r="I55" s="44"/>
      <c r="J55" s="44"/>
      <c r="K55" s="9">
        <f t="shared" si="0"/>
        <v>230</v>
      </c>
      <c r="L55" s="18" t="s">
        <v>163</v>
      </c>
    </row>
    <row r="56" spans="1:12" hidden="1" x14ac:dyDescent="0.2">
      <c r="A56" s="22">
        <v>55</v>
      </c>
      <c r="B56" s="1" t="s">
        <v>35</v>
      </c>
      <c r="C56" s="1" t="s">
        <v>5</v>
      </c>
      <c r="D56" s="1" t="s">
        <v>4</v>
      </c>
      <c r="E56" s="1" t="s">
        <v>13</v>
      </c>
      <c r="F56" s="35">
        <v>41485</v>
      </c>
      <c r="G56" s="29">
        <v>1</v>
      </c>
      <c r="H56" s="18">
        <f t="shared" si="3"/>
        <v>230</v>
      </c>
      <c r="I56" s="44">
        <v>99</v>
      </c>
      <c r="J56" s="44"/>
      <c r="K56" s="9">
        <f t="shared" si="0"/>
        <v>329</v>
      </c>
      <c r="L56" s="18" t="s">
        <v>159</v>
      </c>
    </row>
    <row r="57" spans="1:12" hidden="1" x14ac:dyDescent="0.2">
      <c r="A57" s="1">
        <v>56</v>
      </c>
      <c r="B57" s="1" t="s">
        <v>26</v>
      </c>
      <c r="C57" s="1" t="s">
        <v>5</v>
      </c>
      <c r="D57" s="1" t="s">
        <v>4</v>
      </c>
      <c r="E57" s="1" t="s">
        <v>15</v>
      </c>
      <c r="F57" s="35">
        <v>41478</v>
      </c>
      <c r="G57" s="29">
        <v>1</v>
      </c>
      <c r="H57" s="18">
        <f t="shared" si="3"/>
        <v>230</v>
      </c>
      <c r="I57" s="44"/>
      <c r="J57" s="44"/>
      <c r="K57" s="9">
        <f t="shared" si="0"/>
        <v>230</v>
      </c>
      <c r="L57" s="18" t="s">
        <v>144</v>
      </c>
    </row>
    <row r="58" spans="1:12" hidden="1" x14ac:dyDescent="0.2">
      <c r="A58" s="22">
        <v>57</v>
      </c>
      <c r="B58" s="1" t="s">
        <v>8</v>
      </c>
      <c r="C58" s="1" t="s">
        <v>5</v>
      </c>
      <c r="D58" s="1" t="s">
        <v>4</v>
      </c>
      <c r="E58" s="1" t="s">
        <v>7</v>
      </c>
      <c r="F58" s="35">
        <v>41520</v>
      </c>
      <c r="G58" s="29">
        <v>2</v>
      </c>
      <c r="H58" s="18">
        <f t="shared" si="3"/>
        <v>460</v>
      </c>
      <c r="I58" s="44"/>
      <c r="J58" s="44"/>
      <c r="K58" s="9">
        <f t="shared" si="0"/>
        <v>460</v>
      </c>
      <c r="L58" s="18" t="s">
        <v>173</v>
      </c>
    </row>
    <row r="59" spans="1:12" hidden="1" x14ac:dyDescent="0.2">
      <c r="A59" s="1">
        <v>58</v>
      </c>
      <c r="B59" s="1" t="s">
        <v>6</v>
      </c>
      <c r="C59" s="1" t="s">
        <v>5</v>
      </c>
      <c r="D59" s="1" t="s">
        <v>4</v>
      </c>
      <c r="E59" s="35">
        <v>41466</v>
      </c>
      <c r="F59" s="35">
        <v>41471</v>
      </c>
      <c r="G59" s="29">
        <v>1</v>
      </c>
      <c r="H59" s="18">
        <f t="shared" si="3"/>
        <v>230</v>
      </c>
      <c r="I59" s="44">
        <v>99</v>
      </c>
      <c r="J59" s="44"/>
      <c r="K59" s="9">
        <f t="shared" si="0"/>
        <v>329</v>
      </c>
      <c r="L59" s="18" t="s">
        <v>139</v>
      </c>
    </row>
    <row r="60" spans="1:12" hidden="1" x14ac:dyDescent="0.2">
      <c r="A60" s="22">
        <v>59</v>
      </c>
      <c r="B60" s="1" t="s">
        <v>81</v>
      </c>
      <c r="C60" s="1" t="s">
        <v>11</v>
      </c>
      <c r="D60" s="1" t="s">
        <v>10</v>
      </c>
      <c r="E60" s="1" t="s">
        <v>15</v>
      </c>
      <c r="F60" s="35">
        <v>41478</v>
      </c>
      <c r="G60" s="29">
        <v>1</v>
      </c>
      <c r="H60" s="18">
        <v>390</v>
      </c>
      <c r="I60" s="44"/>
      <c r="J60" s="44"/>
      <c r="K60" s="9">
        <f t="shared" si="0"/>
        <v>390</v>
      </c>
      <c r="L60" s="9" t="s">
        <v>171</v>
      </c>
    </row>
    <row r="61" spans="1:12" hidden="1" x14ac:dyDescent="0.2">
      <c r="A61" s="1">
        <v>60</v>
      </c>
      <c r="B61" s="1" t="s">
        <v>78</v>
      </c>
      <c r="C61" s="2" t="s">
        <v>11</v>
      </c>
      <c r="D61" s="2" t="s">
        <v>10</v>
      </c>
      <c r="E61" s="1" t="s">
        <v>13</v>
      </c>
      <c r="F61" s="35">
        <v>41485</v>
      </c>
      <c r="G61" s="29">
        <v>1</v>
      </c>
      <c r="H61" s="18">
        <f t="shared" ref="H61:H63" si="4">$E$86*G61</f>
        <v>390</v>
      </c>
      <c r="I61" s="44"/>
      <c r="J61" s="44"/>
      <c r="K61" s="9">
        <f t="shared" si="0"/>
        <v>390</v>
      </c>
      <c r="L61" s="9" t="s">
        <v>171</v>
      </c>
    </row>
    <row r="62" spans="1:12" hidden="1" x14ac:dyDescent="0.2">
      <c r="A62" s="22">
        <v>61</v>
      </c>
      <c r="B62" s="1" t="s">
        <v>47</v>
      </c>
      <c r="C62" s="1" t="s">
        <v>11</v>
      </c>
      <c r="D62" s="1" t="s">
        <v>10</v>
      </c>
      <c r="E62" s="1" t="s">
        <v>24</v>
      </c>
      <c r="F62" s="35">
        <v>41471</v>
      </c>
      <c r="G62" s="29">
        <v>2</v>
      </c>
      <c r="H62" s="18">
        <f t="shared" si="4"/>
        <v>780</v>
      </c>
      <c r="I62" s="44"/>
      <c r="J62" s="44"/>
      <c r="K62" s="9">
        <f t="shared" si="0"/>
        <v>780</v>
      </c>
      <c r="L62" s="9" t="s">
        <v>171</v>
      </c>
    </row>
    <row r="63" spans="1:12" hidden="1" x14ac:dyDescent="0.2">
      <c r="A63" s="1">
        <v>62</v>
      </c>
      <c r="B63" s="1" t="s">
        <v>18</v>
      </c>
      <c r="C63" s="1" t="s">
        <v>11</v>
      </c>
      <c r="D63" s="1" t="s">
        <v>10</v>
      </c>
      <c r="E63" s="1" t="s">
        <v>17</v>
      </c>
      <c r="F63" s="35">
        <v>41507</v>
      </c>
      <c r="G63" s="29">
        <v>1</v>
      </c>
      <c r="H63" s="18">
        <f t="shared" si="4"/>
        <v>390</v>
      </c>
      <c r="I63" s="44"/>
      <c r="J63" s="44"/>
      <c r="K63" s="9">
        <f t="shared" si="0"/>
        <v>390</v>
      </c>
      <c r="L63" s="9" t="s">
        <v>171</v>
      </c>
    </row>
    <row r="64" spans="1:12" hidden="1" x14ac:dyDescent="0.2">
      <c r="A64" s="22">
        <v>63</v>
      </c>
      <c r="B64" s="1" t="s">
        <v>12</v>
      </c>
      <c r="C64" s="2" t="s">
        <v>11</v>
      </c>
      <c r="D64" s="2" t="s">
        <v>10</v>
      </c>
      <c r="E64" s="1" t="s">
        <v>9</v>
      </c>
      <c r="F64" s="35">
        <v>41482</v>
      </c>
      <c r="G64" s="29">
        <v>2</v>
      </c>
      <c r="H64" s="18">
        <f>$E$86*G64</f>
        <v>780</v>
      </c>
      <c r="I64" s="44"/>
      <c r="J64" s="44"/>
      <c r="K64" s="9">
        <f t="shared" si="0"/>
        <v>780</v>
      </c>
      <c r="L64" s="9" t="s">
        <v>171</v>
      </c>
    </row>
    <row r="65" spans="1:12" hidden="1" x14ac:dyDescent="0.2">
      <c r="A65" s="1">
        <v>64</v>
      </c>
      <c r="B65" s="1" t="s">
        <v>112</v>
      </c>
      <c r="C65" s="1" t="s">
        <v>56</v>
      </c>
      <c r="D65" s="1" t="s">
        <v>55</v>
      </c>
      <c r="E65" s="1" t="s">
        <v>75</v>
      </c>
      <c r="F65" s="36">
        <v>41461</v>
      </c>
      <c r="G65" s="29">
        <v>2</v>
      </c>
      <c r="H65" s="18">
        <f t="shared" ref="H65:H72" si="5">G65*$E$90</f>
        <v>600</v>
      </c>
      <c r="I65" s="44">
        <v>125</v>
      </c>
      <c r="J65" s="44"/>
      <c r="K65" s="9">
        <f t="shared" si="0"/>
        <v>725</v>
      </c>
      <c r="L65" s="18" t="s">
        <v>141</v>
      </c>
    </row>
    <row r="66" spans="1:12" hidden="1" x14ac:dyDescent="0.2">
      <c r="A66" s="22">
        <v>65</v>
      </c>
      <c r="B66" s="1" t="s">
        <v>95</v>
      </c>
      <c r="C66" s="1" t="s">
        <v>56</v>
      </c>
      <c r="D66" s="1" t="s">
        <v>55</v>
      </c>
      <c r="E66" s="1" t="s">
        <v>92</v>
      </c>
      <c r="F66" s="35">
        <v>41475</v>
      </c>
      <c r="G66" s="29">
        <v>1</v>
      </c>
      <c r="H66" s="18">
        <f t="shared" si="5"/>
        <v>300</v>
      </c>
      <c r="I66" s="44"/>
      <c r="J66" s="44"/>
      <c r="K66" s="9">
        <f t="shared" si="0"/>
        <v>300</v>
      </c>
      <c r="L66" s="18" t="s">
        <v>148</v>
      </c>
    </row>
    <row r="67" spans="1:12" hidden="1" x14ac:dyDescent="0.2">
      <c r="A67" s="1">
        <v>66</v>
      </c>
      <c r="B67" s="1" t="s">
        <v>94</v>
      </c>
      <c r="C67" s="1" t="s">
        <v>56</v>
      </c>
      <c r="D67" s="1" t="s">
        <v>73</v>
      </c>
      <c r="E67" s="1" t="s">
        <v>92</v>
      </c>
      <c r="F67" s="35">
        <v>41475</v>
      </c>
      <c r="G67" s="29">
        <v>1</v>
      </c>
      <c r="H67" s="18">
        <f t="shared" si="5"/>
        <v>300</v>
      </c>
      <c r="I67" s="44">
        <v>125</v>
      </c>
      <c r="J67" s="44"/>
      <c r="K67" s="9">
        <f t="shared" ref="K67:K72" si="6">H67+I67+J67</f>
        <v>425</v>
      </c>
      <c r="L67" s="18" t="s">
        <v>150</v>
      </c>
    </row>
    <row r="68" spans="1:12" hidden="1" x14ac:dyDescent="0.2">
      <c r="A68" s="22">
        <v>67</v>
      </c>
      <c r="B68" s="1" t="s">
        <v>93</v>
      </c>
      <c r="C68" s="2" t="s">
        <v>56</v>
      </c>
      <c r="D68" s="2" t="s">
        <v>73</v>
      </c>
      <c r="E68" s="1" t="s">
        <v>92</v>
      </c>
      <c r="F68" s="35">
        <v>41475</v>
      </c>
      <c r="G68" s="29">
        <v>1</v>
      </c>
      <c r="H68" s="18">
        <f t="shared" si="5"/>
        <v>300</v>
      </c>
      <c r="I68" s="44"/>
      <c r="J68" s="44"/>
      <c r="K68" s="9">
        <f t="shared" si="6"/>
        <v>300</v>
      </c>
      <c r="L68" s="18" t="s">
        <v>149</v>
      </c>
    </row>
    <row r="69" spans="1:12" hidden="1" x14ac:dyDescent="0.2">
      <c r="A69" s="1">
        <v>68</v>
      </c>
      <c r="B69" s="1" t="s">
        <v>91</v>
      </c>
      <c r="C69" s="1" t="s">
        <v>56</v>
      </c>
      <c r="D69" s="1" t="s">
        <v>73</v>
      </c>
      <c r="E69" s="1" t="s">
        <v>90</v>
      </c>
      <c r="F69" s="35">
        <v>41489</v>
      </c>
      <c r="G69" s="29">
        <v>1</v>
      </c>
      <c r="H69" s="18">
        <f t="shared" si="5"/>
        <v>300</v>
      </c>
      <c r="I69" s="44"/>
      <c r="J69" s="44"/>
      <c r="K69" s="9">
        <f t="shared" si="6"/>
        <v>300</v>
      </c>
      <c r="L69" s="18" t="s">
        <v>157</v>
      </c>
    </row>
    <row r="70" spans="1:12" hidden="1" x14ac:dyDescent="0.2">
      <c r="A70" s="22">
        <v>69</v>
      </c>
      <c r="B70" s="1" t="s">
        <v>74</v>
      </c>
      <c r="C70" s="1" t="s">
        <v>56</v>
      </c>
      <c r="D70" s="1" t="s">
        <v>73</v>
      </c>
      <c r="E70" s="1" t="s">
        <v>58</v>
      </c>
      <c r="F70" s="35">
        <v>41496</v>
      </c>
      <c r="G70" s="29">
        <v>1</v>
      </c>
      <c r="H70" s="18">
        <f t="shared" si="5"/>
        <v>300</v>
      </c>
      <c r="I70" s="44"/>
      <c r="J70" s="44"/>
      <c r="K70" s="9">
        <f t="shared" si="6"/>
        <v>300</v>
      </c>
      <c r="L70" s="18" t="s">
        <v>164</v>
      </c>
    </row>
    <row r="71" spans="1:12" hidden="1" x14ac:dyDescent="0.2">
      <c r="A71" s="1">
        <v>70</v>
      </c>
      <c r="B71" s="1" t="s">
        <v>59</v>
      </c>
      <c r="C71" s="1" t="s">
        <v>56</v>
      </c>
      <c r="D71" s="1" t="s">
        <v>55</v>
      </c>
      <c r="E71" s="1" t="s">
        <v>58</v>
      </c>
      <c r="F71" s="35">
        <v>41496</v>
      </c>
      <c r="G71" s="29">
        <v>1</v>
      </c>
      <c r="H71" s="18">
        <f t="shared" si="5"/>
        <v>300</v>
      </c>
      <c r="I71" s="44"/>
      <c r="J71" s="44"/>
      <c r="K71" s="9">
        <f t="shared" si="6"/>
        <v>300</v>
      </c>
      <c r="L71" s="18" t="s">
        <v>165</v>
      </c>
    </row>
    <row r="72" spans="1:12" hidden="1" x14ac:dyDescent="0.2">
      <c r="A72" s="22">
        <v>71</v>
      </c>
      <c r="B72" s="1" t="s">
        <v>57</v>
      </c>
      <c r="C72" s="1" t="s">
        <v>56</v>
      </c>
      <c r="D72" s="1" t="s">
        <v>55</v>
      </c>
      <c r="E72" s="1" t="s">
        <v>54</v>
      </c>
      <c r="F72" s="35">
        <v>41499</v>
      </c>
      <c r="G72" s="29">
        <v>1</v>
      </c>
      <c r="H72" s="18">
        <f t="shared" si="5"/>
        <v>300</v>
      </c>
      <c r="I72" s="44"/>
      <c r="J72" s="44"/>
      <c r="K72" s="9">
        <f t="shared" si="6"/>
        <v>300</v>
      </c>
      <c r="L72" s="18" t="s">
        <v>166</v>
      </c>
    </row>
    <row r="73" spans="1:12" ht="13.5" thickBot="1" x14ac:dyDescent="0.25">
      <c r="G73" s="16">
        <f>SUBTOTAL(9,G2:G72)</f>
        <v>33</v>
      </c>
      <c r="H73" s="15">
        <f>SUBTOTAL(9,H2:H72)</f>
        <v>12870</v>
      </c>
      <c r="I73" s="45">
        <f>SUBTOTAL(9,I2:I72)</f>
        <v>0</v>
      </c>
      <c r="J73" s="45">
        <f>SUBTOTAL(9,J2:J72)</f>
        <v>0</v>
      </c>
      <c r="K73" s="15">
        <f>SUBTOTAL(9,K2:K72)</f>
        <v>12870</v>
      </c>
      <c r="L73" s="19"/>
    </row>
    <row r="74" spans="1:12" ht="13.5" thickTop="1" x14ac:dyDescent="0.2">
      <c r="H74" s="20"/>
      <c r="I74" s="46"/>
      <c r="J74" s="46"/>
      <c r="K74" s="5"/>
      <c r="L74" s="20"/>
    </row>
    <row r="75" spans="1:12" x14ac:dyDescent="0.2">
      <c r="C75" s="2" t="s">
        <v>1</v>
      </c>
      <c r="D75" s="2" t="s">
        <v>0</v>
      </c>
      <c r="G75" s="38">
        <v>33</v>
      </c>
      <c r="H75" s="39"/>
      <c r="I75" s="46"/>
      <c r="J75" s="46"/>
      <c r="K75" s="48"/>
      <c r="L75" s="5"/>
    </row>
    <row r="76" spans="1:12" x14ac:dyDescent="0.2">
      <c r="C76" s="2" t="s">
        <v>33</v>
      </c>
      <c r="D76" s="2" t="s">
        <v>32</v>
      </c>
      <c r="G76" s="38">
        <v>8</v>
      </c>
      <c r="H76" s="39"/>
      <c r="I76" s="46"/>
      <c r="J76" s="46"/>
      <c r="K76" s="49"/>
      <c r="L76" s="5"/>
    </row>
    <row r="77" spans="1:12" x14ac:dyDescent="0.2">
      <c r="C77" s="2" t="s">
        <v>33</v>
      </c>
      <c r="D77" s="2" t="s">
        <v>50</v>
      </c>
      <c r="G77" s="38">
        <v>13</v>
      </c>
      <c r="H77" s="39"/>
      <c r="I77" s="46"/>
      <c r="J77" s="46"/>
      <c r="K77" s="5"/>
      <c r="L77" s="5"/>
    </row>
    <row r="78" spans="1:12" x14ac:dyDescent="0.2">
      <c r="C78" s="1" t="s">
        <v>5</v>
      </c>
      <c r="D78" s="1" t="s">
        <v>41</v>
      </c>
      <c r="G78" s="38">
        <v>10</v>
      </c>
      <c r="H78" s="39"/>
      <c r="I78" s="46"/>
      <c r="J78" s="46"/>
      <c r="K78" s="5"/>
      <c r="L78" s="5"/>
    </row>
    <row r="79" spans="1:12" x14ac:dyDescent="0.2">
      <c r="C79" s="1" t="s">
        <v>5</v>
      </c>
      <c r="D79" s="1" t="s">
        <v>4</v>
      </c>
      <c r="G79" s="38">
        <v>14</v>
      </c>
      <c r="H79" s="39"/>
      <c r="I79" s="46"/>
      <c r="J79" s="46"/>
      <c r="K79" s="5"/>
      <c r="L79" s="5"/>
    </row>
    <row r="80" spans="1:12" x14ac:dyDescent="0.2">
      <c r="C80" s="2" t="s">
        <v>11</v>
      </c>
      <c r="D80" s="2" t="s">
        <v>10</v>
      </c>
      <c r="G80" s="38">
        <v>7</v>
      </c>
      <c r="H80" s="39"/>
      <c r="I80" s="46"/>
      <c r="J80" s="46"/>
      <c r="K80" s="5"/>
      <c r="L80" s="5"/>
    </row>
    <row r="81" spans="1:12" x14ac:dyDescent="0.2">
      <c r="C81" s="1" t="s">
        <v>56</v>
      </c>
      <c r="D81" s="1" t="s">
        <v>55</v>
      </c>
      <c r="G81" s="38">
        <v>5</v>
      </c>
      <c r="H81" s="39"/>
      <c r="I81" s="46"/>
      <c r="J81" s="46"/>
      <c r="K81" s="5"/>
      <c r="L81" s="5"/>
    </row>
    <row r="82" spans="1:12" x14ac:dyDescent="0.2">
      <c r="C82" s="1" t="s">
        <v>56</v>
      </c>
      <c r="D82" s="1" t="s">
        <v>73</v>
      </c>
      <c r="G82" s="38">
        <v>4</v>
      </c>
      <c r="H82" s="39"/>
      <c r="I82" s="46"/>
      <c r="J82" s="46"/>
      <c r="K82" s="5"/>
      <c r="L82" s="5"/>
    </row>
    <row r="83" spans="1:12" x14ac:dyDescent="0.2">
      <c r="G83" s="21">
        <f>SUM(G75:G82)</f>
        <v>94</v>
      </c>
      <c r="H83" s="20"/>
      <c r="I83" s="46"/>
      <c r="J83" s="46"/>
      <c r="K83" s="5"/>
      <c r="L83" s="5"/>
    </row>
    <row r="84" spans="1:12" x14ac:dyDescent="0.2">
      <c r="H84" s="20"/>
      <c r="I84" s="46"/>
      <c r="J84" s="46"/>
      <c r="K84" s="5"/>
      <c r="L84" s="5"/>
    </row>
    <row r="85" spans="1:12" x14ac:dyDescent="0.2">
      <c r="A85" s="6" t="s">
        <v>126</v>
      </c>
      <c r="B85" s="7" t="s">
        <v>123</v>
      </c>
      <c r="C85" s="50" t="s">
        <v>124</v>
      </c>
      <c r="D85" s="51"/>
      <c r="E85" s="7" t="s">
        <v>125</v>
      </c>
      <c r="H85" s="20"/>
      <c r="I85" s="46"/>
      <c r="J85" s="46"/>
      <c r="K85" s="5"/>
      <c r="L85" s="5"/>
    </row>
    <row r="86" spans="1:12" x14ac:dyDescent="0.2">
      <c r="A86" s="1">
        <v>1</v>
      </c>
      <c r="B86" s="1" t="s">
        <v>122</v>
      </c>
      <c r="C86" s="8" t="s">
        <v>131</v>
      </c>
      <c r="D86" s="40"/>
      <c r="E86" s="41">
        <v>390</v>
      </c>
      <c r="L86" s="4"/>
    </row>
    <row r="87" spans="1:12" x14ac:dyDescent="0.2">
      <c r="A87" s="1">
        <v>2</v>
      </c>
      <c r="B87" s="1" t="s">
        <v>127</v>
      </c>
      <c r="C87" s="8" t="s">
        <v>132</v>
      </c>
      <c r="D87" s="40"/>
      <c r="E87" s="41">
        <v>390</v>
      </c>
      <c r="L87" s="4"/>
    </row>
    <row r="88" spans="1:12" x14ac:dyDescent="0.2">
      <c r="A88" s="1">
        <v>3</v>
      </c>
      <c r="B88" s="1" t="s">
        <v>128</v>
      </c>
      <c r="C88" s="8" t="s">
        <v>134</v>
      </c>
      <c r="D88" s="40"/>
      <c r="E88" s="41">
        <v>350</v>
      </c>
      <c r="L88" s="4"/>
    </row>
    <row r="89" spans="1:12" x14ac:dyDescent="0.2">
      <c r="A89" s="1"/>
      <c r="B89" s="1" t="s">
        <v>128</v>
      </c>
      <c r="C89" s="8" t="s">
        <v>32</v>
      </c>
      <c r="D89" s="40"/>
      <c r="E89" s="41">
        <v>530</v>
      </c>
      <c r="L89" s="4"/>
    </row>
    <row r="90" spans="1:12" x14ac:dyDescent="0.2">
      <c r="A90" s="1">
        <v>4</v>
      </c>
      <c r="B90" s="1" t="s">
        <v>129</v>
      </c>
      <c r="C90" s="8" t="s">
        <v>50</v>
      </c>
      <c r="D90" s="40"/>
      <c r="E90" s="41">
        <v>300</v>
      </c>
      <c r="L90" s="4"/>
    </row>
    <row r="91" spans="1:12" x14ac:dyDescent="0.2">
      <c r="A91" s="1">
        <v>5</v>
      </c>
      <c r="B91" s="1" t="s">
        <v>130</v>
      </c>
      <c r="C91" s="8" t="s">
        <v>50</v>
      </c>
      <c r="D91" s="40"/>
      <c r="E91" s="41">
        <v>230</v>
      </c>
      <c r="L91" s="4"/>
    </row>
    <row r="92" spans="1:12" x14ac:dyDescent="0.2">
      <c r="E92" s="42"/>
      <c r="L92" s="4"/>
    </row>
    <row r="93" spans="1:12" x14ac:dyDescent="0.2">
      <c r="L93" s="4"/>
    </row>
  </sheetData>
  <autoFilter ref="A1:L72">
    <filterColumn colId="2">
      <filters>
        <filter val="Eastern &amp; Oriental Hotel"/>
      </filters>
    </filterColumn>
  </autoFilter>
  <mergeCells count="1">
    <mergeCell ref="C85:D85"/>
  </mergeCells>
  <pageMargins left="0.74803149606299213" right="0.74803149606299213" top="0.78740157480314965" bottom="0.78740157480314965" header="0.51181102362204722" footer="0.51181102362204722"/>
  <pageSetup paperSize="9" scale="74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PGT</vt:lpstr>
      <vt:lpstr>PGT!Print_Area</vt:lpstr>
    </vt:vector>
  </TitlesOfParts>
  <Company>CHL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Mabel_Cheng</dc:creator>
  <cp:lastModifiedBy>Michelle</cp:lastModifiedBy>
  <cp:lastPrinted>2014-01-07T08:30:25Z</cp:lastPrinted>
  <dcterms:created xsi:type="dcterms:W3CDTF">2013-07-03T03:04:55Z</dcterms:created>
  <dcterms:modified xsi:type="dcterms:W3CDTF">2014-02-25T07:39:05Z</dcterms:modified>
</cp:coreProperties>
</file>