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MBM Meeting\"/>
    </mc:Choice>
  </mc:AlternateContent>
  <bookViews>
    <workbookView xWindow="0" yWindow="0" windowWidth="11325" windowHeight="7500" tabRatio="748"/>
  </bookViews>
  <sheets>
    <sheet name="Comprehensive Income" sheetId="34" r:id="rId1"/>
    <sheet name="Financial Position" sheetId="35" r:id="rId2"/>
  </sheets>
  <externalReferences>
    <externalReference r:id="rId3"/>
  </externalReferences>
  <definedNames>
    <definedName name="a" localSheetId="1">#REF!</definedName>
    <definedName name="a">#REF!</definedName>
    <definedName name="AIC" localSheetId="1">#REF!</definedName>
    <definedName name="AIC">#REF!</definedName>
    <definedName name="AICtable" localSheetId="1">#REF!</definedName>
    <definedName name="AICtable">#REF!</definedName>
    <definedName name="AQ_0339_000" localSheetId="1">#REF!</definedName>
    <definedName name="AQ_0339_000">#REF!</definedName>
    <definedName name="AQ_0342_000" localSheetId="1">#REF!</definedName>
    <definedName name="AQ_0342_000">#REF!</definedName>
    <definedName name="b">#REF!</definedName>
    <definedName name="ConsolBSYTD" localSheetId="1">#REF!</definedName>
    <definedName name="ConsolBSYTD">#REF!</definedName>
    <definedName name="coretable">'[1]CORE sorted'!$A$4:$D$133</definedName>
    <definedName name="data1" localSheetId="1">#REF!</definedName>
    <definedName name="data1">#REF!</definedName>
    <definedName name="Ending" localSheetId="1">#REF!</definedName>
    <definedName name="Ending">#REF!</definedName>
    <definedName name="g_total" localSheetId="1">#REF!</definedName>
    <definedName name="g_total">#REF!</definedName>
    <definedName name="Pcode" localSheetId="1">#REF!</definedName>
    <definedName name="Pcode">#REF!</definedName>
    <definedName name="Pcode_des" localSheetId="1">#REF!</definedName>
    <definedName name="Pcode_des">#REF!</definedName>
    <definedName name="Pcode2" localSheetId="1">#REF!</definedName>
    <definedName name="Pcode2">#REF!</definedName>
    <definedName name="Pdes" localSheetId="1">#REF!</definedName>
    <definedName name="Pdes">#REF!</definedName>
    <definedName name="_xlnm.Print_Area">#REF!</definedName>
    <definedName name="PrintArea" localSheetId="1">#REF!</definedName>
    <definedName name="PrintArea">#REF!</definedName>
    <definedName name="proj" localSheetId="1">#REF!</definedName>
    <definedName name="proj">#REF!</definedName>
    <definedName name="projcode" localSheetId="1">#REF!</definedName>
    <definedName name="projcode">#REF!</definedName>
    <definedName name="projdate" localSheetId="1">#REF!</definedName>
    <definedName name="projdate">#REF!</definedName>
    <definedName name="putable">[1]GRANT!$A$5:$G$72</definedName>
    <definedName name="SAPBEXdnldView" hidden="1">"40FSFQIDUU998L2XDNNURSYJL"</definedName>
    <definedName name="SAPBEXsysID" hidden="1">"BWP"</definedName>
  </definedNames>
  <calcPr calcId="162913"/>
</workbook>
</file>

<file path=xl/calcChain.xml><?xml version="1.0" encoding="utf-8"?>
<calcChain xmlns="http://schemas.openxmlformats.org/spreadsheetml/2006/main">
  <c r="B16" i="34" l="1"/>
  <c r="B14" i="34"/>
  <c r="B11" i="34"/>
  <c r="E22" i="35"/>
  <c r="D22" i="35"/>
  <c r="C22" i="35"/>
  <c r="B22" i="35"/>
  <c r="D16" i="35" l="1"/>
  <c r="B16" i="35"/>
  <c r="B24" i="35" s="1"/>
  <c r="E12" i="35"/>
  <c r="D12" i="35"/>
  <c r="C12" i="35"/>
  <c r="B12" i="35"/>
  <c r="E11" i="34" l="1"/>
  <c r="E14" i="34" s="1"/>
  <c r="E16" i="34" s="1"/>
  <c r="E16" i="35"/>
  <c r="C11" i="34"/>
  <c r="E24" i="35" l="1"/>
  <c r="C14" i="34"/>
  <c r="C16" i="34" s="1"/>
  <c r="C16" i="35" l="1"/>
  <c r="C24" i="35" l="1"/>
  <c r="H11" i="34" l="1"/>
  <c r="D24" i="35" l="1"/>
  <c r="G11" i="34" l="1"/>
  <c r="F11" i="34" l="1"/>
  <c r="F14" i="34" s="1"/>
  <c r="D11" i="34" l="1"/>
  <c r="D15" i="34"/>
  <c r="F15" i="34" s="1"/>
  <c r="F16" i="34" s="1"/>
  <c r="D14" i="34" l="1"/>
  <c r="D16" i="34" s="1"/>
  <c r="H14" i="34"/>
  <c r="H16" i="34" s="1"/>
  <c r="G14" i="34"/>
  <c r="G16" i="34" s="1"/>
</calcChain>
</file>

<file path=xl/sharedStrings.xml><?xml version="1.0" encoding="utf-8"?>
<sst xmlns="http://schemas.openxmlformats.org/spreadsheetml/2006/main" count="49" uniqueCount="38">
  <si>
    <t>Cost of sales</t>
  </si>
  <si>
    <t>Variance</t>
  </si>
  <si>
    <t>YOY</t>
  </si>
  <si>
    <t>RM</t>
  </si>
  <si>
    <t>STATEMENT OF COMPREHENSIVE INCOME</t>
  </si>
  <si>
    <t>Revenue</t>
  </si>
  <si>
    <t>STATEMENT OF FINANCIAL POSITION</t>
  </si>
  <si>
    <t>Budget              FYE 2017</t>
  </si>
  <si>
    <t>Variance        YOY</t>
  </si>
  <si>
    <t>Draft Audited              FYE 2016</t>
  </si>
  <si>
    <t>Draft Audited</t>
  </si>
  <si>
    <t>Gross Profit from operation</t>
  </si>
  <si>
    <t>Administration and other expenses</t>
  </si>
  <si>
    <t>Other operating income</t>
  </si>
  <si>
    <t>Profit before taxation</t>
  </si>
  <si>
    <t>Taxation</t>
  </si>
  <si>
    <t>Profit after taxation</t>
  </si>
  <si>
    <t xml:space="preserve">Budget    </t>
  </si>
  <si>
    <t xml:space="preserve">Variance Actual vs Budget                        </t>
  </si>
  <si>
    <t xml:space="preserve">Actual     </t>
  </si>
  <si>
    <t>FOR THE FINANCIAL PERIOD ENDED APRIL 30, 2017</t>
  </si>
  <si>
    <t>&lt;YTD Apr 2017&gt;</t>
  </si>
  <si>
    <t>AS AT APRIL 30, 2017</t>
  </si>
  <si>
    <t>As at Apr 2017</t>
  </si>
  <si>
    <t>As at Apr 2016</t>
  </si>
  <si>
    <t>Retained earnings</t>
  </si>
  <si>
    <t>Ordinary shares</t>
  </si>
  <si>
    <t>Total equity</t>
  </si>
  <si>
    <t>Total liabilities</t>
  </si>
  <si>
    <t>Non-current assets</t>
  </si>
  <si>
    <t>Current assets</t>
  </si>
  <si>
    <t>Total assets</t>
  </si>
  <si>
    <t>Non-current liabilities</t>
  </si>
  <si>
    <t>Current liabilities</t>
  </si>
  <si>
    <t>Total equity and liabilities</t>
  </si>
  <si>
    <t>Actual YTD                 Apr 2016</t>
  </si>
  <si>
    <t>YE 2016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</si>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</sst>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宋体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u val="singleAccounting"/>
      <sz val="14"/>
      <color theme="1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 applyFill="1"/>
    <xf numFmtId="164" fontId="6" fillId="0" borderId="0" xfId="1" applyNumberFormat="1" applyFont="1" applyFill="1"/>
    <xf numFmtId="0" fontId="6" fillId="0" borderId="0" xfId="0" applyFont="1" applyFill="1"/>
    <xf numFmtId="164" fontId="5" fillId="0" borderId="0" xfId="1" applyNumberFormat="1" applyFont="1" applyFill="1" applyAlignment="1">
      <alignment horizontal="center"/>
    </xf>
    <xf numFmtId="38" fontId="6" fillId="0" borderId="0" xfId="1" applyNumberFormat="1" applyFont="1" applyFill="1"/>
    <xf numFmtId="164" fontId="6" fillId="0" borderId="0" xfId="1" applyNumberFormat="1" applyFont="1" applyFill="1" applyBorder="1"/>
    <xf numFmtId="38" fontId="6" fillId="0" borderId="0" xfId="1" applyNumberFormat="1" applyFont="1" applyFill="1" applyBorder="1"/>
    <xf numFmtId="43" fontId="6" fillId="0" borderId="1" xfId="1" applyFont="1" applyFill="1" applyBorder="1"/>
    <xf numFmtId="38" fontId="6" fillId="0" borderId="1" xfId="1" applyNumberFormat="1" applyFont="1" applyFill="1" applyBorder="1"/>
    <xf numFmtId="38" fontId="5" fillId="0" borderId="0" xfId="1" applyNumberFormat="1" applyFont="1" applyFill="1" applyBorder="1"/>
    <xf numFmtId="164" fontId="5" fillId="0" borderId="0" xfId="1" applyNumberFormat="1" applyFont="1" applyFill="1" applyBorder="1"/>
    <xf numFmtId="164" fontId="6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/>
    <xf numFmtId="38" fontId="6" fillId="3" borderId="0" xfId="1" applyNumberFormat="1" applyFont="1" applyFill="1" applyBorder="1"/>
    <xf numFmtId="43" fontId="6" fillId="3" borderId="1" xfId="1" applyFont="1" applyFill="1" applyBorder="1"/>
    <xf numFmtId="38" fontId="6" fillId="3" borderId="1" xfId="1" applyNumberFormat="1" applyFont="1" applyFill="1" applyBorder="1"/>
    <xf numFmtId="43" fontId="6" fillId="3" borderId="0" xfId="1" applyFont="1" applyFill="1" applyBorder="1"/>
    <xf numFmtId="38" fontId="5" fillId="0" borderId="0" xfId="0" applyNumberFormat="1" applyFont="1" applyFill="1" applyBorder="1"/>
    <xf numFmtId="38" fontId="7" fillId="0" borderId="0" xfId="0" applyNumberFormat="1" applyFont="1" applyFill="1" applyBorder="1"/>
    <xf numFmtId="0" fontId="0" fillId="0" borderId="0" xfId="0" applyFill="1"/>
    <xf numFmtId="0" fontId="6" fillId="0" borderId="0" xfId="0" applyFont="1" applyFill="1" applyBorder="1"/>
    <xf numFmtId="0" fontId="6" fillId="2" borderId="5" xfId="0" applyFont="1" applyFill="1" applyBorder="1"/>
    <xf numFmtId="164" fontId="5" fillId="0" borderId="6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38" fontId="6" fillId="0" borderId="6" xfId="1" applyNumberFormat="1" applyFont="1" applyFill="1" applyBorder="1"/>
    <xf numFmtId="43" fontId="6" fillId="0" borderId="7" xfId="1" applyFont="1" applyFill="1" applyBorder="1"/>
    <xf numFmtId="38" fontId="6" fillId="0" borderId="7" xfId="1" applyNumberFormat="1" applyFont="1" applyFill="1" applyBorder="1"/>
    <xf numFmtId="43" fontId="6" fillId="0" borderId="6" xfId="1" applyFont="1" applyFill="1" applyBorder="1"/>
    <xf numFmtId="38" fontId="5" fillId="0" borderId="8" xfId="0" applyNumberFormat="1" applyFont="1" applyFill="1" applyBorder="1"/>
    <xf numFmtId="38" fontId="5" fillId="0" borderId="2" xfId="0" applyNumberFormat="1" applyFont="1" applyFill="1" applyBorder="1"/>
    <xf numFmtId="38" fontId="5" fillId="3" borderId="2" xfId="0" applyNumberFormat="1" applyFont="1" applyFill="1" applyBorder="1"/>
    <xf numFmtId="164" fontId="5" fillId="2" borderId="3" xfId="1" quotePrefix="1" applyNumberFormat="1" applyFont="1" applyFill="1" applyBorder="1" applyAlignment="1">
      <alignment horizontal="center" wrapText="1"/>
    </xf>
    <xf numFmtId="38" fontId="5" fillId="0" borderId="3" xfId="0" applyNumberFormat="1" applyFont="1" applyFill="1" applyBorder="1"/>
    <xf numFmtId="38" fontId="7" fillId="3" borderId="3" xfId="0" applyNumberFormat="1" applyFont="1" applyFill="1" applyBorder="1"/>
    <xf numFmtId="164" fontId="6" fillId="2" borderId="4" xfId="1" applyNumberFormat="1" applyFont="1" applyFill="1" applyBorder="1"/>
    <xf numFmtId="164" fontId="6" fillId="0" borderId="6" xfId="1" applyNumberFormat="1" applyFont="1" applyFill="1" applyBorder="1"/>
    <xf numFmtId="164" fontId="6" fillId="0" borderId="7" xfId="1" applyNumberFormat="1" applyFont="1" applyFill="1" applyBorder="1"/>
    <xf numFmtId="164" fontId="5" fillId="0" borderId="11" xfId="1" applyNumberFormat="1" applyFont="1" applyFill="1" applyBorder="1" applyAlignment="1">
      <alignment horizontal="center"/>
    </xf>
    <xf numFmtId="164" fontId="6" fillId="0" borderId="11" xfId="1" applyNumberFormat="1" applyFont="1" applyFill="1" applyBorder="1"/>
    <xf numFmtId="164" fontId="6" fillId="0" borderId="12" xfId="1" applyNumberFormat="1" applyFont="1" applyFill="1" applyBorder="1"/>
    <xf numFmtId="38" fontId="6" fillId="0" borderId="11" xfId="1" applyNumberFormat="1" applyFont="1" applyFill="1" applyBorder="1"/>
    <xf numFmtId="38" fontId="6" fillId="0" borderId="12" xfId="1" applyNumberFormat="1" applyFont="1" applyFill="1" applyBorder="1"/>
    <xf numFmtId="164" fontId="5" fillId="2" borderId="7" xfId="1" applyNumberFormat="1" applyFont="1" applyFill="1" applyBorder="1" applyAlignment="1">
      <alignment horizontal="center" wrapText="1"/>
    </xf>
    <xf numFmtId="164" fontId="5" fillId="2" borderId="1" xfId="1" quotePrefix="1" applyNumberFormat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6" fillId="2" borderId="10" xfId="0" applyFont="1" applyFill="1" applyBorder="1"/>
    <xf numFmtId="164" fontId="5" fillId="2" borderId="12" xfId="1" applyNumberFormat="1" applyFont="1" applyFill="1" applyBorder="1" applyAlignment="1">
      <alignment horizontal="center" wrapText="1"/>
    </xf>
    <xf numFmtId="38" fontId="6" fillId="3" borderId="11" xfId="1" applyNumberFormat="1" applyFont="1" applyFill="1" applyBorder="1"/>
    <xf numFmtId="43" fontId="6" fillId="3" borderId="12" xfId="1" applyFont="1" applyFill="1" applyBorder="1"/>
    <xf numFmtId="38" fontId="6" fillId="3" borderId="12" xfId="1" applyNumberFormat="1" applyFont="1" applyFill="1" applyBorder="1"/>
    <xf numFmtId="43" fontId="6" fillId="3" borderId="11" xfId="1" applyFont="1" applyFill="1" applyBorder="1"/>
    <xf numFmtId="164" fontId="6" fillId="2" borderId="10" xfId="1" applyNumberFormat="1" applyFont="1" applyFill="1" applyBorder="1"/>
    <xf numFmtId="164" fontId="5" fillId="2" borderId="12" xfId="1" quotePrefix="1" applyNumberFormat="1" applyFont="1" applyFill="1" applyBorder="1" applyAlignment="1">
      <alignment horizontal="center" wrapText="1"/>
    </xf>
    <xf numFmtId="164" fontId="5" fillId="2" borderId="4" xfId="1" applyNumberFormat="1" applyFont="1" applyFill="1" applyBorder="1" applyAlignment="1">
      <alignment horizontal="center" wrapText="1"/>
    </xf>
    <xf numFmtId="164" fontId="5" fillId="2" borderId="7" xfId="1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 wrapText="1"/>
    </xf>
    <xf numFmtId="164" fontId="5" fillId="2" borderId="12" xfId="1" applyNumberFormat="1" applyFont="1" applyFill="1" applyBorder="1" applyAlignment="1">
      <alignment horizontal="center"/>
    </xf>
    <xf numFmtId="164" fontId="5" fillId="2" borderId="5" xfId="1" applyNumberFormat="1" applyFont="1" applyFill="1" applyBorder="1" applyAlignment="1">
      <alignment horizontal="center"/>
    </xf>
    <xf numFmtId="38" fontId="6" fillId="0" borderId="8" xfId="1" applyNumberFormat="1" applyFont="1" applyFill="1" applyBorder="1"/>
    <xf numFmtId="38" fontId="5" fillId="0" borderId="13" xfId="1" applyNumberFormat="1" applyFont="1" applyFill="1" applyBorder="1"/>
    <xf numFmtId="38" fontId="5" fillId="0" borderId="8" xfId="1" applyNumberFormat="1" applyFont="1" applyFill="1" applyBorder="1"/>
    <xf numFmtId="38" fontId="5" fillId="3" borderId="2" xfId="1" applyNumberFormat="1" applyFont="1" applyFill="1" applyBorder="1"/>
    <xf numFmtId="38" fontId="6" fillId="0" borderId="3" xfId="1" applyNumberFormat="1" applyFont="1" applyFill="1" applyBorder="1"/>
    <xf numFmtId="38" fontId="5" fillId="0" borderId="14" xfId="1" applyNumberFormat="1" applyFont="1" applyFill="1" applyBorder="1"/>
    <xf numFmtId="38" fontId="5" fillId="0" borderId="3" xfId="1" applyNumberFormat="1" applyFont="1" applyFill="1" applyBorder="1"/>
    <xf numFmtId="164" fontId="5" fillId="2" borderId="10" xfId="1" applyNumberFormat="1" applyFont="1" applyFill="1" applyBorder="1" applyAlignment="1">
      <alignment horizontal="center"/>
    </xf>
    <xf numFmtId="1" fontId="5" fillId="2" borderId="12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8" fillId="0" borderId="0" xfId="1" applyNumberFormat="1" applyFont="1" applyFill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38" fontId="5" fillId="3" borderId="13" xfId="1" applyNumberFormat="1" applyFont="1" applyFill="1" applyBorder="1"/>
    <xf numFmtId="38" fontId="6" fillId="3" borderId="3" xfId="1" applyNumberFormat="1" applyFont="1" applyFill="1" applyBorder="1"/>
    <xf numFmtId="38" fontId="9" fillId="3" borderId="8" xfId="1" applyNumberFormat="1" applyFont="1" applyFill="1" applyBorder="1"/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3">
    <cellStyle name="Comma" xfId="1" builtinId="3"/>
    <cellStyle name="Comma 2" xfId="3"/>
    <cellStyle name="Comma 2 2" xfId="12"/>
    <cellStyle name="Comma 3" xfId="9"/>
    <cellStyle name="Comma 4" xfId="11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Normal 4" xfId="10"/>
    <cellStyle name="Percent 2" xfId="7"/>
  </cellStyles>
  <dxfs count="0"/>
  <tableStyles count="0" defaultTableStyle="TableStyleMedium2" defaultPivotStyle="PivotStyleLight16"/>
  <colors>
    <mruColors>
      <color rgb="FFFF99CC"/>
      <color rgb="FFFFFF99"/>
      <color rgb="FFFFFF66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fish\financialteam\Documents%20and%20Settings\cchai\My%20Documents\SunnyFMU%20Reference%20Doc\Temp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 (2)"/>
      <sheetName val="CORE"/>
      <sheetName val="Sheet3"/>
      <sheetName val="GRANT"/>
      <sheetName val="CORE sorted"/>
      <sheetName val="to do checkg macro"/>
    </sheetNames>
    <sheetDataSet>
      <sheetData sheetId="0"/>
      <sheetData sheetId="1"/>
      <sheetData sheetId="2"/>
      <sheetData sheetId="3">
        <row r="5">
          <cell r="A5" t="str">
            <v>AW-0524-CAI</v>
          </cell>
          <cell r="B5" t="str">
            <v>Comprehensive Assessment</v>
          </cell>
          <cell r="C5">
            <v>0</v>
          </cell>
          <cell r="E5">
            <v>24932.62</v>
          </cell>
          <cell r="G5">
            <v>24932.62</v>
          </cell>
        </row>
        <row r="6">
          <cell r="A6" t="str">
            <v>CP-0332-CWF</v>
          </cell>
          <cell r="B6" t="str">
            <v>Water &amp; Food Challenge Program - Support for Coordinator</v>
          </cell>
          <cell r="C6">
            <v>99673.2013056</v>
          </cell>
          <cell r="E6">
            <v>-99673</v>
          </cell>
          <cell r="G6">
            <v>0.20130559999961406</v>
          </cell>
        </row>
        <row r="7">
          <cell r="A7" t="str">
            <v>CP-0372-CWF</v>
          </cell>
          <cell r="B7" t="str">
            <v xml:space="preserve">Coastal (South Asia) CPWF PN10                              </v>
          </cell>
          <cell r="C7">
            <v>112551</v>
          </cell>
          <cell r="E7">
            <v>-52600</v>
          </cell>
          <cell r="G7">
            <v>59951</v>
          </cell>
        </row>
        <row r="8">
          <cell r="A8" t="str">
            <v>CP-0439-CWF</v>
          </cell>
          <cell r="B8" t="str">
            <v xml:space="preserve">Communty-based fish culture CPWF-PN35                       </v>
          </cell>
          <cell r="C8">
            <v>295915</v>
          </cell>
          <cell r="E8">
            <v>142469</v>
          </cell>
          <cell r="G8">
            <v>438384</v>
          </cell>
        </row>
        <row r="9">
          <cell r="A9" t="str">
            <v>CP-0496-CWF</v>
          </cell>
          <cell r="B9" t="str">
            <v xml:space="preserve">Reservoir Fisheries CPWF PN34                               </v>
          </cell>
          <cell r="C9">
            <v>307532</v>
          </cell>
          <cell r="E9">
            <v>189623</v>
          </cell>
          <cell r="G9">
            <v>497155</v>
          </cell>
        </row>
        <row r="10">
          <cell r="A10" t="str">
            <v>CP-0519-CWF</v>
          </cell>
          <cell r="B10" t="str">
            <v xml:space="preserve">Mekong Fisheries Management Institutions  (CPWF PN52)       </v>
          </cell>
          <cell r="C10">
            <v>90866.04</v>
          </cell>
          <cell r="E10">
            <v>7804.99</v>
          </cell>
          <cell r="G10">
            <v>98671.03</v>
          </cell>
        </row>
        <row r="11">
          <cell r="A11" t="str">
            <v>CP-0819-CWF</v>
          </cell>
          <cell r="B11" t="str">
            <v>WFCP - Theme 3 Coordinator</v>
          </cell>
          <cell r="C11">
            <v>195367</v>
          </cell>
          <cell r="G11">
            <v>195367</v>
          </cell>
        </row>
        <row r="12">
          <cell r="A12" t="str">
            <v>EA-0227-INR</v>
          </cell>
          <cell r="B12" t="str">
            <v xml:space="preserve">Inref - Pond                                                </v>
          </cell>
          <cell r="C12">
            <v>181795</v>
          </cell>
          <cell r="E12">
            <v>-179368.84</v>
          </cell>
          <cell r="F12">
            <v>620</v>
          </cell>
          <cell r="G12">
            <v>3046.1600000000035</v>
          </cell>
        </row>
        <row r="13">
          <cell r="A13" t="str">
            <v>EA-0280-UND</v>
          </cell>
          <cell r="B13" t="str">
            <v>GIFT to Africa-Phase II</v>
          </cell>
          <cell r="C13">
            <v>0</v>
          </cell>
          <cell r="E13">
            <v>0</v>
          </cell>
          <cell r="F13">
            <v>1982</v>
          </cell>
          <cell r="G13">
            <v>1982</v>
          </cell>
        </row>
        <row r="14">
          <cell r="A14" t="str">
            <v>EA-0722-SID</v>
          </cell>
          <cell r="B14" t="str">
            <v>Fishery and HIV/AIDS Workshop</v>
          </cell>
          <cell r="C14">
            <v>50000</v>
          </cell>
          <cell r="G14">
            <v>50000</v>
          </cell>
        </row>
        <row r="15">
          <cell r="A15" t="str">
            <v>EA-0789-CID</v>
          </cell>
          <cell r="B15" t="str">
            <v>IPMS/Ethipia-WFC Component</v>
          </cell>
          <cell r="C15">
            <v>23000</v>
          </cell>
          <cell r="G15">
            <v>23000</v>
          </cell>
        </row>
        <row r="16">
          <cell r="A16" t="str">
            <v>ES-0197-BMZ</v>
          </cell>
          <cell r="B16" t="str">
            <v xml:space="preserve">Recommendation Domains                                      </v>
          </cell>
          <cell r="C16">
            <v>341615</v>
          </cell>
          <cell r="E16">
            <v>72967</v>
          </cell>
          <cell r="G16">
            <v>414582</v>
          </cell>
        </row>
        <row r="17">
          <cell r="A17" t="str">
            <v>ES-0257-BMZ</v>
          </cell>
          <cell r="B17" t="str">
            <v xml:space="preserve">Agri. Econ. - German Post Doc                               </v>
          </cell>
          <cell r="C17">
            <v>86281</v>
          </cell>
          <cell r="E17">
            <v>31530</v>
          </cell>
          <cell r="G17">
            <v>117811</v>
          </cell>
        </row>
        <row r="18">
          <cell r="A18" t="str">
            <v>ES-0305-ADB</v>
          </cell>
          <cell r="B18" t="str">
            <v xml:space="preserve">Carps  Phase II                                             </v>
          </cell>
          <cell r="C18">
            <v>480232</v>
          </cell>
          <cell r="E18">
            <v>29408</v>
          </cell>
          <cell r="G18">
            <v>509640</v>
          </cell>
        </row>
        <row r="19">
          <cell r="A19" t="str">
            <v>ES-0313-BAR</v>
          </cell>
          <cell r="B19" t="str">
            <v xml:space="preserve">Milkfish                                                    </v>
          </cell>
          <cell r="C19">
            <v>33655</v>
          </cell>
          <cell r="E19">
            <v>27810</v>
          </cell>
          <cell r="G19">
            <v>61465</v>
          </cell>
        </row>
        <row r="20">
          <cell r="A20" t="str">
            <v>ES-0441-ACI</v>
          </cell>
          <cell r="B20" t="str">
            <v xml:space="preserve">Live Reef Fish Trade                                        </v>
          </cell>
          <cell r="C20">
            <v>25376</v>
          </cell>
          <cell r="E20">
            <v>1882</v>
          </cell>
          <cell r="G20">
            <v>27258</v>
          </cell>
        </row>
        <row r="21">
          <cell r="A21" t="str">
            <v>ES-0515-FIN</v>
          </cell>
          <cell r="B21" t="str">
            <v>FishBase Country Checklist</v>
          </cell>
          <cell r="C21">
            <v>0</v>
          </cell>
          <cell r="E21">
            <v>10603</v>
          </cell>
          <cell r="G21">
            <v>10603</v>
          </cell>
        </row>
        <row r="22">
          <cell r="A22" t="str">
            <v>ES-0518-ACI</v>
          </cell>
          <cell r="B22" t="str">
            <v xml:space="preserve">Fisheries rehabilitaton in tsunami-affected Indonesia       </v>
          </cell>
          <cell r="C22">
            <v>112320</v>
          </cell>
          <cell r="E22">
            <v>-6533.47</v>
          </cell>
          <cell r="G22">
            <v>105786.53</v>
          </cell>
        </row>
        <row r="23">
          <cell r="A23" t="str">
            <v>ES-0601-CID</v>
          </cell>
          <cell r="B23" t="str">
            <v xml:space="preserve">Flexible,low inputs, Production Strategies&amp;feeds for inland </v>
          </cell>
          <cell r="C23">
            <v>11677</v>
          </cell>
          <cell r="E23">
            <v>73764</v>
          </cell>
          <cell r="F23">
            <v>-3853</v>
          </cell>
          <cell r="G23">
            <v>81588</v>
          </cell>
        </row>
        <row r="24">
          <cell r="A24" t="str">
            <v>ES-0710-ADB</v>
          </cell>
          <cell r="B24" t="str">
            <v>Strategy for Sustainable AQ Development for Poverty Reduction</v>
          </cell>
          <cell r="C24">
            <v>449576</v>
          </cell>
          <cell r="G24">
            <v>449576</v>
          </cell>
        </row>
        <row r="25">
          <cell r="A25" t="str">
            <v>ES-0736-JAP</v>
          </cell>
          <cell r="B25" t="str">
            <v>Regional Assessment of Coral Reef MPAs in East Asia</v>
          </cell>
          <cell r="C25">
            <v>30000</v>
          </cell>
          <cell r="G25">
            <v>30000</v>
          </cell>
        </row>
        <row r="26">
          <cell r="A26" t="str">
            <v>ES-0746-MAR</v>
          </cell>
          <cell r="B26" t="str">
            <v>Feeds for Low Input Tilapia AQ-M'sia</v>
          </cell>
          <cell r="C26">
            <v>30000</v>
          </cell>
          <cell r="G26">
            <v>30000</v>
          </cell>
        </row>
        <row r="27">
          <cell r="A27" t="str">
            <v>ES-0757-FFN</v>
          </cell>
          <cell r="B27" t="str">
            <v>INRM and Livelihood in Aceh</v>
          </cell>
          <cell r="C27">
            <v>29000</v>
          </cell>
          <cell r="G27">
            <v>29000</v>
          </cell>
        </row>
        <row r="28">
          <cell r="A28" t="str">
            <v>ES-0790-BMZ</v>
          </cell>
          <cell r="B28" t="str">
            <v>GIFT Impact Assessment</v>
          </cell>
          <cell r="C28">
            <v>36526.33</v>
          </cell>
          <cell r="G28">
            <v>36526.33</v>
          </cell>
        </row>
        <row r="29">
          <cell r="A29" t="str">
            <v>ES-0802-ECU</v>
          </cell>
          <cell r="B29" t="str">
            <v>Genetic Enhancement Activities  (*G319)</v>
          </cell>
          <cell r="C29">
            <v>175731</v>
          </cell>
          <cell r="G29">
            <v>175731</v>
          </cell>
        </row>
        <row r="30">
          <cell r="A30" t="str">
            <v>ES-0809-ASE</v>
          </cell>
          <cell r="B30" t="str">
            <v>Comprehensive Study of the ASEAN Fisheries Sector</v>
          </cell>
          <cell r="C30">
            <v>50000</v>
          </cell>
          <cell r="G30">
            <v>50000</v>
          </cell>
        </row>
        <row r="31">
          <cell r="A31" t="str">
            <v>ES-0810-MAR</v>
          </cell>
          <cell r="B31" t="str">
            <v>Genetic Improvement of Tilapia &amp; Freshwater Prawn in M'sia</v>
          </cell>
          <cell r="C31">
            <v>30000</v>
          </cell>
          <cell r="G31">
            <v>30000</v>
          </cell>
        </row>
        <row r="32">
          <cell r="A32" t="str">
            <v>ES-0825-CIF</v>
          </cell>
          <cell r="B32" t="str">
            <v>Information System Frame work for project, species and sites in the Sulu Sulawesi Seascape (SSSP InfoSys)</v>
          </cell>
        </row>
        <row r="33">
          <cell r="A33" t="str">
            <v>ES-0826-IFP</v>
          </cell>
          <cell r="B33" t="str">
            <v>Understanding Institutional Arrangements for Sustainable and Equitable Community-Based Aquaculture in Seasonal Floodplains of Cambodia and Vietnam (Community AQ in Floodplains)</v>
          </cell>
        </row>
        <row r="34">
          <cell r="A34" t="str">
            <v>ES-0827-USA</v>
          </cell>
          <cell r="B34" t="str">
            <v>Rehabitation of Fisheries and AQ in Tsunami Affected coastal Communities in Aceh Province(Indonesia)</v>
          </cell>
          <cell r="C34">
            <v>36644</v>
          </cell>
          <cell r="G34">
            <v>36644</v>
          </cell>
        </row>
        <row r="35">
          <cell r="A35" t="str">
            <v>ME-0600-ADB</v>
          </cell>
          <cell r="B35" t="str">
            <v xml:space="preserve">IFREDI Capacity Building II                                 </v>
          </cell>
          <cell r="C35">
            <v>98221</v>
          </cell>
          <cell r="E35">
            <v>136179.98000000001</v>
          </cell>
          <cell r="G35">
            <v>234400.98</v>
          </cell>
        </row>
        <row r="36">
          <cell r="A36" t="str">
            <v>ME-0709-ADB</v>
          </cell>
          <cell r="B36" t="str">
            <v xml:space="preserve">Built Structures - implementation (ADB)                     </v>
          </cell>
          <cell r="C36">
            <v>612800</v>
          </cell>
          <cell r="G36">
            <v>612800</v>
          </cell>
        </row>
        <row r="37">
          <cell r="A37" t="str">
            <v>ME-0803-ECU</v>
          </cell>
          <cell r="B37" t="str">
            <v>Mekong Initiative (B318)</v>
          </cell>
          <cell r="C37">
            <v>114790</v>
          </cell>
          <cell r="G37">
            <v>114790</v>
          </cell>
        </row>
        <row r="38">
          <cell r="A38" t="str">
            <v>ME-0814-SID</v>
          </cell>
          <cell r="B38" t="str">
            <v>Wetland Alliance</v>
          </cell>
          <cell r="C38">
            <v>287782</v>
          </cell>
          <cell r="G38">
            <v>287782</v>
          </cell>
        </row>
        <row r="39">
          <cell r="A39" t="str">
            <v>NR-0255-AIM</v>
          </cell>
          <cell r="B39" t="str">
            <v xml:space="preserve">GCRMN SEA                                                   </v>
          </cell>
          <cell r="C39">
            <v>32105</v>
          </cell>
          <cell r="E39">
            <v>-1868.32</v>
          </cell>
          <cell r="G39">
            <v>30236.68</v>
          </cell>
        </row>
        <row r="40">
          <cell r="A40" t="str">
            <v>NR-0433-FIN</v>
          </cell>
          <cell r="B40" t="str">
            <v>INCOFISH - WP1. Data Tools and Outreach</v>
          </cell>
          <cell r="C40">
            <v>91460</v>
          </cell>
          <cell r="G40">
            <v>91460</v>
          </cell>
        </row>
        <row r="41">
          <cell r="A41" t="str">
            <v>NR-0505-MCA</v>
          </cell>
          <cell r="B41" t="str">
            <v xml:space="preserve">ReefBase - MacArthur                                        </v>
          </cell>
          <cell r="C41">
            <v>121748</v>
          </cell>
          <cell r="E41">
            <v>-42586.400000000001</v>
          </cell>
          <cell r="G41">
            <v>79161.600000000006</v>
          </cell>
        </row>
        <row r="42">
          <cell r="A42" t="str">
            <v>NR-0517-SPE</v>
          </cell>
          <cell r="B42" t="str">
            <v xml:space="preserve">Species 2000                                                </v>
          </cell>
          <cell r="C42">
            <v>9091.362000000001</v>
          </cell>
          <cell r="E42">
            <v>-9091</v>
          </cell>
          <cell r="G42">
            <v>0.36200000000098953</v>
          </cell>
        </row>
        <row r="43">
          <cell r="A43" t="str">
            <v>NR-0804-ECU</v>
          </cell>
          <cell r="B43" t="str">
            <v>FishBase-HQ (B314)</v>
          </cell>
          <cell r="C43">
            <v>84494</v>
          </cell>
          <cell r="G43">
            <v>84494</v>
          </cell>
        </row>
        <row r="44">
          <cell r="A44" t="str">
            <v>NR-0805-ECU</v>
          </cell>
          <cell r="B44" t="str">
            <v>FishBase Support (B315)</v>
          </cell>
          <cell r="C44">
            <v>19500</v>
          </cell>
          <cell r="G44">
            <v>19500</v>
          </cell>
        </row>
        <row r="45">
          <cell r="A45" t="str">
            <v>NR-0806-ECU</v>
          </cell>
          <cell r="B45" t="str">
            <v>FishBase  (B317)</v>
          </cell>
          <cell r="C45">
            <v>216428</v>
          </cell>
          <cell r="G45">
            <v>216428</v>
          </cell>
        </row>
        <row r="46">
          <cell r="A46" t="str">
            <v>NR-0807-UCN</v>
          </cell>
          <cell r="B46" t="str">
            <v>Small Scale Fisheries Typology</v>
          </cell>
          <cell r="C46">
            <v>73500</v>
          </cell>
          <cell r="G46">
            <v>73500</v>
          </cell>
        </row>
        <row r="47">
          <cell r="A47" t="str">
            <v>NR-0808-FIN</v>
          </cell>
          <cell r="B47" t="str">
            <v>AllFish Project</v>
          </cell>
          <cell r="C47">
            <v>53967</v>
          </cell>
          <cell r="G47">
            <v>53967</v>
          </cell>
        </row>
        <row r="48">
          <cell r="A48" t="str">
            <v>NR-0815-UNE</v>
          </cell>
          <cell r="B48" t="str">
            <v>GEF Lessons Learned</v>
          </cell>
          <cell r="C48">
            <v>212422</v>
          </cell>
          <cell r="G48">
            <v>212422</v>
          </cell>
        </row>
        <row r="49">
          <cell r="A49" t="str">
            <v>NR-0824-CIF</v>
          </cell>
          <cell r="B49" t="str">
            <v>Marine Managed Areas Ecological, Socio-economic and Governance Effectiveness (MMA)</v>
          </cell>
          <cell r="C49">
            <v>74700</v>
          </cell>
          <cell r="G49">
            <v>74700</v>
          </cell>
        </row>
        <row r="50">
          <cell r="A50" t="str">
            <v>PA-0172-ACI</v>
          </cell>
          <cell r="B50" t="str">
            <v xml:space="preserve">Optimal Rel. Strat.- Sandfish                               </v>
          </cell>
          <cell r="C50">
            <v>106278</v>
          </cell>
          <cell r="E50">
            <v>15667</v>
          </cell>
          <cell r="G50">
            <v>121945</v>
          </cell>
        </row>
        <row r="51">
          <cell r="A51" t="str">
            <v>PA-0311-ACI</v>
          </cell>
          <cell r="B51" t="str">
            <v xml:space="preserve">Pacific Aquaculture Project                                 </v>
          </cell>
          <cell r="C51">
            <v>47921</v>
          </cell>
          <cell r="E51">
            <v>2329</v>
          </cell>
          <cell r="G51">
            <v>50250</v>
          </cell>
        </row>
        <row r="52">
          <cell r="A52" t="str">
            <v>PA-0389-ACI</v>
          </cell>
          <cell r="B52" t="str">
            <v xml:space="preserve">Sea cucumber fishery management - Solomon                   </v>
          </cell>
          <cell r="C52">
            <v>101167</v>
          </cell>
          <cell r="E52">
            <v>-1582</v>
          </cell>
          <cell r="G52">
            <v>99585</v>
          </cell>
        </row>
        <row r="53">
          <cell r="A53" t="str">
            <v>PA-0436-NZA</v>
          </cell>
          <cell r="B53" t="str">
            <v xml:space="preserve">Creating Livelihoods In Solomon Islands                     </v>
          </cell>
          <cell r="C53">
            <v>167214</v>
          </cell>
          <cell r="E53">
            <v>50126.79</v>
          </cell>
          <cell r="G53">
            <v>217340.79</v>
          </cell>
        </row>
        <row r="54">
          <cell r="A54" t="str">
            <v>PA-0821-DEH</v>
          </cell>
          <cell r="B54" t="str">
            <v>Desktop Study &amp; rpt on Sea Cucumber reseeding in Indonesia</v>
          </cell>
          <cell r="C54">
            <v>7427.1</v>
          </cell>
          <cell r="G54">
            <v>7427.1</v>
          </cell>
        </row>
        <row r="55">
          <cell r="A55" t="str">
            <v>PA-0828-UNE</v>
          </cell>
          <cell r="B55" t="str">
            <v xml:space="preserve">Reefbase Pacific: Strengthening information Access and Dissemination in Support of Effective Coral Reef Conservation and Management </v>
          </cell>
          <cell r="C55">
            <v>367890</v>
          </cell>
          <cell r="G55">
            <v>367890</v>
          </cell>
        </row>
        <row r="56">
          <cell r="A56" t="str">
            <v>PE-0322-NOA</v>
          </cell>
          <cell r="B56" t="str">
            <v xml:space="preserve">Sea Turtle - NOAA                                           </v>
          </cell>
          <cell r="C56">
            <v>10960</v>
          </cell>
          <cell r="E56">
            <v>-10960</v>
          </cell>
          <cell r="G56">
            <v>0</v>
          </cell>
        </row>
        <row r="57">
          <cell r="A57" t="str">
            <v>PE-0521-NOA</v>
          </cell>
          <cell r="B57" t="str">
            <v xml:space="preserve">Fisheries-Sea Turtles Interaction Study                     </v>
          </cell>
          <cell r="C57">
            <v>11221.055825073108</v>
          </cell>
          <cell r="E57">
            <v>5424.15</v>
          </cell>
          <cell r="F57">
            <v>3000</v>
          </cell>
          <cell r="G57">
            <v>19645.205825073106</v>
          </cell>
        </row>
        <row r="58">
          <cell r="A58" t="str">
            <v>SA-0182-DFI</v>
          </cell>
          <cell r="B58" t="str">
            <v xml:space="preserve">CBFM 2                                                      </v>
          </cell>
          <cell r="C58">
            <v>2183853</v>
          </cell>
          <cell r="E58">
            <v>1033345.57</v>
          </cell>
          <cell r="G58">
            <v>3217198.57</v>
          </cell>
        </row>
        <row r="59">
          <cell r="A59" t="str">
            <v>SA-0225-IFA</v>
          </cell>
          <cell r="B59" t="str">
            <v xml:space="preserve">CBFM South &amp; Southeast Asia                                 </v>
          </cell>
          <cell r="C59">
            <v>35624</v>
          </cell>
          <cell r="E59">
            <v>66525</v>
          </cell>
          <cell r="F59">
            <v>15847</v>
          </cell>
          <cell r="G59">
            <v>117996</v>
          </cell>
        </row>
        <row r="60">
          <cell r="A60" t="str">
            <v>SA-0232-UOS</v>
          </cell>
          <cell r="B60" t="str">
            <v xml:space="preserve">Freshwater Fish Seed Quality Production in Asia             </v>
          </cell>
          <cell r="C60">
            <v>6682.7274853570498</v>
          </cell>
          <cell r="E60">
            <v>6471</v>
          </cell>
          <cell r="F60">
            <v>2945</v>
          </cell>
          <cell r="G60">
            <v>16098.727485357049</v>
          </cell>
        </row>
        <row r="61">
          <cell r="A61" t="str">
            <v>SA-0279-DFI</v>
          </cell>
          <cell r="B61" t="str">
            <v xml:space="preserve">Impact of Prod. &amp; Mkt. Of Freshw. Aqua                      </v>
          </cell>
          <cell r="C61">
            <v>33825</v>
          </cell>
          <cell r="E61">
            <v>18883</v>
          </cell>
          <cell r="F61">
            <v>27674</v>
          </cell>
          <cell r="G61">
            <v>80382</v>
          </cell>
        </row>
        <row r="62">
          <cell r="A62" t="str">
            <v>SA-0504-FAO</v>
          </cell>
          <cell r="B62" t="str">
            <v>FAO Conflict Management</v>
          </cell>
          <cell r="C62">
            <v>0</v>
          </cell>
          <cell r="E62">
            <v>0</v>
          </cell>
          <cell r="F62">
            <v>4912</v>
          </cell>
          <cell r="G62">
            <v>4912</v>
          </cell>
        </row>
        <row r="63">
          <cell r="A63" t="str">
            <v>SA-0511-SID</v>
          </cell>
          <cell r="B63" t="str">
            <v xml:space="preserve">CBFM-The Role of Social Capital and NGOs-SIDA project       </v>
          </cell>
          <cell r="C63">
            <v>14507</v>
          </cell>
          <cell r="E63">
            <v>6690</v>
          </cell>
          <cell r="G63">
            <v>21197</v>
          </cell>
        </row>
        <row r="64">
          <cell r="A64" t="str">
            <v>SA-0787-USA</v>
          </cell>
          <cell r="B64" t="str">
            <v>Shrimp Quality Support Project</v>
          </cell>
          <cell r="C64">
            <v>628966</v>
          </cell>
          <cell r="G64">
            <v>628966</v>
          </cell>
        </row>
        <row r="65">
          <cell r="A65" t="str">
            <v>SF-0513-WBK</v>
          </cell>
          <cell r="B65" t="str">
            <v xml:space="preserve">Aquaculture and HIV/AIDS                                    </v>
          </cell>
          <cell r="C65">
            <v>9999.9599999999991</v>
          </cell>
          <cell r="E65">
            <v>8282</v>
          </cell>
          <cell r="G65">
            <v>18281.96</v>
          </cell>
        </row>
        <row r="66">
          <cell r="A66" t="str">
            <v>SF-0520-OPE</v>
          </cell>
          <cell r="B66" t="str">
            <v xml:space="preserve">Famine Mitigation and Food Security                         </v>
          </cell>
          <cell r="C66">
            <v>81975</v>
          </cell>
          <cell r="E66">
            <v>-36374.14</v>
          </cell>
          <cell r="G66">
            <v>45600.86</v>
          </cell>
        </row>
        <row r="67">
          <cell r="A67" t="str">
            <v>SF-0816-WWF</v>
          </cell>
          <cell r="B67" t="str">
            <v>Development of a Transboundary Participatory Fishery Mgmt Plan for the Songwe River</v>
          </cell>
          <cell r="C67">
            <v>50760</v>
          </cell>
          <cell r="G67">
            <v>50760</v>
          </cell>
        </row>
        <row r="68">
          <cell r="A68" t="str">
            <v>WA-0442-BMZ</v>
          </cell>
          <cell r="B68" t="str">
            <v xml:space="preserve">Food Security and Poverty in Africa                         </v>
          </cell>
          <cell r="C68">
            <v>309982</v>
          </cell>
          <cell r="E68">
            <v>90438.16</v>
          </cell>
          <cell r="G68">
            <v>400420.16000000003</v>
          </cell>
        </row>
        <row r="69">
          <cell r="A69" t="str">
            <v>WA-0522-IFA</v>
          </cell>
          <cell r="B69" t="str">
            <v>Nguenga's IFAR</v>
          </cell>
          <cell r="C69">
            <v>0</v>
          </cell>
          <cell r="E69">
            <v>10000</v>
          </cell>
          <cell r="G69">
            <v>10000</v>
          </cell>
        </row>
        <row r="70">
          <cell r="A70" t="str">
            <v>WA-0523-WBK</v>
          </cell>
          <cell r="B70" t="str">
            <v xml:space="preserve">Rainforest Rivers                                           </v>
          </cell>
          <cell r="C70">
            <v>76264.743429410242</v>
          </cell>
          <cell r="E70">
            <v>32463</v>
          </cell>
          <cell r="G70">
            <v>108727.74342941024</v>
          </cell>
        </row>
        <row r="71">
          <cell r="A71" t="str">
            <v>WA-0822-USA</v>
          </cell>
          <cell r="B71" t="str">
            <v>Sustainable Coastal Communities And Ecosystems(SUCCESS)</v>
          </cell>
          <cell r="C71">
            <v>9009</v>
          </cell>
          <cell r="G71">
            <v>9009</v>
          </cell>
        </row>
        <row r="72">
          <cell r="A72" t="str">
            <v>WA-0823-WWF</v>
          </cell>
          <cell r="B72" t="str">
            <v>Study of the use and Mgmt of Fisheries in the Boundary Rivers of Salonga National Park</v>
          </cell>
          <cell r="C72">
            <v>19890</v>
          </cell>
          <cell r="G72">
            <v>19890</v>
          </cell>
        </row>
      </sheetData>
      <sheetData sheetId="4">
        <row r="4">
          <cell r="A4" t="str">
            <v>AQ-0339-000</v>
          </cell>
          <cell r="B4" t="str">
            <v>AQ Discipline Mngt and Administration</v>
          </cell>
          <cell r="C4">
            <v>61518.436538404014</v>
          </cell>
        </row>
        <row r="5">
          <cell r="A5" t="str">
            <v>AQ-0342-000</v>
          </cell>
          <cell r="B5" t="str">
            <v>AQ-Institutional Development</v>
          </cell>
          <cell r="C5">
            <v>32871.594126319673</v>
          </cell>
        </row>
        <row r="6">
          <cell r="A6" t="str">
            <v>AQ-0348-000</v>
          </cell>
          <cell r="B6" t="str">
            <v>GIFT Breed Assocation&amp; Genetic Advisory unit-under INGA</v>
          </cell>
          <cell r="C6">
            <v>45816.713408683565</v>
          </cell>
        </row>
        <row r="7">
          <cell r="A7" t="str">
            <v>AQ-0507-000</v>
          </cell>
          <cell r="B7" t="str">
            <v>AQ-Science Development</v>
          </cell>
          <cell r="C7">
            <v>110109.13744400548</v>
          </cell>
        </row>
        <row r="8">
          <cell r="A8" t="str">
            <v>AQ-0755-000</v>
          </cell>
          <cell r="B8" t="str">
            <v>Evaluation &amp; Ecological testing of GIFT</v>
          </cell>
          <cell r="C8">
            <v>25902.312484000002</v>
          </cell>
        </row>
        <row r="9">
          <cell r="A9" t="str">
            <v>AQ-0758-000</v>
          </cell>
          <cell r="B9" t="str">
            <v>Dissemination to improve fish strains thru Partner</v>
          </cell>
          <cell r="C9">
            <v>6190.4278523828798</v>
          </cell>
        </row>
        <row r="10">
          <cell r="A10" t="str">
            <v>AQ-0759-000</v>
          </cell>
          <cell r="B10" t="str">
            <v>AQ Pipeline Development</v>
          </cell>
          <cell r="C10">
            <v>49922.744396360002</v>
          </cell>
        </row>
        <row r="11">
          <cell r="A11" t="str">
            <v>AQ-0761-000</v>
          </cell>
          <cell r="B11" t="str">
            <v>Pipeline - Framework for Alien Species</v>
          </cell>
          <cell r="C11">
            <v>5501.1411994232003</v>
          </cell>
        </row>
        <row r="12">
          <cell r="A12" t="str">
            <v>AQ-0768-000</v>
          </cell>
          <cell r="B12" t="str">
            <v>Restore</v>
          </cell>
          <cell r="C12">
            <v>10500</v>
          </cell>
        </row>
        <row r="13">
          <cell r="A13" t="str">
            <v>AQ-0774-000</v>
          </cell>
          <cell r="B13" t="str">
            <v>Partnerships</v>
          </cell>
          <cell r="C13">
            <v>20500</v>
          </cell>
        </row>
        <row r="14">
          <cell r="A14" t="str">
            <v>AQ-0820-000</v>
          </cell>
          <cell r="B14" t="str">
            <v>Genetic Improvement of Freshwater Prawn (India)</v>
          </cell>
          <cell r="C14">
            <v>63000</v>
          </cell>
        </row>
        <row r="15">
          <cell r="A15" t="str">
            <v>AW-0112-000</v>
          </cell>
          <cell r="B15" t="str">
            <v>Office of the DDG - Africa / WANA</v>
          </cell>
          <cell r="C15">
            <v>156764.11586880003</v>
          </cell>
        </row>
        <row r="16">
          <cell r="A16" t="str">
            <v>AW-0338-000</v>
          </cell>
          <cell r="B16" t="str">
            <v>Abbassa Institutional Development Proj.</v>
          </cell>
          <cell r="C16">
            <v>67125.434628292802</v>
          </cell>
        </row>
        <row r="17">
          <cell r="A17" t="str">
            <v>AW-0345-000</v>
          </cell>
          <cell r="B17" t="str">
            <v>Abbassa Pipeline Development Project</v>
          </cell>
          <cell r="C17">
            <v>51171.589988292806</v>
          </cell>
        </row>
        <row r="18">
          <cell r="A18" t="str">
            <v>AW-0359-000</v>
          </cell>
          <cell r="B18" t="str">
            <v>Abbassa Science Development Project</v>
          </cell>
          <cell r="C18">
            <v>362281.47592134797</v>
          </cell>
        </row>
        <row r="19">
          <cell r="A19" t="str">
            <v>AW-0360-000</v>
          </cell>
          <cell r="B19" t="str">
            <v>Abbassa Sci. Development Farm Techn.</v>
          </cell>
          <cell r="C19">
            <v>42000</v>
          </cell>
        </row>
        <row r="20">
          <cell r="A20" t="str">
            <v>AW-0361-000</v>
          </cell>
          <cell r="B20" t="str">
            <v>Abbassa Sci. Development Farm Outreach</v>
          </cell>
          <cell r="C20">
            <v>30000</v>
          </cell>
        </row>
        <row r="21">
          <cell r="A21" t="str">
            <v>AW-0373-000</v>
          </cell>
          <cell r="B21" t="str">
            <v>CSD Support for Abbassa Office</v>
          </cell>
          <cell r="C21">
            <v>346704.49373110005</v>
          </cell>
        </row>
        <row r="22">
          <cell r="A22" t="str">
            <v>AW-0374-000</v>
          </cell>
          <cell r="B22" t="str">
            <v>CSD Support for Cairo Office</v>
          </cell>
          <cell r="C22">
            <v>143638.29416608001</v>
          </cell>
        </row>
        <row r="23">
          <cell r="A23" t="str">
            <v>BD-0264-000</v>
          </cell>
          <cell r="B23" t="str">
            <v>Business Development Office</v>
          </cell>
          <cell r="C23">
            <v>279162.44833464001</v>
          </cell>
        </row>
        <row r="24">
          <cell r="A24" t="str">
            <v>CP-0439-000</v>
          </cell>
          <cell r="B24" t="str">
            <v>Co-investment in Communty-based fish culture CPWF-PN35</v>
          </cell>
          <cell r="C24">
            <v>4802.4471456000001</v>
          </cell>
        </row>
        <row r="25">
          <cell r="A25" t="str">
            <v>CS-0096-000</v>
          </cell>
          <cell r="B25" t="str">
            <v>Head of Corp Finance And Admin</v>
          </cell>
          <cell r="C25">
            <v>97865.721799999999</v>
          </cell>
        </row>
        <row r="26">
          <cell r="A26" t="str">
            <v>CS-0097-000</v>
          </cell>
          <cell r="B26" t="str">
            <v>ADG-Corporate Services</v>
          </cell>
          <cell r="C26">
            <v>123113.48356496003</v>
          </cell>
        </row>
        <row r="27">
          <cell r="A27" t="str">
            <v>CS-0098-000</v>
          </cell>
          <cell r="B27" t="str">
            <v>FMU</v>
          </cell>
          <cell r="C27">
            <v>286831.75795676</v>
          </cell>
        </row>
        <row r="28">
          <cell r="A28" t="str">
            <v>CS-0099-000</v>
          </cell>
          <cell r="B28" t="str">
            <v>Facilities -General Operation</v>
          </cell>
          <cell r="C28">
            <v>250821</v>
          </cell>
        </row>
        <row r="29">
          <cell r="A29" t="str">
            <v>CS-0100-000</v>
          </cell>
          <cell r="B29" t="str">
            <v>HRU</v>
          </cell>
          <cell r="C29">
            <v>150647.35604772001</v>
          </cell>
        </row>
        <row r="30">
          <cell r="A30" t="str">
            <v>CS-0101-000</v>
          </cell>
          <cell r="B30" t="str">
            <v>AOU</v>
          </cell>
          <cell r="C30">
            <v>119838.47032088001</v>
          </cell>
        </row>
        <row r="31">
          <cell r="A31" t="str">
            <v>CS-0103-000</v>
          </cell>
          <cell r="B31" t="str">
            <v>Information Technology Unit</v>
          </cell>
          <cell r="C31">
            <v>202432.00417524</v>
          </cell>
        </row>
        <row r="32">
          <cell r="A32" t="str">
            <v>CS-0136-000</v>
          </cell>
          <cell r="B32" t="str">
            <v>Financial and Administrative Systems</v>
          </cell>
          <cell r="C32">
            <v>100934.55814856001</v>
          </cell>
        </row>
        <row r="33">
          <cell r="A33" t="str">
            <v>CS-0215-000</v>
          </cell>
          <cell r="B33" t="str">
            <v>Internal Audit</v>
          </cell>
          <cell r="C33">
            <v>70040</v>
          </cell>
        </row>
        <row r="34">
          <cell r="A34" t="str">
            <v>CS-0379-000</v>
          </cell>
          <cell r="B34" t="str">
            <v>Occupational Safety &amp; Health</v>
          </cell>
          <cell r="C34">
            <v>14200</v>
          </cell>
        </row>
        <row r="35">
          <cell r="A35" t="str">
            <v>CS-0813-000</v>
          </cell>
          <cell r="B35" t="str">
            <v>Share Corporate Services</v>
          </cell>
          <cell r="C35">
            <v>30000</v>
          </cell>
        </row>
        <row r="36">
          <cell r="A36" t="str">
            <v>DG-0110-000</v>
          </cell>
          <cell r="B36" t="str">
            <v>ODG</v>
          </cell>
          <cell r="C36">
            <v>414356.34823803999</v>
          </cell>
        </row>
        <row r="37">
          <cell r="A37" t="str">
            <v>DG-0120-000</v>
          </cell>
          <cell r="B37" t="str">
            <v>Board of Trustees</v>
          </cell>
          <cell r="C37">
            <v>320000</v>
          </cell>
        </row>
        <row r="38">
          <cell r="A38" t="str">
            <v>DG-0211-000</v>
          </cell>
          <cell r="B38" t="str">
            <v>ODDG-SQA &amp; PD</v>
          </cell>
          <cell r="C38">
            <v>606</v>
          </cell>
        </row>
        <row r="39">
          <cell r="A39" t="str">
            <v>DG-0298-000</v>
          </cell>
          <cell r="B39" t="str">
            <v>University of Tasmania</v>
          </cell>
          <cell r="C39">
            <v>45700</v>
          </cell>
        </row>
        <row r="40">
          <cell r="A40" t="str">
            <v>DG-0380-000</v>
          </cell>
          <cell r="B40" t="str">
            <v>Center wide external and internal review</v>
          </cell>
          <cell r="C40">
            <v>30000</v>
          </cell>
        </row>
        <row r="41">
          <cell r="A41" t="str">
            <v>EA-0446-000</v>
          </cell>
          <cell r="B41" t="str">
            <v>Mngt of  Portfolio Region (East Africa)</v>
          </cell>
          <cell r="C41">
            <v>18061.551248832002</v>
          </cell>
        </row>
        <row r="42">
          <cell r="A42" t="str">
            <v>EA-0478-000</v>
          </cell>
          <cell r="B42" t="str">
            <v>NEPAD</v>
          </cell>
          <cell r="C42">
            <v>32399.577204883197</v>
          </cell>
        </row>
        <row r="43">
          <cell r="A43" t="str">
            <v>EA-0495-000</v>
          </cell>
          <cell r="B43" t="str">
            <v>Science Development - E Africa (Simon)</v>
          </cell>
          <cell r="C43">
            <v>19755.840395116797</v>
          </cell>
        </row>
        <row r="44">
          <cell r="A44" t="str">
            <v>EA-0720-000</v>
          </cell>
          <cell r="B44" t="str">
            <v xml:space="preserve">Regional Trade                                              </v>
          </cell>
          <cell r="C44">
            <v>10877.919604883198</v>
          </cell>
        </row>
        <row r="45">
          <cell r="A45" t="str">
            <v>EA-0721-000</v>
          </cell>
          <cell r="B45" t="str">
            <v xml:space="preserve">Fish and Nutrition                                          </v>
          </cell>
          <cell r="C45">
            <v>16877.831604883198</v>
          </cell>
        </row>
        <row r="46">
          <cell r="A46" t="str">
            <v>EA-0722-000</v>
          </cell>
          <cell r="B46" t="str">
            <v xml:space="preserve">Fisheries and HIV/AIDS                                      </v>
          </cell>
          <cell r="C46">
            <v>27708.952098779198</v>
          </cell>
        </row>
        <row r="47">
          <cell r="A47" t="str">
            <v>EA-0723-000</v>
          </cell>
          <cell r="B47" t="str">
            <v xml:space="preserve">GIFT Africa                                                 </v>
          </cell>
          <cell r="C47">
            <v>16327.920515999998</v>
          </cell>
        </row>
        <row r="48">
          <cell r="A48" t="str">
            <v>EA-0727-000</v>
          </cell>
          <cell r="B48" t="str">
            <v xml:space="preserve">Nigeria country program                                     </v>
          </cell>
          <cell r="C48">
            <v>7408.44</v>
          </cell>
        </row>
        <row r="49">
          <cell r="A49" t="str">
            <v>ES-0197-000</v>
          </cell>
          <cell r="B49" t="str">
            <v xml:space="preserve">Core Support to Recommendations Domain (ESEA)               </v>
          </cell>
          <cell r="C49">
            <v>33068.241991276802</v>
          </cell>
        </row>
        <row r="50">
          <cell r="A50" t="str">
            <v>ES-0316-000</v>
          </cell>
          <cell r="B50" t="str">
            <v>Co-investment in Milkfish Project (Ucore)</v>
          </cell>
          <cell r="C50">
            <v>35000.1997213336</v>
          </cell>
        </row>
        <row r="51">
          <cell r="A51" t="str">
            <v>ES-0448-000</v>
          </cell>
          <cell r="B51" t="str">
            <v>Mngt of East &amp; SEA  Portfolio Region</v>
          </cell>
          <cell r="C51">
            <v>64106.646726508792</v>
          </cell>
        </row>
        <row r="52">
          <cell r="A52" t="str">
            <v>ES-0468-000</v>
          </cell>
          <cell r="B52" t="str">
            <v>Devt of Natl R&amp;D Strategy - Phils</v>
          </cell>
          <cell r="C52">
            <v>10000</v>
          </cell>
        </row>
        <row r="53">
          <cell r="A53" t="str">
            <v>ES-0469-000</v>
          </cell>
          <cell r="B53" t="str">
            <v>Devt of Nat'l R&amp;D Strategy - China</v>
          </cell>
          <cell r="C53">
            <v>30000</v>
          </cell>
        </row>
        <row r="54">
          <cell r="A54" t="str">
            <v>ES-0474-000</v>
          </cell>
          <cell r="B54" t="str">
            <v>Portfolio Development - ESEA</v>
          </cell>
          <cell r="C54">
            <v>57899.829465599993</v>
          </cell>
        </row>
        <row r="55">
          <cell r="A55" t="str">
            <v>ES-0518-000</v>
          </cell>
          <cell r="B55" t="str">
            <v>Fisheries rehabilitaton in tsunami-affected Indonesia</v>
          </cell>
          <cell r="C55">
            <v>21349.512000000006</v>
          </cell>
        </row>
        <row r="56">
          <cell r="A56" t="str">
            <v>ES-0739-000</v>
          </cell>
          <cell r="B56" t="str">
            <v>International Fish Genetics Improvement Rsearch in China</v>
          </cell>
          <cell r="C56">
            <v>13838.28244646868</v>
          </cell>
        </row>
        <row r="57">
          <cell r="A57" t="str">
            <v>ES-0741-000</v>
          </cell>
          <cell r="B57" t="str">
            <v>Pipeline Development in the Philippines</v>
          </cell>
          <cell r="C57">
            <v>2275</v>
          </cell>
        </row>
        <row r="58">
          <cell r="A58" t="str">
            <v>ES-0742-000</v>
          </cell>
          <cell r="B58" t="str">
            <v>Rehabilitation of Tsunami-Affected Areas</v>
          </cell>
          <cell r="C58">
            <v>7000</v>
          </cell>
        </row>
        <row r="59">
          <cell r="A59" t="str">
            <v>ES-0745-000</v>
          </cell>
          <cell r="B59" t="str">
            <v>Philippines Office Operation</v>
          </cell>
          <cell r="C59">
            <v>12290.689791999999</v>
          </cell>
        </row>
        <row r="60">
          <cell r="A60" t="str">
            <v>IC-0079-000</v>
          </cell>
          <cell r="B60" t="str">
            <v>Off of the Head of Info.&amp; Communications</v>
          </cell>
          <cell r="C60">
            <v>143276.0737832</v>
          </cell>
        </row>
        <row r="61">
          <cell r="A61" t="str">
            <v>IC-0082-000</v>
          </cell>
          <cell r="B61" t="str">
            <v>Library and Info Services</v>
          </cell>
          <cell r="C61">
            <v>72473.219128240016</v>
          </cell>
        </row>
        <row r="62">
          <cell r="A62" t="str">
            <v>IC-0084-000</v>
          </cell>
          <cell r="B62" t="str">
            <v>Communications Unit</v>
          </cell>
          <cell r="C62">
            <v>174139.63908697001</v>
          </cell>
        </row>
        <row r="63">
          <cell r="A63" t="str">
            <v>IC-0085-000</v>
          </cell>
          <cell r="B63" t="str">
            <v>Public Awareness</v>
          </cell>
          <cell r="C63">
            <v>25254.400000000001</v>
          </cell>
        </row>
        <row r="64">
          <cell r="A64" t="str">
            <v>IC-0303-000</v>
          </cell>
          <cell r="B64" t="str">
            <v>CMTP</v>
          </cell>
          <cell r="C64">
            <v>594</v>
          </cell>
        </row>
        <row r="65">
          <cell r="A65" t="str">
            <v>IV-0791-000</v>
          </cell>
          <cell r="B65" t="str">
            <v>Mekong Strategic Staffing</v>
          </cell>
          <cell r="D65">
            <v>65000.36</v>
          </cell>
        </row>
        <row r="66">
          <cell r="A66" t="str">
            <v>IV-0792-000</v>
          </cell>
          <cell r="B66" t="str">
            <v>Development of New Partnership</v>
          </cell>
          <cell r="D66">
            <v>98609.94</v>
          </cell>
        </row>
        <row r="67">
          <cell r="A67" t="str">
            <v>IV-0793-000</v>
          </cell>
          <cell r="B67" t="str">
            <v>Appointment of Social Scientist</v>
          </cell>
          <cell r="D67">
            <v>48453.003876240007</v>
          </cell>
        </row>
        <row r="68">
          <cell r="A68" t="str">
            <v>IV-0794-000</v>
          </cell>
          <cell r="B68" t="str">
            <v>Strategic Staffing in Bangladesh</v>
          </cell>
          <cell r="D68">
            <v>80000</v>
          </cell>
        </row>
        <row r="69">
          <cell r="A69" t="str">
            <v>IV-0795-000</v>
          </cell>
          <cell r="B69" t="str">
            <v>NEPAD / SADC Prograam</v>
          </cell>
          <cell r="D69">
            <v>210000.00005640002</v>
          </cell>
        </row>
        <row r="70">
          <cell r="A70" t="str">
            <v>IV-0796-000</v>
          </cell>
          <cell r="B70" t="str">
            <v>NRM Investment Plan</v>
          </cell>
          <cell r="D70">
            <v>172633.01631064023</v>
          </cell>
        </row>
        <row r="71">
          <cell r="A71" t="str">
            <v>IV-0797-000</v>
          </cell>
          <cell r="B71" t="str">
            <v>PESS-Impact Assessment Scientist</v>
          </cell>
          <cell r="D71">
            <v>61000.009880000413</v>
          </cell>
        </row>
        <row r="72">
          <cell r="A72" t="str">
            <v>IV-0798-000</v>
          </cell>
          <cell r="B72" t="str">
            <v>Development of research program in DRCongo</v>
          </cell>
          <cell r="D72">
            <v>60000.003760000007</v>
          </cell>
        </row>
        <row r="73">
          <cell r="A73" t="str">
            <v>IV-0799-000</v>
          </cell>
          <cell r="B73" t="str">
            <v>Development of research program in Zambia</v>
          </cell>
          <cell r="D73">
            <v>80300.002399999998</v>
          </cell>
        </row>
        <row r="74">
          <cell r="A74" t="str">
            <v>IV-0800-000</v>
          </cell>
          <cell r="B74" t="str">
            <v>Additional Senior Science Staff capacity</v>
          </cell>
          <cell r="D74">
            <v>212000.01056000002</v>
          </cell>
        </row>
        <row r="75">
          <cell r="A75" t="str">
            <v>IV-0801-000</v>
          </cell>
          <cell r="B75" t="str">
            <v>Establishment of China Program</v>
          </cell>
          <cell r="D75">
            <v>111999.77134000001</v>
          </cell>
        </row>
        <row r="76">
          <cell r="A76" t="str">
            <v>ME-0440-000</v>
          </cell>
          <cell r="B76" t="str">
            <v xml:space="preserve">Wetlands Alliance prep                                      </v>
          </cell>
          <cell r="C76">
            <v>57295.0406</v>
          </cell>
        </row>
        <row r="77">
          <cell r="A77" t="str">
            <v>ME-0449-000</v>
          </cell>
          <cell r="B77" t="str">
            <v>Management of Mekong Portfolio Region</v>
          </cell>
          <cell r="C77">
            <v>74555.085482080001</v>
          </cell>
        </row>
        <row r="78">
          <cell r="A78" t="str">
            <v>ME-0454-000</v>
          </cell>
          <cell r="B78" t="str">
            <v>Pipeline Development Project (Mekong)</v>
          </cell>
          <cell r="C78">
            <v>81911.904399999999</v>
          </cell>
        </row>
        <row r="79">
          <cell r="A79" t="str">
            <v>ME-0709-000</v>
          </cell>
          <cell r="B79" t="str">
            <v>Built Structures- proj dvpt (core)</v>
          </cell>
          <cell r="C79">
            <v>14148.4584</v>
          </cell>
        </row>
        <row r="80">
          <cell r="A80" t="str">
            <v>ME-0776-000</v>
          </cell>
          <cell r="B80" t="str">
            <v>Operating cost for Cambodia office</v>
          </cell>
          <cell r="C80">
            <v>67213.958480000001</v>
          </cell>
        </row>
        <row r="81">
          <cell r="A81" t="str">
            <v>NR-0393-000</v>
          </cell>
          <cell r="B81" t="str">
            <v>NRM-General Center Administration Tasks</v>
          </cell>
          <cell r="C81">
            <v>19712.705270048002</v>
          </cell>
        </row>
        <row r="82">
          <cell r="A82" t="str">
            <v>NR-0394-000</v>
          </cell>
          <cell r="B82" t="str">
            <v>NRM-Discipline Mngt and Administration</v>
          </cell>
          <cell r="C82">
            <v>53616.291270128</v>
          </cell>
        </row>
        <row r="83">
          <cell r="A83" t="str">
            <v>NR-0397-000</v>
          </cell>
          <cell r="B83" t="str">
            <v>Molecular genetics applications</v>
          </cell>
          <cell r="C83">
            <v>6954.8820570641001</v>
          </cell>
        </row>
        <row r="84">
          <cell r="A84" t="str">
            <v>NR-0425-000</v>
          </cell>
          <cell r="B84" t="str">
            <v>FIRST software and TrawlBase</v>
          </cell>
          <cell r="C84">
            <v>843.16006745280004</v>
          </cell>
        </row>
        <row r="85">
          <cell r="A85" t="str">
            <v>NR-0428-000</v>
          </cell>
          <cell r="B85" t="str">
            <v>NRM -  Campaign Development</v>
          </cell>
          <cell r="C85">
            <v>9123.3996350639991</v>
          </cell>
        </row>
        <row r="86">
          <cell r="A86" t="str">
            <v>NR-0430-000</v>
          </cell>
          <cell r="B86" t="str">
            <v>Reefbase: Database Management and Web Ma</v>
          </cell>
          <cell r="C86">
            <v>19129.60887607943</v>
          </cell>
        </row>
        <row r="87">
          <cell r="A87" t="str">
            <v>NR-0514-000</v>
          </cell>
          <cell r="B87" t="str">
            <v>FAO Small Scale Fisheries Workshop</v>
          </cell>
          <cell r="C87">
            <v>34246.799817531995</v>
          </cell>
        </row>
        <row r="88">
          <cell r="A88" t="str">
            <v>NR-0730-000</v>
          </cell>
          <cell r="B88" t="str">
            <v>NRM Science papers</v>
          </cell>
          <cell r="C88">
            <v>152697.59718361584</v>
          </cell>
        </row>
        <row r="89">
          <cell r="A89" t="str">
            <v>NR-0731-000</v>
          </cell>
          <cell r="B89" t="str">
            <v>NRM General Inst. Devt &amp; Training</v>
          </cell>
          <cell r="C89">
            <v>76369.308575010728</v>
          </cell>
        </row>
        <row r="90">
          <cell r="A90" t="str">
            <v>NR-0732-000</v>
          </cell>
          <cell r="B90" t="str">
            <v>NRM General Pipeline Development</v>
          </cell>
          <cell r="C90">
            <v>56303.779394002042</v>
          </cell>
        </row>
        <row r="91">
          <cell r="A91" t="str">
            <v>NR-0733-000</v>
          </cell>
          <cell r="B91" t="str">
            <v>NRM Bayesian decision tool review</v>
          </cell>
          <cell r="C91">
            <v>30123.400182428002</v>
          </cell>
        </row>
        <row r="92">
          <cell r="A92" t="str">
            <v>NR-0737-000</v>
          </cell>
          <cell r="B92" t="str">
            <v>Fisheries rehabilitation Core contrib</v>
          </cell>
          <cell r="C92">
            <v>5732.4907707003595</v>
          </cell>
        </row>
        <row r="93">
          <cell r="A93" t="str">
            <v>NR-0738-000</v>
          </cell>
          <cell r="B93" t="str">
            <v>FishBase Core Support-Philippines</v>
          </cell>
          <cell r="C93">
            <v>74862.974317659275</v>
          </cell>
        </row>
        <row r="94">
          <cell r="A94" t="str">
            <v>NR-0750-000</v>
          </cell>
          <cell r="B94" t="str">
            <v>NRM Bangladesh CBFM2 rollover</v>
          </cell>
          <cell r="C94">
            <v>5054.6799797812801</v>
          </cell>
        </row>
        <row r="95">
          <cell r="A95" t="str">
            <v>PA-0376-000</v>
          </cell>
          <cell r="B95" t="str">
            <v>CSD Support in Pacific</v>
          </cell>
          <cell r="C95">
            <v>51294.107009399995</v>
          </cell>
        </row>
        <row r="96">
          <cell r="A96" t="str">
            <v>PA-0395-000</v>
          </cell>
          <cell r="B96" t="str">
            <v>Mngt of Pacific Portfolio Reg - New Cal</v>
          </cell>
          <cell r="C96">
            <v>10801.2</v>
          </cell>
        </row>
        <row r="97">
          <cell r="A97" t="str">
            <v>PA-0396-000</v>
          </cell>
          <cell r="B97" t="str">
            <v>Mngt of Pacific Portfolio Region-Solomon</v>
          </cell>
          <cell r="C97">
            <v>9476</v>
          </cell>
        </row>
        <row r="98">
          <cell r="A98" t="str">
            <v>PA-0420-000</v>
          </cell>
          <cell r="B98" t="str">
            <v>Portfolio Development - Pacific</v>
          </cell>
          <cell r="C98">
            <v>94715.197253663995</v>
          </cell>
        </row>
        <row r="99">
          <cell r="A99" t="str">
            <v>PA-0435-000</v>
          </cell>
          <cell r="B99" t="str">
            <v>Sust livelihoods in the Pacific</v>
          </cell>
          <cell r="C99">
            <v>126587.77985102305</v>
          </cell>
        </row>
        <row r="100">
          <cell r="A100" t="str">
            <v>PA-0747-000</v>
          </cell>
          <cell r="B100" t="str">
            <v>Sea cucumber restocking - Phase 3-Core</v>
          </cell>
          <cell r="C100">
            <v>1648.99955118912</v>
          </cell>
        </row>
        <row r="101">
          <cell r="A101" t="str">
            <v>PA-0748-000</v>
          </cell>
          <cell r="B101" t="str">
            <v>Sea cucumber fisheries mgmt - Pacific-CORE</v>
          </cell>
          <cell r="C101">
            <v>3450.99995213376</v>
          </cell>
        </row>
        <row r="102">
          <cell r="A102" t="str">
            <v>PA-0749-000</v>
          </cell>
          <cell r="B102" t="str">
            <v>Fisheries management project - New Caledonia-CORE</v>
          </cell>
          <cell r="C102">
            <v>6901.9909595519994</v>
          </cell>
        </row>
        <row r="103">
          <cell r="A103" t="str">
            <v>PA-0752-000</v>
          </cell>
          <cell r="B103" t="str">
            <v>Fish For Schools-CORE</v>
          </cell>
          <cell r="C103">
            <v>1691.3449826832</v>
          </cell>
        </row>
        <row r="104">
          <cell r="A104" t="str">
            <v>PA-0811-000</v>
          </cell>
          <cell r="B104" t="str">
            <v>Core Support for HP Project in Pacific - Solomon</v>
          </cell>
          <cell r="C104">
            <v>46220</v>
          </cell>
        </row>
        <row r="105">
          <cell r="A105" t="str">
            <v>PA-0812-000</v>
          </cell>
          <cell r="B105" t="str">
            <v>Core Support for HP Project in Pacific - NC</v>
          </cell>
          <cell r="C105">
            <v>47717</v>
          </cell>
        </row>
        <row r="106">
          <cell r="A106" t="str">
            <v>PE-0451-000</v>
          </cell>
          <cell r="B106" t="str">
            <v>SS - Discipline Mngt &amp; Administration</v>
          </cell>
          <cell r="C106">
            <v>50141.282553000005</v>
          </cell>
        </row>
        <row r="107">
          <cell r="A107" t="str">
            <v>PE-0492-000</v>
          </cell>
          <cell r="B107" t="str">
            <v>Sci Develop(Fish to 2020-WorldFish Stat)</v>
          </cell>
          <cell r="C107">
            <v>9983.7644467017599</v>
          </cell>
        </row>
        <row r="108">
          <cell r="A108" t="str">
            <v>PE-0493-000</v>
          </cell>
          <cell r="B108" t="str">
            <v>SS - Publishing Scientific Papers</v>
          </cell>
          <cell r="C108">
            <v>70715.178277895422</v>
          </cell>
        </row>
        <row r="109">
          <cell r="A109" t="str">
            <v>PE-0706-000</v>
          </cell>
          <cell r="B109" t="str">
            <v xml:space="preserve">Science Development - Support to Mahfuz's Sabatical         </v>
          </cell>
          <cell r="C109">
            <v>121948.1201692413</v>
          </cell>
        </row>
        <row r="110">
          <cell r="A110" t="str">
            <v>PE-0712-000</v>
          </cell>
          <cell r="B110" t="str">
            <v xml:space="preserve">Science development - aquatic resources governance          </v>
          </cell>
          <cell r="C110">
            <v>15537.6</v>
          </cell>
        </row>
        <row r="111">
          <cell r="A111" t="str">
            <v>PE-0714-000</v>
          </cell>
          <cell r="B111" t="str">
            <v xml:space="preserve">Science development A TBD                                   </v>
          </cell>
          <cell r="C111">
            <v>1208.1156000000001</v>
          </cell>
        </row>
        <row r="112">
          <cell r="A112" t="str">
            <v>PE-0715-000</v>
          </cell>
          <cell r="B112" t="str">
            <v xml:space="preserve">Science development B TBD                                   </v>
          </cell>
          <cell r="C112">
            <v>2818.9364</v>
          </cell>
        </row>
        <row r="113">
          <cell r="A113" t="str">
            <v>SA-0377-000</v>
          </cell>
          <cell r="B113" t="str">
            <v>CSD Support in Bangladesh Office</v>
          </cell>
          <cell r="C113">
            <v>13000</v>
          </cell>
        </row>
        <row r="114">
          <cell r="A114" t="str">
            <v>SA-0450-000</v>
          </cell>
          <cell r="B114" t="str">
            <v>Mgmt of SA Portfolio</v>
          </cell>
          <cell r="C114">
            <v>31730.34</v>
          </cell>
        </row>
        <row r="115">
          <cell r="A115" t="str">
            <v>SA-0817-000</v>
          </cell>
          <cell r="B115" t="str">
            <v>SQSP Recovery Budget</v>
          </cell>
          <cell r="C115">
            <v>141601</v>
          </cell>
        </row>
        <row r="116">
          <cell r="A116" t="str">
            <v>SC-0385-000</v>
          </cell>
          <cell r="B116" t="str">
            <v>Director of Science Coordination</v>
          </cell>
          <cell r="C116">
            <v>279074.53592207999</v>
          </cell>
        </row>
        <row r="117">
          <cell r="A117" t="str">
            <v>SC-0782-000</v>
          </cell>
          <cell r="B117" t="str">
            <v>US Linkage</v>
          </cell>
          <cell r="C117">
            <v>63999.995999999992</v>
          </cell>
        </row>
        <row r="118">
          <cell r="A118" t="str">
            <v>SF-0336-000</v>
          </cell>
          <cell r="B118" t="str">
            <v>Recommendation Domains</v>
          </cell>
          <cell r="C118">
            <v>1908.3239424000003</v>
          </cell>
        </row>
        <row r="119">
          <cell r="A119" t="str">
            <v>SF-0340-000</v>
          </cell>
          <cell r="B119" t="str">
            <v>SADC Institutional Development</v>
          </cell>
          <cell r="C119">
            <v>14362.720346</v>
          </cell>
        </row>
        <row r="120">
          <cell r="A120" t="str">
            <v>SF-0341-000</v>
          </cell>
          <cell r="B120" t="str">
            <v>Portfolio Development - SADC</v>
          </cell>
          <cell r="C120">
            <v>3505.3199859787201</v>
          </cell>
        </row>
        <row r="121">
          <cell r="A121" t="str">
            <v>SF-0344-000</v>
          </cell>
          <cell r="B121" t="str">
            <v>Management of  Portfolio Region (SADC)</v>
          </cell>
          <cell r="C121">
            <v>9745.6796400000003</v>
          </cell>
        </row>
        <row r="122">
          <cell r="A122" t="str">
            <v>SF-0353-000</v>
          </cell>
          <cell r="B122" t="str">
            <v>SADC Pipeline Development</v>
          </cell>
          <cell r="C122">
            <v>51328.849993481548</v>
          </cell>
        </row>
        <row r="123">
          <cell r="A123" t="str">
            <v>SF-0365-000</v>
          </cell>
          <cell r="B123" t="str">
            <v>SADC Science Development</v>
          </cell>
          <cell r="C123">
            <v>17838.840379572237</v>
          </cell>
        </row>
        <row r="124">
          <cell r="A124" t="str">
            <v>SF-0369-000</v>
          </cell>
          <cell r="B124" t="str">
            <v>African Catfish Hatchery Technology</v>
          </cell>
          <cell r="C124">
            <v>1164.9090000000001</v>
          </cell>
        </row>
        <row r="125">
          <cell r="A125" t="str">
            <v>SF-0370-000</v>
          </cell>
          <cell r="B125" t="str">
            <v>FSRP/RET  Zambia</v>
          </cell>
          <cell r="C125">
            <v>2718.1209844678801</v>
          </cell>
        </row>
        <row r="126">
          <cell r="A126" t="str">
            <v>SF-0378-000</v>
          </cell>
          <cell r="B126" t="str">
            <v>CSD Support in SADC</v>
          </cell>
          <cell r="C126">
            <v>62197.253583199992</v>
          </cell>
        </row>
        <row r="127">
          <cell r="A127" t="str">
            <v>WA-0368-000</v>
          </cell>
          <cell r="B127" t="str">
            <v>Cameroon Science Development Aquaculture</v>
          </cell>
          <cell r="C127">
            <v>42794.231999999996</v>
          </cell>
        </row>
        <row r="128">
          <cell r="A128" t="str">
            <v>WA-0447-000</v>
          </cell>
          <cell r="B128" t="str">
            <v>Mngt of  Portfolio Region (Africa - 3)</v>
          </cell>
          <cell r="C128">
            <v>7405.6320000000023</v>
          </cell>
        </row>
        <row r="129">
          <cell r="A129" t="str">
            <v>WA-0476-000</v>
          </cell>
          <cell r="B129" t="str">
            <v>Portfolio Development - Africa 3</v>
          </cell>
          <cell r="C129">
            <v>79367.636629410234</v>
          </cell>
        </row>
        <row r="130">
          <cell r="A130" t="str">
            <v>WA-0523-000</v>
          </cell>
          <cell r="B130" t="str">
            <v>Co-Investment-Rainforest Rivers</v>
          </cell>
          <cell r="C130">
            <v>14264.743429410239</v>
          </cell>
        </row>
        <row r="131">
          <cell r="A131" t="str">
            <v>WA-0702-000</v>
          </cell>
          <cell r="B131" t="str">
            <v xml:space="preserve">Science Development Africa (Chris)                          </v>
          </cell>
          <cell r="C131">
            <v>35320.490879999998</v>
          </cell>
        </row>
        <row r="132">
          <cell r="A132" t="str">
            <v>WA-0725-000</v>
          </cell>
          <cell r="B132" t="str">
            <v>Institutional Development  W &amp; C Africa</v>
          </cell>
          <cell r="C132">
            <v>10770</v>
          </cell>
        </row>
        <row r="133">
          <cell r="A133" t="str">
            <v>WA-0765-000</v>
          </cell>
          <cell r="B133" t="str">
            <v>Cameroon work</v>
          </cell>
          <cell r="C133">
            <v>71973.655200000008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A2" sqref="A2"/>
    </sheetView>
  </sheetViews>
  <sheetFormatPr defaultRowHeight="24.95" customHeight="1"/>
  <cols>
    <col min="1" max="1" width="38.28515625" style="3" customWidth="1"/>
    <col min="2" max="8" width="18.42578125" style="2" customWidth="1"/>
    <col min="12" max="12" width="14.28515625" style="2" customWidth="1"/>
    <col min="13" max="16384" width="9.140625" style="3"/>
  </cols>
  <sheetData>
    <row r="1" spans="1:12" ht="24.95" customHeight="1">
      <c r="A1" s="1" t="s">
        <v>37</v>
      </c>
      <c r="H1" s="72"/>
    </row>
    <row r="2" spans="1:12" ht="24.95" customHeight="1">
      <c r="A2" s="1" t="s">
        <v>4</v>
      </c>
      <c r="B2" s="3"/>
      <c r="D2" s="3"/>
      <c r="F2" s="3"/>
      <c r="G2" s="3"/>
      <c r="L2" s="3"/>
    </row>
    <row r="3" spans="1:12" ht="24.95" customHeight="1">
      <c r="A3" s="1" t="s">
        <v>20</v>
      </c>
      <c r="B3" s="3"/>
      <c r="D3" s="3"/>
      <c r="F3" s="3"/>
      <c r="G3" s="3"/>
      <c r="L3" s="3"/>
    </row>
    <row r="4" spans="1:12" ht="24.95" customHeight="1">
      <c r="A4" s="1"/>
      <c r="B4" s="3"/>
      <c r="D4" s="3"/>
      <c r="F4" s="3"/>
      <c r="G4" s="3"/>
      <c r="L4" s="3"/>
    </row>
    <row r="5" spans="1:12" ht="24.95" customHeight="1">
      <c r="A5" s="1"/>
      <c r="B5" s="3"/>
      <c r="D5" s="3"/>
      <c r="F5" s="3"/>
      <c r="G5" s="3"/>
      <c r="L5" s="3"/>
    </row>
    <row r="6" spans="1:12" ht="24.95" customHeight="1">
      <c r="A6" s="1"/>
      <c r="B6" s="77" t="s">
        <v>21</v>
      </c>
      <c r="C6" s="78"/>
      <c r="D6" s="79"/>
      <c r="E6" s="35"/>
      <c r="F6" s="46"/>
      <c r="G6" s="22"/>
      <c r="H6" s="52"/>
      <c r="L6" s="3"/>
    </row>
    <row r="7" spans="1:12" s="13" customFormat="1" ht="56.25">
      <c r="B7" s="43" t="s">
        <v>19</v>
      </c>
      <c r="C7" s="32" t="s">
        <v>17</v>
      </c>
      <c r="D7" s="44" t="s">
        <v>18</v>
      </c>
      <c r="E7" s="43" t="s">
        <v>35</v>
      </c>
      <c r="F7" s="47" t="s">
        <v>8</v>
      </c>
      <c r="G7" s="45" t="s">
        <v>9</v>
      </c>
      <c r="H7" s="53" t="s">
        <v>7</v>
      </c>
    </row>
    <row r="8" spans="1:12" ht="24.95" customHeight="1">
      <c r="B8" s="23" t="s">
        <v>3</v>
      </c>
      <c r="C8" s="38" t="s">
        <v>3</v>
      </c>
      <c r="D8" s="24" t="s">
        <v>3</v>
      </c>
      <c r="E8" s="38" t="s">
        <v>3</v>
      </c>
      <c r="F8" s="38" t="s">
        <v>3</v>
      </c>
      <c r="G8" s="24" t="s">
        <v>3</v>
      </c>
      <c r="H8" s="38" t="s">
        <v>3</v>
      </c>
      <c r="L8" s="3"/>
    </row>
    <row r="9" spans="1:12" ht="24.95" customHeight="1">
      <c r="A9" s="3" t="s">
        <v>5</v>
      </c>
      <c r="B9" s="25"/>
      <c r="C9" s="39"/>
      <c r="D9" s="14"/>
      <c r="E9" s="36"/>
      <c r="F9" s="48"/>
      <c r="G9" s="7"/>
      <c r="H9" s="39"/>
      <c r="L9" s="3"/>
    </row>
    <row r="10" spans="1:12" ht="24.95" customHeight="1">
      <c r="A10" s="3" t="s">
        <v>0</v>
      </c>
      <c r="B10" s="26"/>
      <c r="C10" s="40"/>
      <c r="D10" s="15"/>
      <c r="E10" s="37"/>
      <c r="F10" s="49"/>
      <c r="G10" s="8"/>
      <c r="H10" s="40"/>
      <c r="L10" s="3"/>
    </row>
    <row r="11" spans="1:12" ht="24.95" customHeight="1">
      <c r="A11" s="3" t="s">
        <v>11</v>
      </c>
      <c r="B11" s="25">
        <f>SUM(B9:B10)</f>
        <v>0</v>
      </c>
      <c r="C11" s="41">
        <f t="shared" ref="C11:H11" si="0">SUM(C9:C10)</f>
        <v>0</v>
      </c>
      <c r="D11" s="14">
        <f t="shared" si="0"/>
        <v>0</v>
      </c>
      <c r="E11" s="25">
        <f t="shared" si="0"/>
        <v>0</v>
      </c>
      <c r="F11" s="48">
        <f t="shared" si="0"/>
        <v>0</v>
      </c>
      <c r="G11" s="7">
        <f t="shared" si="0"/>
        <v>0</v>
      </c>
      <c r="H11" s="41">
        <f t="shared" si="0"/>
        <v>0</v>
      </c>
      <c r="L11" s="3"/>
    </row>
    <row r="12" spans="1:12" ht="24.95" customHeight="1">
      <c r="A12" s="21" t="s">
        <v>13</v>
      </c>
      <c r="B12" s="25"/>
      <c r="C12" s="39"/>
      <c r="D12" s="14"/>
      <c r="E12" s="36"/>
      <c r="F12" s="48"/>
      <c r="G12" s="7"/>
      <c r="H12" s="39"/>
      <c r="L12" s="3"/>
    </row>
    <row r="13" spans="1:12" ht="24.95" customHeight="1">
      <c r="A13" s="3" t="s">
        <v>12</v>
      </c>
      <c r="B13" s="27"/>
      <c r="C13" s="42"/>
      <c r="D13" s="16"/>
      <c r="E13" s="27"/>
      <c r="F13" s="50"/>
      <c r="G13" s="9"/>
      <c r="H13" s="42"/>
      <c r="L13" s="3"/>
    </row>
    <row r="14" spans="1:12" ht="24.95" customHeight="1">
      <c r="A14" s="3" t="s">
        <v>14</v>
      </c>
      <c r="B14" s="25">
        <f>SUM(B11:B13)</f>
        <v>0</v>
      </c>
      <c r="C14" s="41">
        <f t="shared" ref="C14:H14" si="1">SUM(C11:C13)</f>
        <v>0</v>
      </c>
      <c r="D14" s="14">
        <f t="shared" si="1"/>
        <v>0</v>
      </c>
      <c r="E14" s="25">
        <f t="shared" si="1"/>
        <v>0</v>
      </c>
      <c r="F14" s="48">
        <f t="shared" si="1"/>
        <v>0</v>
      </c>
      <c r="G14" s="7">
        <f t="shared" si="1"/>
        <v>0</v>
      </c>
      <c r="H14" s="41">
        <f t="shared" si="1"/>
        <v>0</v>
      </c>
      <c r="L14" s="3"/>
    </row>
    <row r="15" spans="1:12" ht="24.95" customHeight="1">
      <c r="A15" s="3" t="s">
        <v>15</v>
      </c>
      <c r="B15" s="28">
        <v>0</v>
      </c>
      <c r="C15" s="39">
        <v>0</v>
      </c>
      <c r="D15" s="17">
        <f>+B15-H15</f>
        <v>0</v>
      </c>
      <c r="E15" s="36">
        <v>0</v>
      </c>
      <c r="F15" s="51">
        <f>+D15-J15</f>
        <v>0</v>
      </c>
      <c r="G15" s="39">
        <v>0</v>
      </c>
      <c r="H15" s="39">
        <v>0</v>
      </c>
      <c r="L15" s="3"/>
    </row>
    <row r="16" spans="1:12" ht="24.95" customHeight="1">
      <c r="A16" s="1" t="s">
        <v>16</v>
      </c>
      <c r="B16" s="29">
        <f>SUM(B14:B15)</f>
        <v>0</v>
      </c>
      <c r="C16" s="33">
        <f t="shared" ref="C16:E16" si="2">SUM(C14:C15)</f>
        <v>0</v>
      </c>
      <c r="D16" s="31">
        <f t="shared" ref="D16:G16" si="3">SUM(D14:D15)</f>
        <v>0</v>
      </c>
      <c r="E16" s="29">
        <f t="shared" si="2"/>
        <v>0</v>
      </c>
      <c r="F16" s="34">
        <f t="shared" si="3"/>
        <v>0</v>
      </c>
      <c r="G16" s="30">
        <f t="shared" si="3"/>
        <v>0</v>
      </c>
      <c r="H16" s="33">
        <f>SUM(H14:H15)</f>
        <v>0</v>
      </c>
      <c r="L16" s="3"/>
    </row>
    <row r="17" spans="1:12" ht="24.95" customHeight="1">
      <c r="A17" s="1"/>
      <c r="B17" s="18"/>
      <c r="C17" s="18"/>
      <c r="D17" s="18"/>
      <c r="E17" s="18"/>
      <c r="F17" s="19"/>
      <c r="G17" s="18"/>
      <c r="H17" s="18"/>
      <c r="I17" s="20"/>
      <c r="J17" s="20"/>
      <c r="K17" s="20"/>
      <c r="L17" s="3"/>
    </row>
    <row r="18" spans="1:12" ht="24.95" customHeight="1">
      <c r="B18" s="10"/>
      <c r="C18" s="11"/>
      <c r="D18" s="10"/>
      <c r="E18" s="11"/>
      <c r="F18" s="10"/>
      <c r="G18" s="10"/>
      <c r="H18" s="11"/>
      <c r="L18" s="3"/>
    </row>
    <row r="19" spans="1:12" ht="24.95" customHeight="1">
      <c r="B19" s="7"/>
      <c r="C19" s="6"/>
      <c r="D19" s="7"/>
      <c r="E19" s="6"/>
      <c r="F19" s="7"/>
      <c r="G19" s="7"/>
      <c r="H19" s="6"/>
      <c r="L19" s="3"/>
    </row>
    <row r="20" spans="1:12" ht="24.95" customHeight="1">
      <c r="B20" s="5"/>
      <c r="D20" s="5"/>
      <c r="F20" s="5"/>
      <c r="G20" s="5"/>
      <c r="L20" s="5"/>
    </row>
    <row r="21" spans="1:12" ht="24.95" customHeight="1">
      <c r="B21" s="5"/>
      <c r="D21" s="5"/>
      <c r="F21" s="5"/>
      <c r="G21" s="5"/>
      <c r="L21" s="5"/>
    </row>
    <row r="22" spans="1:12" ht="24.95" customHeight="1">
      <c r="B22" s="5"/>
      <c r="D22" s="5"/>
      <c r="F22" s="5"/>
      <c r="G22" s="5"/>
      <c r="L22" s="5"/>
    </row>
    <row r="23" spans="1:12" ht="24.95" customHeight="1">
      <c r="B23" s="5"/>
      <c r="D23" s="5"/>
      <c r="F23" s="5"/>
      <c r="G23" s="5"/>
      <c r="L23" s="5"/>
    </row>
  </sheetData>
  <mergeCells count="1">
    <mergeCell ref="B6:D6"/>
  </mergeCells>
  <printOptions horizontalCentered="1"/>
  <pageMargins left="0.31496062992125984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2" sqref="A2"/>
    </sheetView>
  </sheetViews>
  <sheetFormatPr defaultRowHeight="18" customHeight="1"/>
  <cols>
    <col min="1" max="1" width="54.42578125" style="3" customWidth="1"/>
    <col min="2" max="5" width="22.42578125" style="2" customWidth="1"/>
    <col min="6" max="6" width="16.42578125" style="2" customWidth="1"/>
    <col min="7" max="7" width="12" style="2" customWidth="1"/>
    <col min="8" max="8" width="14.28515625" style="2" customWidth="1"/>
    <col min="9" max="16384" width="9.140625" style="3"/>
  </cols>
  <sheetData>
    <row r="1" spans="1:8" ht="18" customHeight="1">
      <c r="A1" s="1" t="s">
        <v>37</v>
      </c>
      <c r="E1" s="73"/>
    </row>
    <row r="2" spans="1:8" ht="18" customHeight="1">
      <c r="A2" s="1" t="s">
        <v>6</v>
      </c>
      <c r="B2" s="3"/>
      <c r="C2" s="3"/>
      <c r="D2" s="3"/>
      <c r="E2" s="3"/>
    </row>
    <row r="3" spans="1:8" ht="18" customHeight="1">
      <c r="A3" s="1" t="s">
        <v>22</v>
      </c>
      <c r="B3" s="3"/>
      <c r="C3" s="3"/>
      <c r="D3" s="3"/>
      <c r="E3" s="3"/>
    </row>
    <row r="4" spans="1:8" ht="18" customHeight="1">
      <c r="A4" s="1"/>
      <c r="B4" s="3"/>
      <c r="C4" s="3"/>
      <c r="D4" s="3"/>
      <c r="E4" s="3"/>
      <c r="F4" s="12"/>
      <c r="G4" s="12"/>
    </row>
    <row r="5" spans="1:8" ht="18" customHeight="1">
      <c r="A5" s="1"/>
      <c r="B5" s="54"/>
      <c r="C5" s="57"/>
      <c r="D5" s="59" t="s">
        <v>1</v>
      </c>
      <c r="E5" s="67" t="s">
        <v>10</v>
      </c>
      <c r="F5" s="4"/>
      <c r="G5" s="12"/>
    </row>
    <row r="6" spans="1:8" ht="18" customHeight="1">
      <c r="A6" s="1"/>
      <c r="B6" s="55" t="s">
        <v>23</v>
      </c>
      <c r="C6" s="58" t="s">
        <v>24</v>
      </c>
      <c r="D6" s="56" t="s">
        <v>2</v>
      </c>
      <c r="E6" s="68" t="s">
        <v>36</v>
      </c>
      <c r="F6" s="4"/>
      <c r="G6" s="12"/>
    </row>
    <row r="7" spans="1:8" ht="18" customHeight="1">
      <c r="B7" s="69" t="s">
        <v>3</v>
      </c>
      <c r="C7" s="71" t="s">
        <v>3</v>
      </c>
      <c r="D7" s="70" t="s">
        <v>3</v>
      </c>
      <c r="E7" s="71" t="s">
        <v>3</v>
      </c>
      <c r="F7" s="4"/>
      <c r="G7" s="4"/>
      <c r="H7" s="4"/>
    </row>
    <row r="8" spans="1:8" ht="18" customHeight="1">
      <c r="A8" s="3" t="s">
        <v>29</v>
      </c>
      <c r="B8" s="25"/>
      <c r="C8" s="41"/>
      <c r="D8" s="14"/>
      <c r="E8" s="41"/>
    </row>
    <row r="9" spans="1:8" ht="18" customHeight="1">
      <c r="B9" s="25"/>
      <c r="C9" s="41"/>
      <c r="D9" s="14"/>
      <c r="E9" s="41"/>
    </row>
    <row r="10" spans="1:8" ht="18" customHeight="1">
      <c r="A10" s="3" t="s">
        <v>30</v>
      </c>
      <c r="B10" s="25"/>
      <c r="C10" s="41"/>
      <c r="D10" s="14"/>
      <c r="E10" s="41"/>
    </row>
    <row r="11" spans="1:8" ht="18" customHeight="1">
      <c r="B11" s="25"/>
      <c r="C11" s="41"/>
      <c r="D11" s="14"/>
      <c r="E11" s="41"/>
    </row>
    <row r="12" spans="1:8" ht="18" customHeight="1" thickBot="1">
      <c r="A12" s="1" t="s">
        <v>31</v>
      </c>
      <c r="B12" s="61">
        <f>SUM(B8:B11)</f>
        <v>0</v>
      </c>
      <c r="C12" s="61">
        <f t="shared" ref="C12:E12" si="0">SUM(C8:C11)</f>
        <v>0</v>
      </c>
      <c r="D12" s="74">
        <f t="shared" si="0"/>
        <v>0</v>
      </c>
      <c r="E12" s="65">
        <f t="shared" si="0"/>
        <v>0</v>
      </c>
    </row>
    <row r="13" spans="1:8" ht="18" customHeight="1" thickTop="1">
      <c r="B13" s="25"/>
      <c r="C13" s="41"/>
      <c r="D13" s="14"/>
      <c r="E13" s="41"/>
    </row>
    <row r="14" spans="1:8" ht="18" customHeight="1">
      <c r="A14" s="3" t="s">
        <v>26</v>
      </c>
      <c r="B14" s="25"/>
      <c r="C14" s="41"/>
      <c r="D14" s="14"/>
      <c r="E14" s="41"/>
    </row>
    <row r="15" spans="1:8" ht="18" customHeight="1">
      <c r="A15" s="3" t="s">
        <v>25</v>
      </c>
      <c r="B15" s="27"/>
      <c r="C15" s="42"/>
      <c r="D15" s="15"/>
      <c r="E15" s="42"/>
    </row>
    <row r="16" spans="1:8" ht="18" customHeight="1">
      <c r="A16" s="3" t="s">
        <v>27</v>
      </c>
      <c r="B16" s="60">
        <f>SUM(B14:B15)</f>
        <v>0</v>
      </c>
      <c r="C16" s="64">
        <f>SUM(C14:C15)</f>
        <v>0</v>
      </c>
      <c r="D16" s="75">
        <f>SUM(D14:D15)</f>
        <v>0</v>
      </c>
      <c r="E16" s="64">
        <f>SUM(E14:E15)</f>
        <v>0</v>
      </c>
    </row>
    <row r="17" spans="1:5" ht="18" customHeight="1">
      <c r="B17" s="25"/>
      <c r="C17" s="41"/>
      <c r="D17" s="17"/>
      <c r="E17" s="41"/>
    </row>
    <row r="18" spans="1:5" ht="18" customHeight="1">
      <c r="A18" s="21" t="s">
        <v>32</v>
      </c>
      <c r="B18" s="25"/>
      <c r="C18" s="41"/>
      <c r="D18" s="17"/>
      <c r="E18" s="41"/>
    </row>
    <row r="19" spans="1:5" ht="18" customHeight="1">
      <c r="B19" s="25"/>
      <c r="C19" s="41"/>
      <c r="D19" s="14"/>
      <c r="E19" s="41"/>
    </row>
    <row r="20" spans="1:5" ht="18" customHeight="1">
      <c r="A20" s="21" t="s">
        <v>33</v>
      </c>
      <c r="B20" s="25"/>
      <c r="C20" s="41"/>
      <c r="D20" s="14"/>
      <c r="E20" s="41"/>
    </row>
    <row r="21" spans="1:5" ht="18" customHeight="1">
      <c r="A21" s="21"/>
      <c r="B21" s="25"/>
      <c r="C21" s="25"/>
      <c r="D21" s="50"/>
      <c r="E21" s="41"/>
    </row>
    <row r="22" spans="1:5" ht="18" customHeight="1">
      <c r="A22" s="3" t="s">
        <v>28</v>
      </c>
      <c r="B22" s="60">
        <f>SUM(B17:B21)</f>
        <v>0</v>
      </c>
      <c r="C22" s="60">
        <f t="shared" ref="C22:E22" si="1">SUM(C17:C21)</f>
        <v>0</v>
      </c>
      <c r="D22" s="76">
        <f t="shared" si="1"/>
        <v>0</v>
      </c>
      <c r="E22" s="64">
        <f t="shared" si="1"/>
        <v>0</v>
      </c>
    </row>
    <row r="23" spans="1:5" ht="18" customHeight="1">
      <c r="B23" s="25"/>
      <c r="C23" s="41"/>
      <c r="D23" s="14"/>
      <c r="E23" s="41"/>
    </row>
    <row r="24" spans="1:5" ht="18" customHeight="1">
      <c r="A24" s="1" t="s">
        <v>34</v>
      </c>
      <c r="B24" s="62">
        <f>+B16+B22</f>
        <v>0</v>
      </c>
      <c r="C24" s="66">
        <f>+C16+C22</f>
        <v>0</v>
      </c>
      <c r="D24" s="63">
        <f>+D16+D22</f>
        <v>0</v>
      </c>
      <c r="E24" s="66">
        <f>+E16+E22</f>
        <v>0</v>
      </c>
    </row>
    <row r="25" spans="1:5" ht="18" customHeight="1">
      <c r="A25" s="1"/>
      <c r="B25" s="10"/>
      <c r="C25" s="10"/>
      <c r="D25" s="10"/>
      <c r="E25" s="10"/>
    </row>
  </sheetData>
  <printOptions horizontalCentered="1"/>
  <pageMargins left="0.31496062992125984" right="0.39370078740157483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Comprehensive Income</vt:lpstr>
      <vt:lpstr>Financial Position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2017-03-31T02:59:30Z</cp:lastPrinted>
  <dcterms:created xsi:type="dcterms:W3CDTF">2012-04-01T16:21:57Z</dcterms:created>
  <dcterms:modified xsi:type="dcterms:W3CDTF">2017-05-30T02:27:31Z</dcterms:modified>
</cp:coreProperties>
</file>