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90" yWindow="5370" windowWidth="23640" windowHeight="4350"/>
  </bookViews>
  <sheets>
    <sheet name="Working file for OPEX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G21" i="1" l="1"/>
  <c r="N21" i="1"/>
  <c r="M19" i="1" l="1"/>
  <c r="L19" i="1"/>
  <c r="K19" i="1"/>
  <c r="J19" i="1"/>
  <c r="I19" i="1"/>
  <c r="H19" i="1"/>
  <c r="G19" i="1"/>
  <c r="F19" i="1"/>
  <c r="E19" i="1"/>
  <c r="D19" i="1"/>
  <c r="C19" i="1"/>
  <c r="B19" i="1"/>
  <c r="M3" i="1"/>
  <c r="L3" i="1"/>
  <c r="K3" i="1"/>
  <c r="J3" i="1"/>
  <c r="I3" i="1"/>
  <c r="H3" i="1"/>
  <c r="G3" i="1"/>
  <c r="F3" i="1"/>
  <c r="E3" i="1"/>
  <c r="D3" i="1"/>
  <c r="C3" i="1"/>
  <c r="B3" i="1"/>
  <c r="M21" i="1" l="1"/>
  <c r="G5" i="1"/>
  <c r="M5" i="1"/>
  <c r="D6" i="2" l="1"/>
  <c r="N9" i="1" l="1"/>
  <c r="E6" i="2"/>
  <c r="E10" i="2" s="1"/>
  <c r="D10" i="2"/>
  <c r="E22" i="2"/>
  <c r="G22" i="2" s="1"/>
  <c r="G23" i="2" s="1"/>
  <c r="N20" i="1" l="1"/>
  <c r="N19" i="1"/>
  <c r="N22" i="1" s="1"/>
  <c r="N4" i="1"/>
  <c r="N3" i="1"/>
  <c r="N5" i="1" l="1"/>
  <c r="N6" i="1" s="1"/>
</calcChain>
</file>

<file path=xl/sharedStrings.xml><?xml version="1.0" encoding="utf-8"?>
<sst xmlns="http://schemas.openxmlformats.org/spreadsheetml/2006/main" count="51" uniqueCount="35">
  <si>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</si>
  <si>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</si>
  <si>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</si>
  <si>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</si>
  <si>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</si>
  <si>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</si>
  <si>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</si>
  <si>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</si>
  <si>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</si>
  <si>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</si>
  <si>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</si>
  <si>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</si>
  <si>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</si>
  <si>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</t>
  </si>
  <si>
    <t>Allowance</t>
  </si>
  <si>
    <t>Bonus/Incentive</t>
  </si>
  <si>
    <t>EPF</t>
  </si>
  <si>
    <t>Socso</t>
  </si>
  <si>
    <t>Medical fee</t>
  </si>
  <si>
    <t>Overtime</t>
  </si>
  <si>
    <t>Insurance</t>
  </si>
  <si>
    <t>Trainer &amp; Trainee Allowance</t>
  </si>
  <si>
    <t>Mileage /Toll claims/Petrol</t>
  </si>
  <si>
    <t>Gratuity</t>
  </si>
  <si>
    <t>Telephone/Fax /Email</t>
  </si>
  <si>
    <t>Electricity &amp; Water</t>
  </si>
  <si>
    <t>Office Rental</t>
  </si>
  <si>
    <t>TIC</t>
  </si>
  <si>
    <t>Actual as of Oct</t>
  </si>
  <si>
    <t>PGT</t>
  </si>
  <si>
    <t xml:space="preserve">Round up </t>
  </si>
  <si>
    <t>X 12 months</t>
  </si>
  <si>
    <t>Additonal</t>
  </si>
  <si>
    <t xml:space="preserve"> </t>
  </si>
  <si>
    <t>(Nov Salary )RM71,625 + 10% increment = RM78,788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</si>
</sst>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RM&quot;#,##0_);[Red]\(&quot;RM&quot;#,##0\)"/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1" xfId="0" applyBorder="1"/>
    <xf numFmtId="43" fontId="1" fillId="0" borderId="1" xfId="1" applyFont="1" applyBorder="1"/>
    <xf numFmtId="43" fontId="1" fillId="0" borderId="0" xfId="1" applyFont="1"/>
    <xf numFmtId="43" fontId="0" fillId="0" borderId="0" xfId="1" applyFont="1"/>
    <xf numFmtId="6" fontId="0" fillId="0" borderId="0" xfId="1" applyNumberFormat="1" applyFont="1"/>
  </cellXfs>
  <cellStyles count="7">
    <cellStyle name="Comma" xfId="1" builtinId="3"/>
    <cellStyle name="Comma 2" xfId="2"/>
    <cellStyle name="Comma 3" xfId="3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tabSelected="1" topLeftCell="A16" zoomScaleNormal="100" workbookViewId="0">
      <selection activeCell="A35" sqref="A35"/>
    </sheetView>
  </sheetViews>
  <sheetFormatPr defaultRowHeight="15"/>
  <cols>
    <col min="1" max="1" width="26.5703125" bestFit="1" customWidth="1"/>
    <col min="2" max="12" width="10.5703125" style="3" bestFit="1" customWidth="1"/>
    <col min="13" max="13" width="11.5703125" style="3" bestFit="1" customWidth="1"/>
    <col min="14" max="14" width="13.42578125" style="3" customWidth="1"/>
  </cols>
  <sheetData>
    <row r="2" spans="1:14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 t="s">
        <v>13</v>
      </c>
      <c r="B3" s="2">
        <f>78788+6400</f>
        <v>85188</v>
      </c>
      <c r="C3" s="2">
        <f t="shared" ref="C3:M3" si="0">78788+6400</f>
        <v>85188</v>
      </c>
      <c r="D3" s="2">
        <f t="shared" si="0"/>
        <v>85188</v>
      </c>
      <c r="E3" s="2">
        <f t="shared" si="0"/>
        <v>85188</v>
      </c>
      <c r="F3" s="2">
        <f t="shared" si="0"/>
        <v>85188</v>
      </c>
      <c r="G3" s="2">
        <f t="shared" si="0"/>
        <v>85188</v>
      </c>
      <c r="H3" s="2">
        <f t="shared" si="0"/>
        <v>85188</v>
      </c>
      <c r="I3" s="2">
        <f t="shared" si="0"/>
        <v>85188</v>
      </c>
      <c r="J3" s="2">
        <f t="shared" si="0"/>
        <v>85188</v>
      </c>
      <c r="K3" s="2">
        <f t="shared" si="0"/>
        <v>85188</v>
      </c>
      <c r="L3" s="2">
        <f t="shared" si="0"/>
        <v>85188</v>
      </c>
      <c r="M3" s="2">
        <f t="shared" si="0"/>
        <v>85188</v>
      </c>
      <c r="N3" s="2">
        <f>SUM(B3:M3)</f>
        <v>1022256</v>
      </c>
    </row>
    <row r="4" spans="1:14">
      <c r="A4" s="1" t="s">
        <v>14</v>
      </c>
      <c r="B4" s="2">
        <v>700</v>
      </c>
      <c r="C4" s="2">
        <v>700</v>
      </c>
      <c r="D4" s="2">
        <v>700</v>
      </c>
      <c r="E4" s="2">
        <v>700</v>
      </c>
      <c r="F4" s="2">
        <v>700</v>
      </c>
      <c r="G4" s="2">
        <v>700</v>
      </c>
      <c r="H4" s="2">
        <v>700</v>
      </c>
      <c r="I4" s="2">
        <v>700</v>
      </c>
      <c r="J4" s="2">
        <v>700</v>
      </c>
      <c r="K4" s="2">
        <v>700</v>
      </c>
      <c r="L4" s="2">
        <v>700</v>
      </c>
      <c r="M4" s="2">
        <v>700</v>
      </c>
      <c r="N4" s="2">
        <f>SUM(B4:M4)</f>
        <v>8400</v>
      </c>
    </row>
    <row r="5" spans="1:14">
      <c r="A5" s="1" t="s">
        <v>15</v>
      </c>
      <c r="B5" s="2"/>
      <c r="C5" s="2"/>
      <c r="D5" s="2"/>
      <c r="E5" s="2"/>
      <c r="F5" s="2"/>
      <c r="G5" s="2">
        <f>G3*0.5</f>
        <v>42594</v>
      </c>
      <c r="H5" s="2"/>
      <c r="I5" s="2"/>
      <c r="J5" s="2"/>
      <c r="K5" s="2"/>
      <c r="L5" s="2"/>
      <c r="M5" s="2">
        <f>M3*1.5</f>
        <v>127782</v>
      </c>
      <c r="N5" s="2">
        <f>N3/12*2</f>
        <v>170376</v>
      </c>
    </row>
    <row r="6" spans="1:14">
      <c r="A6" s="1" t="s">
        <v>16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>SUM(N3+N5)*13%</f>
        <v>155042.16</v>
      </c>
    </row>
    <row r="7" spans="1:14">
      <c r="A7" s="1" t="s">
        <v>17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12000</v>
      </c>
    </row>
    <row r="8" spans="1:14">
      <c r="A8" s="1" t="s">
        <v>18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6600</v>
      </c>
    </row>
    <row r="9" spans="1:14">
      <c r="A9" s="1" t="s">
        <v>19</v>
      </c>
      <c r="B9" s="2">
        <v>200</v>
      </c>
      <c r="C9" s="2">
        <v>200</v>
      </c>
      <c r="D9" s="2">
        <v>200</v>
      </c>
      <c r="E9" s="2">
        <v>200</v>
      </c>
      <c r="F9" s="2">
        <v>200</v>
      </c>
      <c r="G9" s="2">
        <v>200</v>
      </c>
      <c r="H9" s="2">
        <v>200</v>
      </c>
      <c r="I9" s="2">
        <v>200</v>
      </c>
      <c r="J9" s="2">
        <v>200</v>
      </c>
      <c r="K9" s="2">
        <v>200</v>
      </c>
      <c r="L9" s="2">
        <v>200</v>
      </c>
      <c r="M9" s="2">
        <v>200</v>
      </c>
      <c r="N9" s="2">
        <f>SUM(B9:M9)</f>
        <v>2400</v>
      </c>
    </row>
    <row r="10" spans="1:14">
      <c r="A10" s="1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45000</v>
      </c>
    </row>
    <row r="11" spans="1:14">
      <c r="A11" s="1" t="s">
        <v>21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5000</v>
      </c>
    </row>
    <row r="12" spans="1:14">
      <c r="A12" s="1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18000</v>
      </c>
    </row>
    <row r="13" spans="1:14">
      <c r="A13" s="1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20000</v>
      </c>
    </row>
    <row r="14" spans="1:14">
      <c r="A14" s="1" t="s">
        <v>24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30000</v>
      </c>
    </row>
    <row r="15" spans="1:14">
      <c r="A15" s="1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20000</v>
      </c>
    </row>
    <row r="16" spans="1:14">
      <c r="A16" s="1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108500</v>
      </c>
    </row>
    <row r="18" spans="1:14">
      <c r="A18" s="1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12</v>
      </c>
    </row>
    <row r="19" spans="1:14">
      <c r="A19" s="1" t="s">
        <v>13</v>
      </c>
      <c r="B19" s="2">
        <f>13470+1347</f>
        <v>14817</v>
      </c>
      <c r="C19" s="2">
        <f t="shared" ref="C19:M19" si="1">13470+1347</f>
        <v>14817</v>
      </c>
      <c r="D19" s="2">
        <f t="shared" si="1"/>
        <v>14817</v>
      </c>
      <c r="E19" s="2">
        <f t="shared" si="1"/>
        <v>14817</v>
      </c>
      <c r="F19" s="2">
        <f t="shared" si="1"/>
        <v>14817</v>
      </c>
      <c r="G19" s="2">
        <f t="shared" si="1"/>
        <v>14817</v>
      </c>
      <c r="H19" s="2">
        <f t="shared" si="1"/>
        <v>14817</v>
      </c>
      <c r="I19" s="2">
        <f t="shared" si="1"/>
        <v>14817</v>
      </c>
      <c r="J19" s="2">
        <f t="shared" si="1"/>
        <v>14817</v>
      </c>
      <c r="K19" s="2">
        <f t="shared" si="1"/>
        <v>14817</v>
      </c>
      <c r="L19" s="2">
        <f t="shared" si="1"/>
        <v>14817</v>
      </c>
      <c r="M19" s="2">
        <f t="shared" si="1"/>
        <v>14817</v>
      </c>
      <c r="N19" s="2">
        <f>SUM(B19:M19)</f>
        <v>177804</v>
      </c>
    </row>
    <row r="20" spans="1:14">
      <c r="A20" s="1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f>SUM(B20:M20)</f>
        <v>0</v>
      </c>
    </row>
    <row r="21" spans="1:14">
      <c r="A21" s="1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f>G19/2</f>
        <v>7408.5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f>M19*1.5</f>
        <v>22225.5</v>
      </c>
      <c r="N21" s="2">
        <f>SUM(B21:M21)</f>
        <v>29634</v>
      </c>
    </row>
    <row r="22" spans="1:14">
      <c r="A22" s="1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f>(N19+N21)*13%</f>
        <v>26966.940000000002</v>
      </c>
    </row>
    <row r="23" spans="1:14">
      <c r="A23" s="1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3000</v>
      </c>
    </row>
    <row r="24" spans="1:14">
      <c r="A24" s="1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1640</v>
      </c>
    </row>
    <row r="25" spans="1:14">
      <c r="A25" s="1" t="s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0</v>
      </c>
    </row>
    <row r="26" spans="1:14">
      <c r="A26" s="1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0</v>
      </c>
    </row>
    <row r="27" spans="1:14">
      <c r="A27" s="1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5000</v>
      </c>
    </row>
    <row r="28" spans="1:14">
      <c r="A28" s="1" t="s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3000</v>
      </c>
    </row>
    <row r="29" spans="1:14">
      <c r="A29" s="1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0</v>
      </c>
    </row>
    <row r="30" spans="1:14">
      <c r="A30" s="1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12000</v>
      </c>
    </row>
    <row r="31" spans="1:14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11000</v>
      </c>
    </row>
    <row r="32" spans="1:14">
      <c r="A32" s="1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27800</v>
      </c>
    </row>
    <row r="34" spans="1:14">
      <c r="A34" t="s">
        <v>34</v>
      </c>
    </row>
    <row r="40" spans="1:14">
      <c r="N40" s="4" t="s">
        <v>33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3"/>
  <sheetViews>
    <sheetView topLeftCell="A7" workbookViewId="0">
      <selection activeCell="E17" sqref="E17"/>
    </sheetView>
  </sheetViews>
  <sheetFormatPr defaultRowHeight="15"/>
  <cols>
    <col min="3" max="3" width="14.7109375" bestFit="1" customWidth="1"/>
    <col min="4" max="5" width="13.28515625" style="4" bestFit="1" customWidth="1"/>
  </cols>
  <sheetData>
    <row r="1" spans="3:5">
      <c r="D1" s="4" t="s">
        <v>29</v>
      </c>
      <c r="E1" s="4" t="s">
        <v>27</v>
      </c>
    </row>
    <row r="2" spans="3:5">
      <c r="C2" t="s">
        <v>28</v>
      </c>
      <c r="D2" s="4">
        <v>75471</v>
      </c>
      <c r="E2" s="4">
        <v>11970</v>
      </c>
    </row>
    <row r="4" spans="3:5">
      <c r="C4" t="s">
        <v>30</v>
      </c>
      <c r="D4" s="5">
        <v>85000</v>
      </c>
      <c r="E4" s="4">
        <v>12000</v>
      </c>
    </row>
    <row r="6" spans="3:5">
      <c r="C6" t="s">
        <v>31</v>
      </c>
      <c r="D6" s="4">
        <f>D4*12</f>
        <v>1020000</v>
      </c>
      <c r="E6" s="4">
        <f>E4*12</f>
        <v>144000</v>
      </c>
    </row>
    <row r="8" spans="3:5">
      <c r="C8" t="s">
        <v>32</v>
      </c>
      <c r="D8" s="4">
        <v>126000</v>
      </c>
      <c r="E8" s="4">
        <v>24000</v>
      </c>
    </row>
    <row r="10" spans="3:5">
      <c r="D10" s="4">
        <f>D6+D8</f>
        <v>1146000</v>
      </c>
      <c r="E10" s="4">
        <f>E6+E8</f>
        <v>168000</v>
      </c>
    </row>
    <row r="22" spans="4:7">
      <c r="D22" s="4">
        <v>85000</v>
      </c>
      <c r="E22" s="4">
        <f>D22*12</f>
        <v>1020000</v>
      </c>
      <c r="G22">
        <f>E22+F22</f>
        <v>1020000</v>
      </c>
    </row>
    <row r="23" spans="4:7">
      <c r="G23">
        <f>G22/12</f>
        <v>85000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Working file for OPEX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2017-01-16T07:01:52Z</cp:lastPrinted>
  <dcterms:created xsi:type="dcterms:W3CDTF">2015-10-16T03:00:38Z</dcterms:created>
  <dcterms:modified xsi:type="dcterms:W3CDTF">2017-01-16T07:08:26Z</dcterms:modified>
</cp:coreProperties>
</file>